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80" windowHeight="10035" activeTab="0"/>
  </bookViews>
  <sheets>
    <sheet name="Anexo 6" sheetId="1" r:id="rId1"/>
  </sheets>
  <externalReferences>
    <externalReference r:id="rId4"/>
    <externalReference r:id="rId5"/>
    <externalReference r:id="rId6"/>
    <externalReference r:id="rId7"/>
    <externalReference r:id="rId8"/>
  </externalReferences>
  <definedNames>
    <definedName name="\X">[0]!ERR</definedName>
    <definedName name="\Z">[0]!ERR</definedName>
    <definedName name="_1Sin_nombre">#REF!</definedName>
    <definedName name="_EST1">#REF!</definedName>
    <definedName name="_EST10">#REF!</definedName>
    <definedName name="_EST11">#REF!</definedName>
    <definedName name="_EST12">#REF!</definedName>
    <definedName name="_EST13">#REF!</definedName>
    <definedName name="_EST14">#REF!</definedName>
    <definedName name="_EST15">#REF!</definedName>
    <definedName name="_EST16">#REF!</definedName>
    <definedName name="_EST17">#REF!</definedName>
    <definedName name="_EST18">#REF!</definedName>
    <definedName name="_EST19">#REF!</definedName>
    <definedName name="_EST2">#REF!</definedName>
    <definedName name="_EST3">#REF!</definedName>
    <definedName name="_EST4">#REF!</definedName>
    <definedName name="_EST5">#REF!</definedName>
    <definedName name="_EST6">#REF!</definedName>
    <definedName name="_EST7">#REF!</definedName>
    <definedName name="_EST8">#REF!</definedName>
    <definedName name="_EST9">#REF!</definedName>
    <definedName name="_EXC1">#REF!</definedName>
    <definedName name="_EXC10">#REF!</definedName>
    <definedName name="_EXC11">#REF!</definedName>
    <definedName name="_EXC12">#REF!</definedName>
    <definedName name="_EXC2">#REF!</definedName>
    <definedName name="_EXC3">#REF!</definedName>
    <definedName name="_EXC4">#REF!</definedName>
    <definedName name="_EXC5">#REF!</definedName>
    <definedName name="_EXC6">#REF!</definedName>
    <definedName name="_EXC7">#REF!</definedName>
    <definedName name="_EXC8">#REF!</definedName>
    <definedName name="_EXC9">#REF!</definedName>
    <definedName name="_Fill" hidden="1">#REF!</definedName>
    <definedName name="_FS01">[0]!ERR</definedName>
    <definedName name="_Key1" hidden="1">#REF!</definedName>
    <definedName name="_Key2" hidden="1">#REF!</definedName>
    <definedName name="_Order1" hidden="1">255</definedName>
    <definedName name="_Order2" hidden="1">255</definedName>
    <definedName name="_r" hidden="1">#REF!</definedName>
    <definedName name="_Sort" hidden="1">#REF!</definedName>
    <definedName name="A_impresión_IM">#REF!</definedName>
    <definedName name="AAA">[0]!ERR</definedName>
    <definedName name="AccessDatabase" hidden="1">"C:\C-314\VOLUMENES\volfin4.mdb"</definedName>
    <definedName name="b">#REF!</definedName>
    <definedName name="BuiltIn_Print_Area">#REF!</definedName>
    <definedName name="BuiltIn_Print_Area___0">#REF!</definedName>
    <definedName name="BuiltIn_Print_Area___0___0">#REF!</definedName>
    <definedName name="BuiltIn_Print_Area___0___0___0">#REF!</definedName>
    <definedName name="BuiltIn_Print_Titles">#REF!</definedName>
    <definedName name="calidad">'[1]calidad'!$C$3</definedName>
    <definedName name="cd">#REF!</definedName>
    <definedName name="ci">#REF!</definedName>
    <definedName name="COSTODIRECTO">#REF!</definedName>
    <definedName name="COSTOS_DIRECTOS">#REF!</definedName>
    <definedName name="credito_completa">#REF!</definedName>
    <definedName name="CUAL">[0]!ERR</definedName>
    <definedName name="curva">"Chart 11"</definedName>
    <definedName name="dd">[0]!ERR</definedName>
    <definedName name="DIRECTOS">'[2]PPTO REDUCIDO'!$N$206</definedName>
    <definedName name="ES">[0]!ERR</definedName>
    <definedName name="FACTOR">'[2]PPTO REDUCIDO'!$J$2</definedName>
    <definedName name="FACTORE">'[2]PPTO REDUCIDO'!$H$2</definedName>
    <definedName name="FACTORH">'[2]PPTO REDUCIDO'!$G$2</definedName>
    <definedName name="ff">[0]!ERR</definedName>
    <definedName name="FINANCIACION">[0]!ERR</definedName>
    <definedName name="GGG">[0]!ERR</definedName>
    <definedName name="imprev">#REF!</definedName>
    <definedName name="imprevistos">#REF!</definedName>
    <definedName name="indirectos">#REF!</definedName>
    <definedName name="JOHNNY">[0]!ERR</definedName>
    <definedName name="K0F1">#REF!</definedName>
    <definedName name="K0F2">#REF!</definedName>
    <definedName name="K10ALO">#REF!</definedName>
    <definedName name="K11ALO">#REF!</definedName>
    <definedName name="K1F1">#REF!</definedName>
    <definedName name="K1F2">#REF!</definedName>
    <definedName name="K2F1">#REF!</definedName>
    <definedName name="K2F2">#REF!</definedName>
    <definedName name="K3F1">#REF!</definedName>
    <definedName name="K3F2">#REF!</definedName>
    <definedName name="K4F1">#REF!</definedName>
    <definedName name="K4F2">#REF!</definedName>
    <definedName name="K5F1">#REF!</definedName>
    <definedName name="K5F2">#REF!</definedName>
    <definedName name="K6F1">#REF!</definedName>
    <definedName name="K6F2">#REF!</definedName>
    <definedName name="K7F1">#REF!</definedName>
    <definedName name="K7F2">#REF!</definedName>
    <definedName name="K8ALO">#REF!</definedName>
    <definedName name="K8F1">#REF!</definedName>
    <definedName name="K8F2">#REF!</definedName>
    <definedName name="K9ALO">#REF!</definedName>
    <definedName name="LOGO">[0]!ERR</definedName>
    <definedName name="NO">[0]!ERR</definedName>
    <definedName name="otrocd">#REF!</definedName>
    <definedName name="otroci">#REF!</definedName>
    <definedName name="otroimprev">#REF!</definedName>
    <definedName name="PROFESIONES">#REF!</definedName>
    <definedName name="programainv">[0]!ERR</definedName>
    <definedName name="REICIO">[0]!ERR</definedName>
    <definedName name="reinicio">[0]!ERR</definedName>
    <definedName name="rr">[0]!ERR</definedName>
    <definedName name="SERO">[0]!ERR</definedName>
    <definedName name="SI">[0]!ERR</definedName>
    <definedName name="sin_nombre_2">#REF!</definedName>
    <definedName name="SISISIS">[0]!ERR</definedName>
    <definedName name="SUBA">'[3]SUB APU'!$A:$D</definedName>
    <definedName name="TARIFAS">'[4]TARIFAS'!$A$1:$F$52</definedName>
    <definedName name="_xlnm.Print_Titles" localSheetId="0">'Anexo 6'!$1:$6</definedName>
    <definedName name="unidades_reales">'[5]Instrucciones'!$C$10</definedName>
    <definedName name="UTILIDADES">#REF!</definedName>
    <definedName name="valor_total">#REF!</definedName>
  </definedNames>
  <calcPr fullCalcOnLoad="1"/>
</workbook>
</file>

<file path=xl/comments1.xml><?xml version="1.0" encoding="utf-8"?>
<comments xmlns="http://schemas.openxmlformats.org/spreadsheetml/2006/main">
  <authors>
    <author>EDGAR</author>
    <author>Fernando Castiblanco</author>
  </authors>
  <commentList>
    <comment ref="E35" authorId="0">
      <text>
        <r>
          <rPr>
            <b/>
            <sz val="9"/>
            <rFont val="Tahoma"/>
            <family val="2"/>
          </rPr>
          <t>INCLUYE 10% ACERO DE CONSTRUCCION</t>
        </r>
      </text>
    </comment>
    <comment ref="F35" authorId="0">
      <text>
        <r>
          <rPr>
            <b/>
            <sz val="9"/>
            <rFont val="Tahoma"/>
            <family val="2"/>
          </rPr>
          <t>INCLUYE 10% ACERO DE CONSTRUCCION</t>
        </r>
      </text>
    </comment>
    <comment ref="E43" authorId="0">
      <text>
        <r>
          <rPr>
            <b/>
            <sz val="9"/>
            <rFont val="Tahoma"/>
            <family val="2"/>
          </rPr>
          <t xml:space="preserve">CUANTIA 0.22 M3/M2
</t>
        </r>
      </text>
    </comment>
    <comment ref="F43" authorId="0">
      <text>
        <r>
          <rPr>
            <b/>
            <sz val="9"/>
            <rFont val="Tahoma"/>
            <family val="2"/>
          </rPr>
          <t xml:space="preserve">CUANTIA 0.22 M3/M2
</t>
        </r>
      </text>
    </comment>
    <comment ref="E48" authorId="0">
      <text>
        <r>
          <rPr>
            <b/>
            <sz val="9"/>
            <rFont val="Tahoma"/>
            <family val="2"/>
          </rPr>
          <t>INCLUYE 10% ACERO DE CONSTRUCCION</t>
        </r>
      </text>
    </comment>
    <comment ref="F48" authorId="0">
      <text>
        <r>
          <rPr>
            <b/>
            <sz val="9"/>
            <rFont val="Tahoma"/>
            <family val="2"/>
          </rPr>
          <t>INCLUYE 10% ACERO DE CONSTRUCCION</t>
        </r>
      </text>
    </comment>
    <comment ref="E49" authorId="0">
      <text>
        <r>
          <rPr>
            <b/>
            <sz val="9"/>
            <rFont val="Tahoma"/>
            <family val="2"/>
          </rPr>
          <t>INCLUYE 10% ACERO DE CONSTRUCCION</t>
        </r>
      </text>
    </comment>
    <comment ref="F49" authorId="0">
      <text>
        <r>
          <rPr>
            <b/>
            <sz val="9"/>
            <rFont val="Tahoma"/>
            <family val="2"/>
          </rPr>
          <t>INCLUYE 10% ACERO DE CONSTRUCCION</t>
        </r>
      </text>
    </comment>
    <comment ref="E50" authorId="0">
      <text>
        <r>
          <rPr>
            <b/>
            <sz val="9"/>
            <rFont val="Tahoma"/>
            <family val="2"/>
          </rPr>
          <t>INCLUYE 10% ACERO DE CONSTRUCCION</t>
        </r>
      </text>
    </comment>
    <comment ref="F50" authorId="0">
      <text>
        <r>
          <rPr>
            <b/>
            <sz val="9"/>
            <rFont val="Tahoma"/>
            <family val="2"/>
          </rPr>
          <t>INCLUYE 10% ACERO DE CONSTRUCCION</t>
        </r>
      </text>
    </comment>
    <comment ref="E80" authorId="1">
      <text>
        <r>
          <rPr>
            <b/>
            <sz val="9"/>
            <rFont val="Tahoma"/>
            <family val="0"/>
          </rPr>
          <t xml:space="preserve">igual al àrea de las placas de contrapiso
</t>
        </r>
      </text>
    </comment>
    <comment ref="F80" authorId="1">
      <text>
        <r>
          <rPr>
            <b/>
            <sz val="9"/>
            <rFont val="Tahoma"/>
            <family val="0"/>
          </rPr>
          <t xml:space="preserve">igual al àrea de las placas de contrapiso
</t>
        </r>
      </text>
    </comment>
    <comment ref="E81" authorId="1">
      <text>
        <r>
          <rPr>
            <b/>
            <sz val="9"/>
            <rFont val="Tahoma"/>
            <family val="0"/>
          </rPr>
          <t xml:space="preserve">igual al àrea de la plaa de cubierta
</t>
        </r>
      </text>
    </comment>
    <comment ref="F81" authorId="1">
      <text>
        <r>
          <rPr>
            <b/>
            <sz val="9"/>
            <rFont val="Tahoma"/>
            <family val="0"/>
          </rPr>
          <t xml:space="preserve">igual al àrea de la plaa de cubierta
</t>
        </r>
      </text>
    </comment>
  </commentList>
</comments>
</file>

<file path=xl/sharedStrings.xml><?xml version="1.0" encoding="utf-8"?>
<sst xmlns="http://schemas.openxmlformats.org/spreadsheetml/2006/main" count="1450" uniqueCount="902">
  <si>
    <t>ÍTEM</t>
  </si>
  <si>
    <t>DESCRIPCION</t>
  </si>
  <si>
    <t>UNIDAD</t>
  </si>
  <si>
    <t>CANTIDAD</t>
  </si>
  <si>
    <t>PRECIO UNITARIO</t>
  </si>
  <si>
    <t>TOTAL</t>
  </si>
  <si>
    <t>1</t>
  </si>
  <si>
    <t>PRELIMINARES</t>
  </si>
  <si>
    <t>1.1</t>
  </si>
  <si>
    <t>Campamento en tabla burra y lámina de zinc.</t>
  </si>
  <si>
    <t>m2</t>
  </si>
  <si>
    <t>1.2</t>
  </si>
  <si>
    <t>Cerramiento en polisombra verde h=2.00m , incluye hoyos, rollizos, hincado, relleno y fijación de polisombra</t>
  </si>
  <si>
    <t>ml</t>
  </si>
  <si>
    <t>1.3</t>
  </si>
  <si>
    <t>Red eléctrica provisional</t>
  </si>
  <si>
    <t>1.4</t>
  </si>
  <si>
    <t>Red hidráulica provisional</t>
  </si>
  <si>
    <t>1.5</t>
  </si>
  <si>
    <t>Red sanitaria provisional</t>
  </si>
  <si>
    <t>1.6</t>
  </si>
  <si>
    <t>Localización y Replanteo</t>
  </si>
  <si>
    <t>2</t>
  </si>
  <si>
    <t>MOVIMIENTO DE TIERRAS Y RELLENOS</t>
  </si>
  <si>
    <t>2.1</t>
  </si>
  <si>
    <t>Descapote mecánico (Incluye trasiego de materiales &lt; 2 km)</t>
  </si>
  <si>
    <t>2.2</t>
  </si>
  <si>
    <t>Excavación manual en material heterogéneo e=(0 a 2m), no incluye retiro</t>
  </si>
  <si>
    <t>m3</t>
  </si>
  <si>
    <t>2.3</t>
  </si>
  <si>
    <t>Excavación mecánica en material heterogeneo seco e=(0 a 2m). (No Incluye retiro)</t>
  </si>
  <si>
    <t>2.4</t>
  </si>
  <si>
    <t>Relleno mecánico en recebo B-200 (extendido y compactado al 95% del proctor modificado)</t>
  </si>
  <si>
    <t>2.5</t>
  </si>
  <si>
    <t>Relleno manual en material proveniente de la excavación extendido y compactado</t>
  </si>
  <si>
    <t>2.6</t>
  </si>
  <si>
    <t>Relleno en tierra negra</t>
  </si>
  <si>
    <t>2.7</t>
  </si>
  <si>
    <t>Trasiego interno de material con volqueta a Dist.&lt;2.00Km, incluye extendida y compactaciòn del material</t>
  </si>
  <si>
    <t>2.8</t>
  </si>
  <si>
    <t>Retiro de sobrantes, fuera de la UMNG, disposiciòn a una botadero certificado</t>
  </si>
  <si>
    <t>3</t>
  </si>
  <si>
    <t>CIMENTACION</t>
  </si>
  <si>
    <t>3.01</t>
  </si>
  <si>
    <t>Concreto de limpieza (e=0.05m) f´c=1500psi</t>
  </si>
  <si>
    <t>M2</t>
  </si>
  <si>
    <t>3.02</t>
  </si>
  <si>
    <t>Concreto ciclópeo f´c=21 Mpa, piedra media zonga 50% - 50%</t>
  </si>
  <si>
    <t>3.03</t>
  </si>
  <si>
    <t>Concreto para zapatas f´c=21 MPa (no incluye refuerzo)</t>
  </si>
  <si>
    <t>3.04</t>
  </si>
  <si>
    <t>Concreto para vigas de cimentación f´c=21 MPa (no incluye refuerzo)</t>
  </si>
  <si>
    <t>3.05</t>
  </si>
  <si>
    <t>Concreto para zarpas muro de contencion f´c=21 MPa (no incluye refuerzo)</t>
  </si>
  <si>
    <t>M3</t>
  </si>
  <si>
    <t>3.06</t>
  </si>
  <si>
    <t>Concreto para zarpas muro de contencion Rampa  f´c=21 MPa (no incluye refuerzo)</t>
  </si>
  <si>
    <t>3.07</t>
  </si>
  <si>
    <t>Muro de contención en concreto impermeabilizado a la vista f´c=21 MPa (no incluye refuerzo)</t>
  </si>
  <si>
    <t>3.08</t>
  </si>
  <si>
    <t>Muro de contención en concreto impermeabilizado a la vista para rampas f´c=21 MPa (no incluye refuerzo)</t>
  </si>
  <si>
    <t>3.09</t>
  </si>
  <si>
    <t>Placa contrapiso concreto f´c=21 MPa e=0.10m. (No incluye refuerzo)</t>
  </si>
  <si>
    <t>3.10</t>
  </si>
  <si>
    <t xml:space="preserve">Acero de refuerzo 420 MPa (Incluye alambre negro y figuración) </t>
  </si>
  <si>
    <t>kg</t>
  </si>
  <si>
    <t>3.11</t>
  </si>
  <si>
    <t>Acero de refuerzo 240 mpA (Incluye alambre negro y figuración)</t>
  </si>
  <si>
    <t>4</t>
  </si>
  <si>
    <t>ESTRUCTURA</t>
  </si>
  <si>
    <t>4.01</t>
  </si>
  <si>
    <t>Columnas en concreto f´c= 28 MPa (no incluye refuerzo)</t>
  </si>
  <si>
    <t>4.02</t>
  </si>
  <si>
    <t>Placa de entrepiso maciza e=0.15 m, concreto f´c=28 MPa impermeabilizada aligerada (no incluye refuerzo.)</t>
  </si>
  <si>
    <t>4.03</t>
  </si>
  <si>
    <t>Vigas descolgadas en concreto f´c=28 Mpa, nivel +2.09 m (no incluye refuerzo)</t>
  </si>
  <si>
    <t>4.04</t>
  </si>
  <si>
    <t>Placa voladizo en concreto impermeabilizado f´c=28 Mpa, E=0,10 M (no incluye refuerzo)</t>
  </si>
  <si>
    <t>4.05</t>
  </si>
  <si>
    <t>Placa de cubierta aligerada e=0.50 m, incluye vigas, viguetas, tortas, etc., concreto f´c=28 MPa impermeabilizada aligerada (no incluye refuerzo.)</t>
  </si>
  <si>
    <t>4.06</t>
  </si>
  <si>
    <t>Rampa en concreto a la vista f´c=21 MPa (no incluye refuerzo)</t>
  </si>
  <si>
    <t>4.07</t>
  </si>
  <si>
    <t>Escalera en Concreto a la vista f´c=3000psi (no incluye refuerzo)</t>
  </si>
  <si>
    <t>4.08</t>
  </si>
  <si>
    <t>Placa contrapiso concreto terrazas f´c=21 MPa e=0.10m. (No incluye refuerzo)</t>
  </si>
  <si>
    <t>4.09</t>
  </si>
  <si>
    <t>Concreto impermeabilizado integralmente con plastocrete DM de SIKA (f'c=24.5 Mpa con inclusor de aire) en tanque de agua, incluye cinta SIKA PVC</t>
  </si>
  <si>
    <t>4.10</t>
  </si>
  <si>
    <t xml:space="preserve">Acero de refuerzo 60000psi (Incluye alambre negro y figuración) </t>
  </si>
  <si>
    <t>4.11</t>
  </si>
  <si>
    <t>Acero de refuerzo 36000psi (Incluye alambre negro y figuración)</t>
  </si>
  <si>
    <t>4.12</t>
  </si>
  <si>
    <t>Malla electrosoldada</t>
  </si>
  <si>
    <t>4.13</t>
  </si>
  <si>
    <t>Pases en tubería de acero sin revestimiento galvanizado cal. 40 , L= 30 cm., entre vigas VG-1 de cubierta, 3"</t>
  </si>
  <si>
    <t>un</t>
  </si>
  <si>
    <t>5</t>
  </si>
  <si>
    <t>ELEMENTOS EN CONCRETO NO ESTRUCTURAL Y PREFABRICADOS</t>
  </si>
  <si>
    <t>5.1</t>
  </si>
  <si>
    <t>Mesones lavamanos concreto a la vista f´c=2500psi e=0.08m, a=0.60m (incluye refuerzo)</t>
  </si>
  <si>
    <t>5.2</t>
  </si>
  <si>
    <t>Bancas en concreto a la vista f´c=2500psi e=0.08m, a=0.35m (incluye refuerzo)</t>
  </si>
  <si>
    <t>5.3</t>
  </si>
  <si>
    <t>Alfagía en Concreto f´c=2500psi (no incluye refuerzo) Según diseño. A=0.17 Ml</t>
  </si>
  <si>
    <t>5.4</t>
  </si>
  <si>
    <t>Pirlàn duchas en concreto, h=0,10 m, a=0,10 m</t>
  </si>
  <si>
    <t>5.5</t>
  </si>
  <si>
    <t>Pirlàn pocetas de aseo, a=0.10, h=0.50 m en bloque</t>
  </si>
  <si>
    <t>5.6</t>
  </si>
  <si>
    <t>Columnetas muro apoyo escalera terrazas, 0.15 * 0.15 m, cada 2.50 m</t>
  </si>
  <si>
    <t>5.7</t>
  </si>
  <si>
    <t>Dintel puertas en Concreto f´c=2500psi (no incluye refuerzo) Según diseño. A=0.12 Ml, h=0.12 m</t>
  </si>
  <si>
    <t>7</t>
  </si>
  <si>
    <t>MAMPOSTERIA</t>
  </si>
  <si>
    <t>7.01</t>
  </si>
  <si>
    <t>Muros en Bloque arcilla Santa fé No. 4 e=9cm (33x23x9) Ancho &gt; 0.80 m</t>
  </si>
  <si>
    <t>7.02</t>
  </si>
  <si>
    <t>Muros en Bloque arcilla Santa fé No. 5 e=11.5cm (33x23x11.5) Ancho &gt; O = 0.60 m</t>
  </si>
  <si>
    <t>7.03</t>
  </si>
  <si>
    <t>Muros en Bloque arcilla Santa fé No. 5 e=11.5cm (33x23x11.5) Ancho &lt; 0.60 )m</t>
  </si>
  <si>
    <t>7.04</t>
  </si>
  <si>
    <t>Muros en ladrillo arcilla a la vista (1 cara) Coral o Arena Santa fé gran formato (39x19x5)cm. Ancho &gt; 0.60m</t>
  </si>
  <si>
    <t>7.05</t>
  </si>
  <si>
    <t>Muros en ladrillo arcilla a la vista (1 cara) Coral o Arena Santa fé gran formato. (39x19x5)cm. Ancho &lt; 0.60 m</t>
  </si>
  <si>
    <t>7.06</t>
  </si>
  <si>
    <t>Enchape en ladrillo arcilla a la vista Coral o Arena Santa fé gran formato. (39x5)cm.</t>
  </si>
  <si>
    <t>7.07</t>
  </si>
  <si>
    <t>Sobrecimiento muro en ladrillo tolete e=0.12 m, para apoyo escaleras terrazas</t>
  </si>
  <si>
    <t>7.08</t>
  </si>
  <si>
    <t>Dovelas en grout (incluyen acero y grouting)</t>
  </si>
  <si>
    <t>7.09</t>
  </si>
  <si>
    <t>Anclaje con epóxico D=1/2", Prof=0.30m (Incluye perforación)</t>
  </si>
  <si>
    <t>7.10</t>
  </si>
  <si>
    <t>Anclajes con epóxico, Ø1/4", Prof=20cm</t>
  </si>
  <si>
    <t>7.11</t>
  </si>
  <si>
    <t>Hidrófugo para ladrillo a la vista</t>
  </si>
  <si>
    <t>8</t>
  </si>
  <si>
    <t>PAÑETES, MORTEROS Y ALISTADOS</t>
  </si>
  <si>
    <t>8.1</t>
  </si>
  <si>
    <t>Pañete liso impermeabilizado 1:3 en muros (Incluye filos y dilataciones) Ancho &gt; 0.60 ml</t>
  </si>
  <si>
    <t>8.2</t>
  </si>
  <si>
    <t>Pañete liso impermeabilizado 1:3 en muros (Incluye filos y dilataciones) Ancho &lt; 0.60 ml</t>
  </si>
  <si>
    <t>9</t>
  </si>
  <si>
    <t>IMPERMEABILIZACIONES</t>
  </si>
  <si>
    <t>9.1</t>
  </si>
  <si>
    <t>Impermeabilización con polietileno calibre 8</t>
  </si>
  <si>
    <t>9.2</t>
  </si>
  <si>
    <t>Impermeabilización con manto metal foil FL-100 autoprotegido con una capa de aluminio grofado. Marca: Fiber - Glass</t>
  </si>
  <si>
    <t>10</t>
  </si>
  <si>
    <t>CIELOS RASOS</t>
  </si>
  <si>
    <t>10.1</t>
  </si>
  <si>
    <t>Cielo raso TILE LAY-IN de Hunter Douglas Nª 106 color aluminio crudo. En el sector de lavamanos, trampa de acceso y lockers sin perforaciones</t>
  </si>
  <si>
    <t>10.2</t>
  </si>
  <si>
    <t>Cieloraso en superboard de 8mm a junta perdida con masilla acrílica y una mano de pintura (A todo costo) . Incluye acabado en acriltex blanco</t>
  </si>
  <si>
    <t>10.3</t>
  </si>
  <si>
    <t>Cieloraso en superboard de 8mm a junta perdida con masilla acrílica y una mano de pintura (A todo costo). Pliege perimetral, incluye acabado en acriltex blanco</t>
  </si>
  <si>
    <t>ML</t>
  </si>
  <si>
    <t>11</t>
  </si>
  <si>
    <t>ACABADOS MUROS</t>
  </si>
  <si>
    <t>11.1</t>
  </si>
  <si>
    <t>Enchape muro con cerámica lìnea Artica color blanco de alfa formato 28 * 43 rematado tubular de aluminio con aleta 1", A&gt;0.60 ml</t>
  </si>
  <si>
    <t>11.2</t>
  </si>
  <si>
    <t>Enchape muro con cerámica lìnea Artica color blanco de alfa formato 28 * 43 rematado tubular de aluminio con aleta 1", A&lt;0.60 ml</t>
  </si>
  <si>
    <t>11.3</t>
  </si>
  <si>
    <t>Mesòn en granito verde ubatuba sobre pie de amigos en doble àngulo de 1-1/2" anclados a dovela cargada en el muro con perno expansivo</t>
  </si>
  <si>
    <t>11.4</t>
  </si>
  <si>
    <t>Mesòn cocina superpuesto en acero y salpicadero enchapado en ceràmica de pardel lìnea àrtica color blanco de alfa formato 28 * 43, dejar hueco para incrustar estufa de cuatro puestos</t>
  </si>
  <si>
    <t>12</t>
  </si>
  <si>
    <t>ACABADOS PISOS</t>
  </si>
  <si>
    <t>12.1</t>
  </si>
  <si>
    <t>Piso en baldosa de granito vibroprensado 30 x 30  Tipo Alfa, perlato claro fondo crema (incluye destronque, pulida, cristalización y boquilla con alfacolor).</t>
  </si>
  <si>
    <t>12.2</t>
  </si>
  <si>
    <t>Piso en cuarto 26, pegado con mortero 1&gt;4, dilatado cada 3 m</t>
  </si>
  <si>
    <t>12.3</t>
  </si>
  <si>
    <t>Piso en concreto endurecido e=0.05m</t>
  </si>
  <si>
    <t>12.4</t>
  </si>
  <si>
    <t>Piso en granito fundido en sitio grano y color similar al de la baldosa de granito, incluye pirlan en bronce</t>
  </si>
  <si>
    <t>12.5</t>
  </si>
  <si>
    <t>Gradas escaleras (Huella y Contrahuella)</t>
  </si>
  <si>
    <t>12.6</t>
  </si>
  <si>
    <t>Mediacaña en granito Tipo Alfa, perlato claro fondo crema, incluye pirlán en aluminio (incluye destronque, pulida, cristalización y boquilla con alfacolor).</t>
  </si>
  <si>
    <t>12.7</t>
  </si>
  <si>
    <t>Bocapuerta en granito pulido en sitio, grano y color similar al de la baldosa de granito, incluye pirlan en bronce</t>
  </si>
  <si>
    <t>13</t>
  </si>
  <si>
    <t>CARPINTERIA DE MADERA</t>
  </si>
  <si>
    <t>13.1</t>
  </si>
  <si>
    <t>Mueble cocina bajo en tablex de 10 mm con acabado melamìnico postformado blanco interior y exterior, bajo mesòn en acero inoxidable cocina, dimensiones: prof. 0,65, alto 0.80, largo 1.95, dejar espacio para estufa de cuatro puestos, herrajes de primera calidad</t>
  </si>
  <si>
    <t>13.2</t>
  </si>
  <si>
    <t>Mueble alto con puertas, en tablex y acabado melamìnico post-formado, herrajes de primera calidad. Dimensiones: prof. 0.4, alto 0.60 m, largo 1.95 m, herrajes de primera calidad</t>
  </si>
  <si>
    <t>13.3</t>
  </si>
  <si>
    <t>Mueble àrea mostrador bajo en tablex de 10 mm con acabado melamìnico postformado blanco interior y exterior, bajo mesòn àrea mostrador, dimensiones: prof. 0,60, alto 0.80, largo 2.50</t>
  </si>
  <si>
    <t>13.4</t>
  </si>
  <si>
    <t>Bancas en madera, dimensiones alto 050 m, ancho 0.25 m, largo 0.55 en vestieres duchas</t>
  </si>
  <si>
    <t>13.5</t>
  </si>
  <si>
    <t>Puerta en fuelle corredera plegables en sistema 6038 y persiana total</t>
  </si>
  <si>
    <t>13.6</t>
  </si>
  <si>
    <t>Puerta entamborada en triplex perillo y laca transparente, incluye marco en aluminio y cerradura, en depòsito cafeterìa, 2.00 * 0.80 m</t>
  </si>
  <si>
    <t>14</t>
  </si>
  <si>
    <t>CARPINTERIA METALICA Y ACERO INOXIDABLE</t>
  </si>
  <si>
    <t>14.1</t>
  </si>
  <si>
    <t>Divisiones sanitarias SOCODA modelo en cantiliver (En Acero Inoxidable 304, calibre 20 satinado, accesorios Inoxidables, bisagras con apertura mayor de 100º y cauchos protectores de rozamiento e impacto) A todo costo. Incluye dovela de anclaje</t>
  </si>
  <si>
    <t>14.2</t>
  </si>
  <si>
    <t>Divisiones Duchas a todo costo</t>
  </si>
  <si>
    <t>14.3</t>
  </si>
  <si>
    <t>Divisiones Orinales a todo costo, tipo SOCODA</t>
  </si>
  <si>
    <t>14.4</t>
  </si>
  <si>
    <t>Mueble vitrina mostrador, dimensiones: alto a.20 m, ancho 0.60 M, largo 3.85</t>
  </si>
  <si>
    <t>14.5</t>
  </si>
  <si>
    <t>Pasamanos en rampa y escaleras con tubo Ø2" con anticorrosivo y esmalte color a escoger, anclado debidamente al muro, según diseño. A todo costo.</t>
  </si>
  <si>
    <t>14.6</t>
  </si>
  <si>
    <t>Cerramiento en cristal templado transparente de 6 MM sobre sistema spider en acero inoxidable</t>
  </si>
  <si>
    <t>14.7</t>
  </si>
  <si>
    <t>Lockers metàlicos, mòdulos de 3 * 1, con cerradura segùn modelo</t>
  </si>
  <si>
    <t>15</t>
  </si>
  <si>
    <t>VENTANAS Y REJILLAS</t>
  </si>
  <si>
    <t>Ventanerìa en aluminio alúmina color crudo sistema 3831 con pisavidrio recto ALN395 y vidrio templado 6 MM o malla PVC segùn el caso- Persianas superpuestas a lo largo de las fachadas oriental y occidental en panel cortasor 84R color blanco sobre estructura SL5. Persianas ventilación sobre circulación y posteriores en aluminio sistema 3831 de alúmina</t>
  </si>
  <si>
    <t>15.01</t>
  </si>
  <si>
    <t>Ventana V-252 en baños, 2.52 * 0.90</t>
  </si>
  <si>
    <t>15.02</t>
  </si>
  <si>
    <t>Ventana V-202 en baños, 2.02 * 0.90</t>
  </si>
  <si>
    <t>15.03</t>
  </si>
  <si>
    <t>Ventana V-170 en vestidores, 1.70 * 0.90</t>
  </si>
  <si>
    <t>15.04</t>
  </si>
  <si>
    <t>Ventana V-307 en vestidores, 3.07 * 0.90</t>
  </si>
  <si>
    <t>15.05</t>
  </si>
  <si>
    <t>Ventana V-457 en vestidores, 4.57 * 0.90</t>
  </si>
  <si>
    <t>15.06</t>
  </si>
  <si>
    <t>Ventana VA-248 en baños, 2.48 * 0.48</t>
  </si>
  <si>
    <t>15.07</t>
  </si>
  <si>
    <t>Ventana V-303 en cafeterìa, 3.03 * 0.46</t>
  </si>
  <si>
    <t>15.08</t>
  </si>
  <si>
    <t>Ventana VP-385 en cafeterìa, 3.85 * 1.00</t>
  </si>
  <si>
    <t>15.09</t>
  </si>
  <si>
    <t>Rejilla R-130, en baños 1.30 * 0.42</t>
  </si>
  <si>
    <t>15.10</t>
  </si>
  <si>
    <t>Rejilla R-75, en baños 0.75 * 0.42</t>
  </si>
  <si>
    <t>15.11</t>
  </si>
  <si>
    <t>Rejilla R-136, en cafeterìa 1.36 * 0.46</t>
  </si>
  <si>
    <t>15.12</t>
  </si>
  <si>
    <t>Rejilla R-91, en cafeterìa 0.91 * 0.46</t>
  </si>
  <si>
    <t>15.13</t>
  </si>
  <si>
    <t>Rejilla R-25, en baños 0.25 * 2.40</t>
  </si>
  <si>
    <t>16</t>
  </si>
  <si>
    <t>PUERTAS</t>
  </si>
  <si>
    <t>16.01</t>
  </si>
  <si>
    <t>Puerta en aluminio P-55, 1.60 * 0.55, incluye marco y cerradura (Aseo Cafeterìa)</t>
  </si>
  <si>
    <t>16.02</t>
  </si>
  <si>
    <t>Puerta en aluminio PC-85, 2.00 * 0.85, incluye marco y cerradura (Depòsito cafeterìa)</t>
  </si>
  <si>
    <t>16.03</t>
  </si>
  <si>
    <t>Puerta en aluminio P-70, 2.00 * 0.85, incluye marco y cerradurav(Baño vestidor hombres y baño vestidor mujeres)</t>
  </si>
  <si>
    <t>16.04</t>
  </si>
  <si>
    <t>Puerta en aluminio PD-113, 1.84 * 1.13, incluye marco y cerradura (Nichos calentadores duchas)</t>
  </si>
  <si>
    <t>16.05</t>
  </si>
  <si>
    <t>Puerta en aluminio PD-100, 2.20 * 1.00, incluye marco y cerradura (Armario baño mujeres)</t>
  </si>
  <si>
    <t>16.06</t>
  </si>
  <si>
    <t>Puerta en aluminio P-85, 2.20 * 0.85, incluye marco y cerradura (Cuarto de bombas)</t>
  </si>
  <si>
    <t>16.07</t>
  </si>
  <si>
    <t>Puerta en aluminio P-85, 2.20 * 0.85, incluye marco y cerradura (Cuarto de aseo y cuarto elèctrico)</t>
  </si>
  <si>
    <t>16.08</t>
  </si>
  <si>
    <t>Puerta en aluminio PC-90, 2.00 * 0.90, incluye marco y cerradura (Cuarto basuras)</t>
  </si>
  <si>
    <t>16.09</t>
  </si>
  <si>
    <t>Puerta en aluminio PC-100, 2.20 * 1.00, incluye marco y cerradura (Baño hombres, baño mujeres, vestidor hombres, vestidor mujeres)</t>
  </si>
  <si>
    <t>16.10</t>
  </si>
  <si>
    <t>Puerta en aluminio PC-100, 2.00 * 1.00, incluye marco y cerradura (Mostrador Cafeterìa)</t>
  </si>
  <si>
    <t>17</t>
  </si>
  <si>
    <t>APARATOS SANITARIOS</t>
  </si>
  <si>
    <t>17.1</t>
  </si>
  <si>
    <t>Sanitario Erie E.P. de Corona completo con asiento, color blanco</t>
  </si>
  <si>
    <t>17.2</t>
  </si>
  <si>
    <t>Sanitario para discapacitados Erie E.P. de corona completo con asiento, color blanco</t>
  </si>
  <si>
    <t>17.3</t>
  </si>
  <si>
    <t>Orinal Gotta E.P. de Corona completo, color blanco</t>
  </si>
  <si>
    <t>17.4</t>
  </si>
  <si>
    <t>Lavamanos de incrustar SAN LORENZO de corona color blanco</t>
  </si>
  <si>
    <t>17.5</t>
  </si>
  <si>
    <t>Ducha Balance de Presión de Corona con regadera antivandálica</t>
  </si>
  <si>
    <t>17.6</t>
  </si>
  <si>
    <t>Ducha Balance de Presión de Corona con regadera antivandálica y teleducha para discapacitados</t>
  </si>
  <si>
    <t>17.7</t>
  </si>
  <si>
    <t>Llave de manguera Poceta de aseo</t>
  </si>
  <si>
    <t>17.8</t>
  </si>
  <si>
    <t>Lavaplatos en acero inoxidable tipo socoda, con mesón integral</t>
  </si>
  <si>
    <t>17.9</t>
  </si>
  <si>
    <t>Estufa elèctrica de cuatro puestos</t>
  </si>
  <si>
    <t>18</t>
  </si>
  <si>
    <t>GRIFERIAS Y ACCESORIOS</t>
  </si>
  <si>
    <t>18.01</t>
  </si>
  <si>
    <t>Grifería sanitaria antivandálica Alta Eficiencia de Corona con accesorios</t>
  </si>
  <si>
    <t>18.02</t>
  </si>
  <si>
    <t>Grifería lavamanos de mesa push antivandálica de Corona con accesorios</t>
  </si>
  <si>
    <t>18.03</t>
  </si>
  <si>
    <t>Grifería orinal antivandálica Alta Eficiencia de Corona con accesorios</t>
  </si>
  <si>
    <t>18.04</t>
  </si>
  <si>
    <t>Llave tipo jardín pesada 97720 cromo</t>
  </si>
  <si>
    <t>18.05</t>
  </si>
  <si>
    <t>Dispensador de jabón de AyA Ref:8-AA-640 (Duchas)</t>
  </si>
  <si>
    <t>18.06</t>
  </si>
  <si>
    <t>Dispensador de jabón de AyA Ref:8-AA-640 (Lavamanos)</t>
  </si>
  <si>
    <t>18.07</t>
  </si>
  <si>
    <t>Papelera en acero inoxidable Marca SOCODA</t>
  </si>
  <si>
    <t>18.08</t>
  </si>
  <si>
    <t>Barra de seguridad para discapacitados sanitarios de Accesorios y Acabados (AyA) Ref.8-AA-508, en acero inoxidable satinado, con tornillos escondidos.</t>
  </si>
  <si>
    <t>JGO</t>
  </si>
  <si>
    <t>18.09</t>
  </si>
  <si>
    <t>Barra de seguridad para discapacitados duchas de Accesorios y Acabados (AyA) Ref.8-AA-508, en acero inoxidable satinado, con tornillos escondidos.</t>
  </si>
  <si>
    <t>18.10</t>
  </si>
  <si>
    <t>Secador eléctrico para mano tipo manos libres ref. 1AA-ECCSRA</t>
  </si>
  <si>
    <t>18.11</t>
  </si>
  <si>
    <t>Dispensador de papel higiénico en acero satinado marca AyA REF:8-AA-845</t>
  </si>
  <si>
    <t>18.12</t>
  </si>
  <si>
    <t>Ganchos metálicos</t>
  </si>
  <si>
    <t>18.13</t>
  </si>
  <si>
    <t>Toalleros metálicos</t>
  </si>
  <si>
    <t>18.14</t>
  </si>
  <si>
    <t>Extractor de olores para baños pequeños con rejilla externa Ref.:10-AA-300</t>
  </si>
  <si>
    <t>18.15</t>
  </si>
  <si>
    <t>Griferìa lavaplatos cuello de ganso</t>
  </si>
  <si>
    <t>18.16</t>
  </si>
  <si>
    <t>Rejilla con sosco Milenio 3 x 2</t>
  </si>
  <si>
    <t>19</t>
  </si>
  <si>
    <t>LUMINARIAS</t>
  </si>
  <si>
    <t>19.1</t>
  </si>
  <si>
    <t>Led hidroled inoxidable cuadrada para empotrar en piso (para exteriores sobre terreno), bombillo de 4W - 120 V</t>
  </si>
  <si>
    <t>19.2</t>
  </si>
  <si>
    <t>Led hidroled inoxidable cuadrada para empotrar en piso (para exteriores sobre terreno), bombillo de 15W - 120 V</t>
  </si>
  <si>
    <t>19.3</t>
  </si>
  <si>
    <t>Bala Dulux 26/32W ahorrador SV de High Ligths</t>
  </si>
  <si>
    <t>19.4</t>
  </si>
  <si>
    <t>Bala Dulux 2*26 / 32W ahorrador SV de High Ligths</t>
  </si>
  <si>
    <t>19.5</t>
  </si>
  <si>
    <t>Lámpara paralux con reflector especular de 16 celdas de incrustar, bombillo fluorescente de 17 w T5, con balastro electrónico, de High Ligths</t>
  </si>
  <si>
    <t>20</t>
  </si>
  <si>
    <t>PINTURA</t>
  </si>
  <si>
    <t>20.1</t>
  </si>
  <si>
    <t>Estuco y pintura acrìlica tres manos tipo Viniltex Pintuco Incluye filos y dilataciones, A&gt;0.60 ml</t>
  </si>
  <si>
    <t>20.2</t>
  </si>
  <si>
    <t>Estuco y pintura acrìlica tres manos tipo Viniltex Pintuco Incluye filos y dilataciones, A&lt;0.60 ml</t>
  </si>
  <si>
    <t>20.3</t>
  </si>
  <si>
    <t>Pintura acrìlica tres manos tipo Viniltex Pintuco Incluye filos y dilataciones, A&gt;0.60 ml</t>
  </si>
  <si>
    <t>20.4</t>
  </si>
  <si>
    <t>Pintura acrìlica tres manos tipo Viniltex Pintuco Incluye filos y dilataciones, A&lt;0.60 ml</t>
  </si>
  <si>
    <t>21</t>
  </si>
  <si>
    <t>ESPEJOS</t>
  </si>
  <si>
    <t>21.1</t>
  </si>
  <si>
    <t>Espejo cristal flotado 6 mm, biselado empotrado</t>
  </si>
  <si>
    <t>22</t>
  </si>
  <si>
    <t>INSTALACIONES HIDROSANITARIAS</t>
  </si>
  <si>
    <t>ACOMETIDA</t>
  </si>
  <si>
    <t>22.1.01</t>
  </si>
  <si>
    <t>CONEXIÓN A RED EXISTENTE</t>
  </si>
  <si>
    <t>4"*1"</t>
  </si>
  <si>
    <t>UN</t>
  </si>
  <si>
    <t>22.1.02</t>
  </si>
  <si>
    <t>TUBERIA PVC.P</t>
  </si>
  <si>
    <t>1"</t>
  </si>
  <si>
    <t>22.1.03</t>
  </si>
  <si>
    <t>ACCESORIO PVC.P</t>
  </si>
  <si>
    <t>22.1.04</t>
  </si>
  <si>
    <t>TUBERIA HG</t>
  </si>
  <si>
    <t>22.1.05</t>
  </si>
  <si>
    <t>ACCESORIO HG</t>
  </si>
  <si>
    <t>22.1.06</t>
  </si>
  <si>
    <t>REGISTRO PASO DIRECTO</t>
  </si>
  <si>
    <t>22.1.07</t>
  </si>
  <si>
    <t>CHEQUE</t>
  </si>
  <si>
    <t>22.1.08</t>
  </si>
  <si>
    <t>FLOTADOR MECANICO</t>
  </si>
  <si>
    <t>22.1.09</t>
  </si>
  <si>
    <t>NIPLE PASAMUROS ACERO</t>
  </si>
  <si>
    <t>22.1.10</t>
  </si>
  <si>
    <t>MANOMETRO CARATULA 2"</t>
  </si>
  <si>
    <t>CUARTO DE BOMBAS AGUA POTABLE</t>
  </si>
  <si>
    <t>22.2.01</t>
  </si>
  <si>
    <t>3"</t>
  </si>
  <si>
    <t>22.2.02</t>
  </si>
  <si>
    <t>22.2.03</t>
  </si>
  <si>
    <t>2"</t>
  </si>
  <si>
    <t>22.2.04</t>
  </si>
  <si>
    <t>22.2.05</t>
  </si>
  <si>
    <t>22.2.06</t>
  </si>
  <si>
    <t>22.2.07</t>
  </si>
  <si>
    <t>1,1/2"</t>
  </si>
  <si>
    <t>22.2.08</t>
  </si>
  <si>
    <t>1/2"</t>
  </si>
  <si>
    <t>22.2.09</t>
  </si>
  <si>
    <t>22.2.10</t>
  </si>
  <si>
    <t>CHEQUE PERFORADO</t>
  </si>
  <si>
    <t>22.2.11</t>
  </si>
  <si>
    <t>VALVULA DE PIE CON COLADERA</t>
  </si>
  <si>
    <t>22.2.12</t>
  </si>
  <si>
    <t>JUNTA DE EXPANSION BORRACHA</t>
  </si>
  <si>
    <t>22.2.13</t>
  </si>
  <si>
    <t>22.2.14</t>
  </si>
  <si>
    <t>22.2.15</t>
  </si>
  <si>
    <t>22.2.16</t>
  </si>
  <si>
    <t>DISTRIBUCION INTERIOR DE AGUA FRIA PRESION</t>
  </si>
  <si>
    <t>22.3.01</t>
  </si>
  <si>
    <t>22.3.02</t>
  </si>
  <si>
    <t>22.3.03</t>
  </si>
  <si>
    <t>22.3.04</t>
  </si>
  <si>
    <t>22.3.05</t>
  </si>
  <si>
    <t>1,1/4"</t>
  </si>
  <si>
    <t>22.3.06</t>
  </si>
  <si>
    <t>22.3.07</t>
  </si>
  <si>
    <t>22.3.08</t>
  </si>
  <si>
    <t>22.3.09</t>
  </si>
  <si>
    <t>3/4"</t>
  </si>
  <si>
    <t>22.3.10</t>
  </si>
  <si>
    <t>22.3.11</t>
  </si>
  <si>
    <t>22.3.12</t>
  </si>
  <si>
    <t>22.3.13</t>
  </si>
  <si>
    <t>22.3.14</t>
  </si>
  <si>
    <t>22.3.15</t>
  </si>
  <si>
    <t>22.3.16</t>
  </si>
  <si>
    <t>22.3.17</t>
  </si>
  <si>
    <t>22.3.18</t>
  </si>
  <si>
    <t>LLAVE MANGUERA</t>
  </si>
  <si>
    <t>PUNTOS HIDRAULICOS DE AGUA FRIA PRESION</t>
  </si>
  <si>
    <t>22.4.1</t>
  </si>
  <si>
    <t>LAVAPLATOS</t>
  </si>
  <si>
    <t>22.4.2</t>
  </si>
  <si>
    <t>22.4.3</t>
  </si>
  <si>
    <t>DUCHA</t>
  </si>
  <si>
    <t>22.4.4</t>
  </si>
  <si>
    <t>LAVAMANOS</t>
  </si>
  <si>
    <t>22.4.5</t>
  </si>
  <si>
    <t>SANITARIO FLUXOMETRO</t>
  </si>
  <si>
    <t>22.4.6</t>
  </si>
  <si>
    <t>ORINAL FLUXOMETRO</t>
  </si>
  <si>
    <t>22.4.7</t>
  </si>
  <si>
    <t>CALENTADOR DE PASO ELECTRICO</t>
  </si>
  <si>
    <t>PUNTOS HIDRAULICOS DE AGUA CALIENTE</t>
  </si>
  <si>
    <t>22.5.1</t>
  </si>
  <si>
    <t>22.5.2</t>
  </si>
  <si>
    <t>RED GENERAL AGUA CALIENTE</t>
  </si>
  <si>
    <t>22.6.1</t>
  </si>
  <si>
    <t>TUBERIA CPVC</t>
  </si>
  <si>
    <t>22.6.2</t>
  </si>
  <si>
    <t>ACCESORIO CPVC</t>
  </si>
  <si>
    <t>MONTAJE DE APARATOS</t>
  </si>
  <si>
    <t>22.7.1</t>
  </si>
  <si>
    <t>22.7.2</t>
  </si>
  <si>
    <t>22.7.3</t>
  </si>
  <si>
    <t>22.7.4</t>
  </si>
  <si>
    <t>22.7.5</t>
  </si>
  <si>
    <t>22.7.6</t>
  </si>
  <si>
    <t>22.7.7</t>
  </si>
  <si>
    <t>22.7.8</t>
  </si>
  <si>
    <t>EQUIPO DE PRESION</t>
  </si>
  <si>
    <t>22.7.9</t>
  </si>
  <si>
    <t>TANQUE HIDROACUMULADOR</t>
  </si>
  <si>
    <t>RED GENERAL DE DESAGÜES AGUAS LLUVIAS, NEGRAS, VENTILACIONES Y REVENTILACIONES</t>
  </si>
  <si>
    <t>22.8.01</t>
  </si>
  <si>
    <t>TUBERIA PVC.S</t>
  </si>
  <si>
    <t>6"</t>
  </si>
  <si>
    <t>22.8.02</t>
  </si>
  <si>
    <t>ACCESORIO PVC.S</t>
  </si>
  <si>
    <t>22.8.03</t>
  </si>
  <si>
    <t>4"</t>
  </si>
  <si>
    <t>22.8.04</t>
  </si>
  <si>
    <t>22.8.05</t>
  </si>
  <si>
    <t>22.8.06</t>
  </si>
  <si>
    <t>22.8.07</t>
  </si>
  <si>
    <t>22.8.08</t>
  </si>
  <si>
    <t>22.8.09</t>
  </si>
  <si>
    <t>TUBERIA PVC CORR.</t>
  </si>
  <si>
    <t>22.8.10</t>
  </si>
  <si>
    <t>GRAVA PARA FILTRO</t>
  </si>
  <si>
    <t>22.8.11</t>
  </si>
  <si>
    <t>GEOTEXTIL NT 1600</t>
  </si>
  <si>
    <t>MOVIMIENTO DE TIERRAS</t>
  </si>
  <si>
    <t>22.9.1</t>
  </si>
  <si>
    <t>EXCAVACION EN MATERIAL COMUN</t>
  </si>
  <si>
    <t>22.9.2</t>
  </si>
  <si>
    <t>RELLENO CON MATERIAL SELECCIONADO PROVENIENTE DE LA EXCAVACIÓN</t>
  </si>
  <si>
    <t>22.9.3</t>
  </si>
  <si>
    <t>22.10</t>
  </si>
  <si>
    <t>SALIDAS SANITARIAS</t>
  </si>
  <si>
    <t>22.10.01</t>
  </si>
  <si>
    <t>22.10.02</t>
  </si>
  <si>
    <t>22.10.03</t>
  </si>
  <si>
    <t>22.10.04</t>
  </si>
  <si>
    <t>22.10.05</t>
  </si>
  <si>
    <t>22.10.06</t>
  </si>
  <si>
    <t>SALIDA CODO</t>
  </si>
  <si>
    <t>22.10.07</t>
  </si>
  <si>
    <t>22.10.08</t>
  </si>
  <si>
    <t>SIFON</t>
  </si>
  <si>
    <t>22.10.09</t>
  </si>
  <si>
    <t>22.10.10</t>
  </si>
  <si>
    <t>22.11</t>
  </si>
  <si>
    <t>EQUIPOS</t>
  </si>
  <si>
    <t>22.11.1</t>
  </si>
  <si>
    <t>EQUIPO DE PRESION (Equipo de presión de agua potable preensamblado. Dos motobombas centrífugas (una líder y una reforzadora: Capacidad=180GPM, Presión=60-80psi, Potencia=9HP), 1 tanque hidroacumulador de 500lts en acero al carbón cal.10, accesorios de conexión y maniobra, y un tablero de control eléctrico marca siemens)</t>
  </si>
  <si>
    <t>22.12</t>
  </si>
  <si>
    <t>CONSTRUCCIONES EN MAMPOSTERIA Y CONCRETO</t>
  </si>
  <si>
    <t>22.12.1</t>
  </si>
  <si>
    <t>TRAMPA DE GRASAS</t>
  </si>
  <si>
    <t>22.12.2</t>
  </si>
  <si>
    <t>CAJA DE INSPECCION</t>
  </si>
  <si>
    <t>1,0*1,0</t>
  </si>
  <si>
    <t>22.12.3</t>
  </si>
  <si>
    <t>0,6*0,6</t>
  </si>
  <si>
    <t>22.12.4</t>
  </si>
  <si>
    <t>0,4*0,4</t>
  </si>
  <si>
    <t>22.13</t>
  </si>
  <si>
    <t>VARIOS</t>
  </si>
  <si>
    <t>22.13.1</t>
  </si>
  <si>
    <t>EMPATE A POZO EXISTENTE</t>
  </si>
  <si>
    <t>22.13.2</t>
  </si>
  <si>
    <t>ELABORACION PLANOS RECORD</t>
  </si>
  <si>
    <t>22.13.3</t>
  </si>
  <si>
    <t>DESINFECCION SISTEMA</t>
  </si>
  <si>
    <t>22.13.4</t>
  </si>
  <si>
    <t>ELABORACION MANUAL DE OPERACIÓN Y MANTENIMIENTO</t>
  </si>
  <si>
    <t>22.13.5</t>
  </si>
  <si>
    <t>LAVADO TANQUE</t>
  </si>
  <si>
    <t>23</t>
  </si>
  <si>
    <t>INSTALACIONES ELÉCTRICAS</t>
  </si>
  <si>
    <t>Las unidades serán:  U: Unidad; M: Metro Lineal; GL: Global; JU: Juego.</t>
  </si>
  <si>
    <t>23.1</t>
  </si>
  <si>
    <t>SALIDA DE ALUMBRADO Y TOMAS</t>
  </si>
  <si>
    <t>Los aparatos que se sugieren utilizar son:</t>
  </si>
  <si>
    <t>* Levinton - Línea Comercial, color blanco; los interruptores no llevarán piloto.</t>
  </si>
  <si>
    <t>NOTA:  Todas las tomacorrientes cumplirán la Norma NTC 1650 Tercera Actualización  (Clavijas y tomacorrientes para uso general doméstico).</t>
  </si>
  <si>
    <t>Se hace claridad que existen en la aplicación de tomacorrientes algunas dificultades normativas y de disponibilidad local que dificultan el cumplimiento pleno de esta especificación y se describen siendo conscientes que actuamos acercándonos a una aplicación coherente con la normativa.</t>
  </si>
  <si>
    <t>Para efectos de cuantificar las cantidades que inciden para llegar a los valores unitarios de los diferentes tipos de salidas, el oferente deberá considerar como parte de los materiales que componen la salida, la totalidad de la instalación eléctrica del circuito ramal desde que se inicia en el tablero de automáticos hasta alimentar el último punto eléctrico de ese circuito y en el caso de las salidas de comunicaciones, la prolongación desde el inmueble hasta la caja en el punto fijo.</t>
  </si>
  <si>
    <t>Las luminarias especificadas se deben tomar únicamente como referencia orientadora pero el alcance de lo enunciado en estas cantidades es solo la parte de obras de redes eléctricas sin incluir la luminaria, la cual formará parte de una adquisición independiente de pantallería.</t>
  </si>
  <si>
    <t>Todos los interruptores, incluyendo los conmutables, se deben incluir como una incidencia dentro del valor unitario de las diferentes salidas cumplirán la Norma NTC 1337 Quinta actualización (Interruptores para instalaciones eléctricas fijas domésticas y similares).</t>
  </si>
  <si>
    <t>23.1.1</t>
  </si>
  <si>
    <t>Salida luminaria incandescente con portalámparas (roseta) e interruptor</t>
  </si>
  <si>
    <t>U</t>
  </si>
  <si>
    <t>23.1.2</t>
  </si>
  <si>
    <t>Salida  para luminaria fluorescente incrustada  (bala fluorescente compacta) 120 Volt., incluye interruptor</t>
  </si>
  <si>
    <t>23.1.2.1</t>
  </si>
  <si>
    <t>26 W</t>
  </si>
  <si>
    <t>23.1.2.2</t>
  </si>
  <si>
    <t>2 x 26 W</t>
  </si>
  <si>
    <t>23.1.3</t>
  </si>
  <si>
    <t>Salida  para luminaria fluorescente T.8 de 2x32 W - 120 Volt., incluye interruptor</t>
  </si>
  <si>
    <t>23.1.4</t>
  </si>
  <si>
    <t>Salida para luminaria leds de piso 120 Volt., incluye interruptor, así:</t>
  </si>
  <si>
    <t>23.1.4.1</t>
  </si>
  <si>
    <t>15 W</t>
  </si>
  <si>
    <t>23.1.4.2</t>
  </si>
  <si>
    <t>4 W</t>
  </si>
  <si>
    <t>23.1.5</t>
  </si>
  <si>
    <t>Detectores de presencia para uso racional de energía (Levinton o similar)</t>
  </si>
  <si>
    <t>23.1.5.1</t>
  </si>
  <si>
    <t>De techo tipo omnidireccional (360 grados)</t>
  </si>
  <si>
    <t>23.1.5.2</t>
  </si>
  <si>
    <t>De techo tipo dual (infrarrojo y ultrasónico).</t>
  </si>
  <si>
    <t>23.1.6</t>
  </si>
  <si>
    <t>Salida tomacorriente con polo a tierra, doble monofásico de muro, 15 Amp., 120 Volt.</t>
  </si>
  <si>
    <t>23.1.7</t>
  </si>
  <si>
    <t>Salida tomacorriente doble con polo a tierra y adicionalmente con interruptor interior de circuito de falla a tierra para protección personal (GFCI), 15 Amp. 120 Volt.</t>
  </si>
  <si>
    <t>23.1.8</t>
  </si>
  <si>
    <t>Salida tomacorriente doble con polo a tierra 15 Amp., 120 Volt. (Nevera, utensilios).</t>
  </si>
  <si>
    <t>23.1.9</t>
  </si>
  <si>
    <t>Salida para secadora de manos 120 Volt. (tubería, cajas y alambrado, sin aparato).</t>
  </si>
  <si>
    <t>23.1.10</t>
  </si>
  <si>
    <t>Salida para estufa trifásica (Toma de cinco polos 30 Amp. conectada a tres fases, neutro y tierra).</t>
  </si>
  <si>
    <t>23.1.11</t>
  </si>
  <si>
    <t>Salida para calentador trifásica (toma de cinco polos 50 Amp., conectada a tres fases, neutro y tierra).</t>
  </si>
  <si>
    <t>23.1.12</t>
  </si>
  <si>
    <t>Salida para flotador  (Equipo de presión).</t>
  </si>
  <si>
    <t>23.1.13</t>
  </si>
  <si>
    <t>Salida caja de interruptores con puerta y cerradura, de tal forma que los interruptores no queden al acceso sin control, con interruptores de codillo de 15 Amp., rótulos de identificación y el siguiente número de interruptores:</t>
  </si>
  <si>
    <t>Caja de interruptores de cafetería: poli sencillo: 3</t>
  </si>
  <si>
    <t>GL</t>
  </si>
  <si>
    <t>23.2</t>
  </si>
  <si>
    <t>ACOMETIDAS Y ALIMENTADORES</t>
  </si>
  <si>
    <t>Las  medidas  correspondientes  al conductor se han  incrementado con las puntas estimadas de 3,0 m en el tablero general; 1,5 m en el armario de medidores  y 1,0 m en el tablero de automáticos.</t>
  </si>
  <si>
    <t>En el precio  del metro lineal de  tubería se debe incluir la incidencia por codos, adaptadores,  soportes, cajas de paso y corazas  para independizar alimentadores  en las cajas de paso.</t>
  </si>
  <si>
    <t>Ver cuadro resumen de medidas de alimentadores.</t>
  </si>
  <si>
    <t>23.2.1</t>
  </si>
  <si>
    <t>Tendido de Tubería Conduit P.V.C.</t>
  </si>
  <si>
    <t>La tubería y los codos cumplirán la Norma NTC 979  Cuarta actualización (Tubos y curvas de policloruro de vinilo rígido para alojar y proteger conductores eléctricos aislados).</t>
  </si>
  <si>
    <t>23.2.1.1</t>
  </si>
  <si>
    <t xml:space="preserve"> Ø   1"</t>
  </si>
  <si>
    <t>M</t>
  </si>
  <si>
    <t>23.2.1.2</t>
  </si>
  <si>
    <t xml:space="preserve"> Ø 1 1/2"</t>
  </si>
  <si>
    <t>23.2.1.3</t>
  </si>
  <si>
    <t xml:space="preserve"> Ø 2"</t>
  </si>
  <si>
    <t>23.2.1.4</t>
  </si>
  <si>
    <t xml:space="preserve"> Ø 3"</t>
  </si>
  <si>
    <t>23.2.1.5</t>
  </si>
  <si>
    <t xml:space="preserve"> 2 Ø 3"</t>
  </si>
  <si>
    <t>23.2.2</t>
  </si>
  <si>
    <t>Cableado de Acometidas y Alimentadores en Conductor de Cobre THHN/THWN 90°C</t>
  </si>
  <si>
    <t>Cumplirá la Norma NTC 1099 Cuarta actualización (Alambres y cables aislados con termoplástico para transmisión y distribución de energía eléctrica).</t>
  </si>
  <si>
    <t>(Hasta calibre No. 10 de 1 hilo,  calibre 8 y superiores de varios hilos).</t>
  </si>
  <si>
    <t>23.2.2.1</t>
  </si>
  <si>
    <t>3 #10  + 1 #10  + 1 #10T</t>
  </si>
  <si>
    <t>23.2.2.2</t>
  </si>
  <si>
    <t>3 #2 + 1 #4 + 1 #8T</t>
  </si>
  <si>
    <t>23.2.2.3</t>
  </si>
  <si>
    <t>3 #1/0 + 1 #2 + 1 #6T</t>
  </si>
  <si>
    <t>23.2.2.4</t>
  </si>
  <si>
    <t>3 #4/0 + 1 #2/0 + 1 #2T</t>
  </si>
  <si>
    <t>23.3</t>
  </si>
  <si>
    <t>CAJAS DE PASO Y TABLEROS</t>
  </si>
  <si>
    <t>23.3.1</t>
  </si>
  <si>
    <t>Cajas de paso en mamposteria con marco en angulo y tapa de concreto reforzado, similar a la CS 274 de Codensa S.A. ESP.</t>
  </si>
  <si>
    <t>23.3.1.1</t>
  </si>
  <si>
    <t>30 x 30 x 30 cm.</t>
  </si>
  <si>
    <t>23.3.2</t>
  </si>
  <si>
    <t>Tableros de automáticos con puerta, chapeta de cierre y cerradura, trifásico, para interruptores automáticos enchufables.</t>
  </si>
  <si>
    <t>Similar a Luminex TWP Legrand o Square D tipo NTQ Schneider Electric.</t>
  </si>
  <si>
    <t>23.3.2.1</t>
  </si>
  <si>
    <t>De 18 circuitos.</t>
  </si>
  <si>
    <t>23.3.2.2</t>
  </si>
  <si>
    <t>De 36 circuitos.</t>
  </si>
  <si>
    <t>23.3.3</t>
  </si>
  <si>
    <t>Tablero general en lámina C.R. calibre 18, tratamiento superficial para protegerlo de oxidación y dar mayor adherencia a la pintura; con acabado final gris claro al horno, barraje en cobre  rojo electrolítico de 30 x 5 mm. para las fases; de 20 x 5 mm. para el neutro; de 20 x 3 mm. para la tierra, soportado sobre aisladores de resina y los siguientes interruptores automáticos formato caja moldeada.</t>
  </si>
  <si>
    <t>Dos (2) de 3 x 150</t>
  </si>
  <si>
    <t>Uno (1) de 3 x 100</t>
  </si>
  <si>
    <t>Uno (1) de 3 x 50</t>
  </si>
  <si>
    <t>23.3.4</t>
  </si>
  <si>
    <t>Interruptores Automáticos Enchufables</t>
  </si>
  <si>
    <t>Similar al Luminex Safic Legrand o Prime - Square D, línea Súper D de Schneider Electric.</t>
  </si>
  <si>
    <t>23.3.4.1</t>
  </si>
  <si>
    <t>1 x 20 Amp.</t>
  </si>
  <si>
    <t>23.3.4.2</t>
  </si>
  <si>
    <t>1 x 30 Amp.</t>
  </si>
  <si>
    <t>23.3.4.3</t>
  </si>
  <si>
    <t>3 x 30 Amp.</t>
  </si>
  <si>
    <t>23.3.4.4</t>
  </si>
  <si>
    <t>3 x 50 Amp.</t>
  </si>
  <si>
    <t>23.3.5</t>
  </si>
  <si>
    <t>Automático de 3x225 Amp., Icc. 10 kA que se adiciona en la subestación de pedestal de 75 kVA existente, incluyendo los pases y su soporte.</t>
  </si>
  <si>
    <t>23.4</t>
  </si>
  <si>
    <t>PROTECCIÓN CONTRA DESCARGAS ELÉCTRICAS ATMOSFÉRICAS</t>
  </si>
  <si>
    <t xml:space="preserve">NOTA ACLARATORIA:  </t>
  </si>
  <si>
    <t>Como una propuesta básica que creemos que puede resultar dentro de lo previsto económicamente en el proyecto, se enuncia una cantidad de obra sugerida, instalandose una cabeza ionizante en la cubierta.</t>
  </si>
  <si>
    <t>No obstante cualquier otra propuesta que optimice la sugerida, será aceptada con concepto favorable y evaluado a la luz del presupuesto de las demás ofertas.</t>
  </si>
  <si>
    <t>23.4.1</t>
  </si>
  <si>
    <t>Tendido de tubería Ø1" (desde la punta del mastil en cubierta hasta el terreno y la salida hasta la puesta a tierra. (Dos subidas de 7 m c/u).</t>
  </si>
  <si>
    <t>23.4.2</t>
  </si>
  <si>
    <t>Cableado de puesta a tierra, en cable de cobre desnudo No.2/0 incluye interconexión de las cajas de derivación de tierras y la caja de control de pararrayos y la interconexión en terreno entre los pozos, incluyendo el de la varilla que pone a tierra el alimentador eléctrico y/o varillas de puesta a tierra, las bajadas y la interconexión por cubierta.</t>
  </si>
  <si>
    <t>23.4.3</t>
  </si>
  <si>
    <t>Mástil de seis (6)m en cubierta desarrollado con tubo galvanizado pesado de Ø1 1/4" incluyendo elementos de anclaje y soporte.</t>
  </si>
  <si>
    <t>23.4.4</t>
  </si>
  <si>
    <t>Pararrayos ionizante; radio mínimo de cubrimiento 105 m con varilla de acero inoxidable de 2 m., collar de empalme para cable de cobre y/o demás elementos de fijación y soporte.</t>
  </si>
  <si>
    <t>23.4.5</t>
  </si>
  <si>
    <t>Caja de control de tierra (Junta de control) en material aislante.  Para aislamiento del pararrayos y medida de toma a tierra de aproximadamente 15 x 15 x 10 cm. con un barraje de cobre rojo electrolítico 3/4" x 1/4" x 8 cm. soportada sobre aislador y con dos bornes de tornillo prisionero para cable 1/0.</t>
  </si>
  <si>
    <t>23.4.6</t>
  </si>
  <si>
    <t>Puesta a tierra del pararrayos mediante varillas Cooper Weld de  5/8" x 8' ; incluyendo uniones termosoldadas, la preparación de tierra, la caja de inspección.</t>
  </si>
  <si>
    <t>24</t>
  </si>
  <si>
    <t>EQUIPOS ESPECIALES</t>
  </si>
  <si>
    <t>24.1</t>
  </si>
  <si>
    <t>Calentador de paso elèctrico</t>
  </si>
  <si>
    <t>25</t>
  </si>
  <si>
    <t>OBRAS EXTERIORES</t>
  </si>
  <si>
    <t>25.1</t>
  </si>
  <si>
    <t>Sardinel concreto prefabricado A-10 Marca: Titán (incluye excavación y relleno)</t>
  </si>
  <si>
    <t>25.2</t>
  </si>
  <si>
    <t>Suministro y siembra de grama</t>
  </si>
  <si>
    <t>25.3</t>
  </si>
  <si>
    <t>Suministro y siembra de Sauco Amarillo (h=0.70m)</t>
  </si>
  <si>
    <t>25.4</t>
  </si>
  <si>
    <t>Suministro y siembra de Liquidambar (h=0.70m)</t>
  </si>
  <si>
    <t>25.5</t>
  </si>
  <si>
    <t>Suministro y siembra de Eugenias (h=0.70m)</t>
  </si>
  <si>
    <t>25.6</t>
  </si>
  <si>
    <t>Suministro y siembra de Alcaparros (h=0.70m)</t>
  </si>
  <si>
    <t>25.7</t>
  </si>
  <si>
    <t>Suministro y siembra de Jazmines (h=0.70m)</t>
  </si>
  <si>
    <t>25.8</t>
  </si>
  <si>
    <t>Suministro y siembra de Eucalipto Calistemo (h=0.70m)</t>
  </si>
  <si>
    <t>25.9</t>
  </si>
  <si>
    <t>Suministro y siembra de Cotton Easter (h=0.70m)</t>
  </si>
  <si>
    <t>26</t>
  </si>
  <si>
    <t>ASEO GENERAL</t>
  </si>
  <si>
    <t>26.1</t>
  </si>
  <si>
    <t>Aseo y limpieza general</t>
  </si>
  <si>
    <t>27</t>
  </si>
  <si>
    <t>SISTEMA DE SEGURIDAD Y CONTROL</t>
  </si>
  <si>
    <t>27.1</t>
  </si>
  <si>
    <t>SISTEMA DE INCENDIO</t>
  </si>
  <si>
    <t>27.1.1</t>
  </si>
  <si>
    <t>PANEL DE INCENDIO</t>
  </si>
  <si>
    <t>27.1.2</t>
  </si>
  <si>
    <t>DETECTOR TÉRMICO</t>
  </si>
  <si>
    <t>27.1.3</t>
  </si>
  <si>
    <t>DETECTOR ÓPTICO TÉRMICO</t>
  </si>
  <si>
    <t>27.1.4</t>
  </si>
  <si>
    <t>ESTACIONES MANUALES DE ALARMA</t>
  </si>
  <si>
    <t>27.1.5</t>
  </si>
  <si>
    <t>STROBO</t>
  </si>
  <si>
    <t>27.1.6</t>
  </si>
  <si>
    <t>SIRENA/LUZ ESTROBOSCÓPICA</t>
  </si>
  <si>
    <t>27.2</t>
  </si>
  <si>
    <t>SISTEMA DE CONTROL DE ACCESOS</t>
  </si>
  <si>
    <t>27.2.1</t>
  </si>
  <si>
    <t>PANEL DE ALARMAS</t>
  </si>
  <si>
    <t>27.2.2</t>
  </si>
  <si>
    <t>DETECTORES DE APERTURA</t>
  </si>
  <si>
    <t>27.2.3</t>
  </si>
  <si>
    <t>TECLADO CONTROL</t>
  </si>
  <si>
    <t>27.2.4</t>
  </si>
  <si>
    <t>DETECTOR DE MOVIMIENTO</t>
  </si>
  <si>
    <t>27.3</t>
  </si>
  <si>
    <t>CCTV</t>
  </si>
  <si>
    <t>27.3.1</t>
  </si>
  <si>
    <t>DVR</t>
  </si>
  <si>
    <t>27.3.2</t>
  </si>
  <si>
    <t>MINIDOMO</t>
  </si>
  <si>
    <t>27.3.3</t>
  </si>
  <si>
    <t>MINIDOMO RANGO DINÁMICO</t>
  </si>
  <si>
    <t>27.4</t>
  </si>
  <si>
    <t>INFRAESTRUCTURA</t>
  </si>
  <si>
    <t>27.4.1</t>
  </si>
  <si>
    <t>TUBERÍA EMT 1" ACCESOS</t>
  </si>
  <si>
    <t>27.4.2</t>
  </si>
  <si>
    <t>TUBERÍA EMT 3/4" CCTV</t>
  </si>
  <si>
    <t>27.4.3</t>
  </si>
  <si>
    <t>TUBERÍA EMT 3/4" INCENDIO</t>
  </si>
  <si>
    <t>27.4.4</t>
  </si>
  <si>
    <t>TUBERÍA EMT 2" VERTICAL</t>
  </si>
  <si>
    <t>27.4.5</t>
  </si>
  <si>
    <t>CABLEADO</t>
  </si>
  <si>
    <t>GBL</t>
  </si>
  <si>
    <t>28</t>
  </si>
  <si>
    <t>SISTEMA DE AIRE ACONDICIONADO Y VENTILACIÓN</t>
  </si>
  <si>
    <t>28.1</t>
  </si>
  <si>
    <t>EQUIPO EXTRACCIÓN CAFETERIA</t>
  </si>
  <si>
    <t>28.1.1</t>
  </si>
  <si>
    <t xml:space="preserve">VE-01 SANITARIOS    </t>
  </si>
  <si>
    <t>28.1.1.1</t>
  </si>
  <si>
    <t xml:space="preserve">165 ACRUB TYPE B    -(165R5B)
CFM = 1600   SP = .55   ALT = 8465   TEMP = 70   BHP = .272
(Motor Normally Shipped Mounted)                         </t>
  </si>
  <si>
    <t>28.1.1.2</t>
  </si>
  <si>
    <t>ODP   -1/2HP - 208V/3 PH/ 60 1725/0000               56</t>
  </si>
  <si>
    <t>28.1.1.3</t>
  </si>
  <si>
    <t xml:space="preserve">DRIVES @   987 RPM                                     </t>
  </si>
  <si>
    <t>28.1.1.4</t>
  </si>
  <si>
    <t xml:space="preserve">ALUMINUM BIRDSCREEN                                    </t>
  </si>
  <si>
    <t>28.1.1.5</t>
  </si>
  <si>
    <t xml:space="preserve">BELT TENSIONR-ROTARY                                   </t>
  </si>
  <si>
    <t>28.1.2</t>
  </si>
  <si>
    <t xml:space="preserve">VE-02 DUCHAS        </t>
  </si>
  <si>
    <t>28.1.2.1</t>
  </si>
  <si>
    <t xml:space="preserve">135 ACWD            -(135W15D)
CFM = 1260   SP = .35   ALT = 8465   TEMP = 70   BHP = .125
ODP   -1/2HP - 115V/1 PH/ 60 1550/0000   -TOL                          </t>
  </si>
  <si>
    <t>28.1.2.2</t>
  </si>
  <si>
    <t>28.1.2.3</t>
  </si>
  <si>
    <t xml:space="preserve">FSC 10 AMP 120 VOLT                                    </t>
  </si>
  <si>
    <t>28.1.3</t>
  </si>
  <si>
    <t xml:space="preserve">VE-03 COCINA        </t>
  </si>
  <si>
    <t>28.1.3.1</t>
  </si>
  <si>
    <t xml:space="preserve">210 ACRUB-HP        -(210RH6B)
CFM = 1630   SP = .75   ALT = 8465   TEMP = 70   BHP = .43 
(Motor Normally Shipped Mounted)                        </t>
  </si>
  <si>
    <t>28.1.3.2</t>
  </si>
  <si>
    <t>ODP   -3/4HP - 208V/3 PH/ 60 1725/0000               56</t>
  </si>
  <si>
    <t>28.1.3.3</t>
  </si>
  <si>
    <t xml:space="preserve">DRIVES @   921 RPM                                     </t>
  </si>
  <si>
    <t>28.1.3.4</t>
  </si>
  <si>
    <t>SOPORTES, ANCLAJES Y ACCESORIOS PARA MONTAJE</t>
  </si>
  <si>
    <t>C/U</t>
  </si>
  <si>
    <t>28.1.3.5</t>
  </si>
  <si>
    <t>MONTAJE Y MOVILIZACION UNIDAD</t>
  </si>
  <si>
    <t>PZA</t>
  </si>
  <si>
    <t>28.2</t>
  </si>
  <si>
    <t>DUCTOS</t>
  </si>
  <si>
    <t>DESPIECE DETALLADO REQUERIDO POR UNITARIOS, SUJETOS A REVISION POR DETALLE FINAL DE OBRA</t>
  </si>
  <si>
    <t>28.2.1</t>
  </si>
  <si>
    <t>DUCTO CIRCULAR</t>
  </si>
  <si>
    <t>28.2.1.1</t>
  </si>
  <si>
    <t>DUCTO RECTO</t>
  </si>
  <si>
    <t>PLG</t>
  </si>
  <si>
    <t>28.2.1.1.1</t>
  </si>
  <si>
    <t>DIAMETRO</t>
  </si>
  <si>
    <t>28.2.1.1.2</t>
  </si>
  <si>
    <t>28.2.1.1.3</t>
  </si>
  <si>
    <t>28.2.1.1.4</t>
  </si>
  <si>
    <t>28.2.1.1.5</t>
  </si>
  <si>
    <t>28.2.1.1.6</t>
  </si>
  <si>
    <t>28.2.1.1.7</t>
  </si>
  <si>
    <t>28.2.1.1.8</t>
  </si>
  <si>
    <t>28.2.1.1.9</t>
  </si>
  <si>
    <t>28.2.1.2</t>
  </si>
  <si>
    <t xml:space="preserve">CODOS 90 </t>
  </si>
  <si>
    <t>28.2.1.2.1</t>
  </si>
  <si>
    <t>UND</t>
  </si>
  <si>
    <t>28.2.1.2.2</t>
  </si>
  <si>
    <t>28.2.1.2.3</t>
  </si>
  <si>
    <t>28.2.1.2.4</t>
  </si>
  <si>
    <t>28.2.1.2.5</t>
  </si>
  <si>
    <t>28.2.1.3</t>
  </si>
  <si>
    <t>CODOS 45</t>
  </si>
  <si>
    <t>28.2.1.3.1</t>
  </si>
  <si>
    <t>28.2.1.4</t>
  </si>
  <si>
    <t>REDUCCIONES CONCENTRICAS</t>
  </si>
  <si>
    <t>28.2.1.4.1</t>
  </si>
  <si>
    <t>28.2.1.4.2</t>
  </si>
  <si>
    <t>28.2.1.4.3</t>
  </si>
  <si>
    <t>28.2.1.4.4</t>
  </si>
  <si>
    <t>28.2.1.4.5</t>
  </si>
  <si>
    <t>28.2.1.4.6</t>
  </si>
  <si>
    <t>28.2.1.4.7</t>
  </si>
  <si>
    <t>28.2.1.4.8</t>
  </si>
  <si>
    <t>28.2.1.5</t>
  </si>
  <si>
    <t>UNIONES</t>
  </si>
  <si>
    <t>28.2.1.5.1</t>
  </si>
  <si>
    <t>28.2.1.5.2</t>
  </si>
  <si>
    <t>28.2.1.5.3</t>
  </si>
  <si>
    <t>28.2.1.5.4</t>
  </si>
  <si>
    <t>28.2.1.5.5</t>
  </si>
  <si>
    <t>28.2.1.5.6</t>
  </si>
  <si>
    <t>28.2.1.5.7</t>
  </si>
  <si>
    <t>28.2.1.5.8</t>
  </si>
  <si>
    <t>28.2.1.5.9</t>
  </si>
  <si>
    <t>28.2.1.6</t>
  </si>
  <si>
    <t>TAPAS DUCTO</t>
  </si>
  <si>
    <t>28.2.1.6.1</t>
  </si>
  <si>
    <t>28.2.1.6.2</t>
  </si>
  <si>
    <t>28.2.1.6.3</t>
  </si>
  <si>
    <t>28.2.1.7</t>
  </si>
  <si>
    <t>MODULO DE REJILLA STANDAR</t>
  </si>
  <si>
    <t>28.2.1.7.1</t>
  </si>
  <si>
    <t>28.2.1.7.2</t>
  </si>
  <si>
    <t>28.2.1.7.3</t>
  </si>
  <si>
    <t>28.2.1.7.4</t>
  </si>
  <si>
    <t>28.2.1.7.5</t>
  </si>
  <si>
    <t>28.2.1.8</t>
  </si>
  <si>
    <t>PIEZAS ESPECIALES</t>
  </si>
  <si>
    <t>28.2.1.8.1</t>
  </si>
  <si>
    <t>28.2.1.8.2</t>
  </si>
  <si>
    <t>28.3</t>
  </si>
  <si>
    <t>DIFUSORES, REJILLAS Y PERSIANAS</t>
  </si>
  <si>
    <t>REJILLAS DE RETORNO/EXTRACCION TIPO PERSIANA C/DAMPER</t>
  </si>
  <si>
    <t>28.3.1</t>
  </si>
  <si>
    <t>4" CIRCULAR PP</t>
  </si>
  <si>
    <t>28.3.2</t>
  </si>
  <si>
    <t>4"*10"</t>
  </si>
  <si>
    <t>28.3.3</t>
  </si>
  <si>
    <t>6"*12"</t>
  </si>
  <si>
    <t>28.3.4</t>
  </si>
  <si>
    <t>8"*14"</t>
  </si>
  <si>
    <t>28.3.5</t>
  </si>
  <si>
    <t>MONTAJE Y TORNILLERIA REJILLAS Y DIFUSORES</t>
  </si>
  <si>
    <t>28.3.6</t>
  </si>
  <si>
    <t>CUELLOS CIRCULARES CON DAMPER 8" A 14"</t>
  </si>
  <si>
    <t>28.4</t>
  </si>
  <si>
    <t>TABLEROS ELÉCTRICOS</t>
  </si>
  <si>
    <t>28.5.1</t>
  </si>
  <si>
    <t>TEA-101 CAFET</t>
  </si>
  <si>
    <t>28.5.2</t>
  </si>
  <si>
    <t>MONTAJE TABLEROS</t>
  </si>
  <si>
    <t>GLB</t>
  </si>
  <si>
    <t>28.5</t>
  </si>
  <si>
    <t>INSTRUMENTACION Y CONTROL</t>
  </si>
  <si>
    <t>BASICOS</t>
  </si>
  <si>
    <t>CONTROL MODULES</t>
  </si>
  <si>
    <t>SISTEMA DE CONTROL AUTOMATICO AIRE ACONDICIONADO</t>
  </si>
  <si>
    <t>MODULO DE CAPTURA DE DATOS</t>
  </si>
  <si>
    <t>MicroNet BACnet unitary controller panel mount (6UI, 3UO, 6DO)</t>
  </si>
  <si>
    <t>MNB-300</t>
  </si>
  <si>
    <t>RELAY PANEL</t>
  </si>
  <si>
    <t>FUN-RIBM24S</t>
  </si>
  <si>
    <t>28.5.3</t>
  </si>
  <si>
    <t>POWER SUPPLY 200 mA ADJUSTABLE</t>
  </si>
  <si>
    <t>FUN-PSM24A</t>
  </si>
  <si>
    <t>28.5.4</t>
  </si>
  <si>
    <t>CALIBRACION Y ARRANQUE SISTEMA DE CONTROL</t>
  </si>
  <si>
    <t>BASICO</t>
  </si>
  <si>
    <t>HARDWARE AND WIRING</t>
  </si>
  <si>
    <t>28.5.5</t>
  </si>
  <si>
    <t>SHIELDED CABLE O EQUIVALENTE COMUNICACIÓN Y SEÑALES ANAL.</t>
  </si>
  <si>
    <t>FLEX CONDUIT 1/4",   WIRING SUPPORTS</t>
  </si>
  <si>
    <t>28.5.6</t>
  </si>
  <si>
    <t>INSTALACION MODULOS</t>
  </si>
  <si>
    <t>28.5.7</t>
  </si>
  <si>
    <t>INSTALACION SENSORES</t>
  </si>
  <si>
    <t>28.5.8</t>
  </si>
  <si>
    <t>CONEXIÓN PUNTOS DE CONTROL</t>
  </si>
  <si>
    <t>28.5.9</t>
  </si>
  <si>
    <t>VARIOS, ANCLAJES, TERMINALES ETC.</t>
  </si>
  <si>
    <t>28.6</t>
  </si>
  <si>
    <t>SENSORES Y FILTROS POR LEED</t>
  </si>
  <si>
    <t>28.6.1</t>
  </si>
  <si>
    <t>SENSORES DE CORRIENTE PARA EXTRACTORES</t>
  </si>
  <si>
    <t>28.6.2</t>
  </si>
  <si>
    <t>28.6.3</t>
  </si>
  <si>
    <t>28.6.4</t>
  </si>
  <si>
    <t>28.6.5</t>
  </si>
  <si>
    <t>28.7</t>
  </si>
  <si>
    <t xml:space="preserve">BALANCEO  DOCUMENTACION </t>
  </si>
  <si>
    <t>SISTEMAS DE AIRE Y ENFRIAMIENTO</t>
  </si>
  <si>
    <t>INCLUIDA DOCUMENTACION Y RECORRIDOS FINALES</t>
  </si>
  <si>
    <t>28.7.1</t>
  </si>
  <si>
    <t>EXTRACCION</t>
  </si>
  <si>
    <t>SIST</t>
  </si>
  <si>
    <t>TOTAL COSTO DIRECTO</t>
  </si>
  <si>
    <t>ADMINISTRACIÓN</t>
  </si>
  <si>
    <t>IMPREVISTOS</t>
  </si>
  <si>
    <t>UTILIDAD</t>
  </si>
  <si>
    <t>IVA (16% SOBRE LA UTILIDAD)</t>
  </si>
  <si>
    <t>COSTO TOTAL OBRA</t>
  </si>
  <si>
    <t>UNIVERSIDAD MILITAR NUEVA GRANADA</t>
  </si>
  <si>
    <t>CAFETERÍA, BAÑOS Y VESTIERES ESPACIOS DEPORTIVOS CAMPUS NUEVA GRANADA CAJICA</t>
  </si>
  <si>
    <t>ANEXO Nº 6 - PROPUESTA ECONÓMICA</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</si>
</sst>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 #,##0.00_);_(&quot;$&quot;\ * \(#,##0.00\);_(&quot;$&quot;\ * &quot;-&quot;??_);_(@_)"/>
    <numFmt numFmtId="165" formatCode="_(* #,##0.00_);_(* \(#,##0.00\);_(* &quot;-&quot;??_);_(@_)"/>
    <numFmt numFmtId="166" formatCode="&quot;$&quot;#,##0.00;[Red]\-&quot;$&quot;#,##0.00"/>
    <numFmt numFmtId="167" formatCode="_-* #,##0\ _€_-;\-* #,##0\ _€_-;_-* &quot;-&quot;??\ _€_-;_-@_-"/>
    <numFmt numFmtId="168" formatCode="General_)"/>
    <numFmt numFmtId="169" formatCode="#,"/>
    <numFmt numFmtId="170" formatCode="&quot;$&quot;#.00"/>
    <numFmt numFmtId="171" formatCode="_-[$€-2]* #,##0.00_-;\-[$€-2]* #,##0.00_-;_-[$€-2]* &quot;-&quot;??_-"/>
    <numFmt numFmtId="172" formatCode="#.00"/>
    <numFmt numFmtId="173" formatCode="0.0000%"/>
    <numFmt numFmtId="174" formatCode="_ * #,##0.00_ ;_ * \-#,##0.00_ ;_ * &quot;-&quot;??_ ;_ @_ "/>
    <numFmt numFmtId="175" formatCode="###,###\ "/>
    <numFmt numFmtId="176" formatCode="_ &quot;$&quot;\ * #,##0.00_ ;_ &quot;$&quot;\ * \-#,##0.00_ ;_ &quot;$&quot;\ * &quot;-&quot;??_ ;_ @_ "/>
    <numFmt numFmtId="177" formatCode="%#.00"/>
    <numFmt numFmtId="178" formatCode="_(* #,##0\ &quot;pta&quot;_);_(* \(#,##0\ &quot;pta&quot;\);_(* &quot;-&quot;??\ &quot;pta&quot;_);_(@_)"/>
  </numFmts>
  <fonts count="54">
    <font>
      <sz val="10"/>
      <name val="Arial"/>
      <family val="0"/>
    </font>
    <font>
      <sz val="11"/>
      <color indexed="8"/>
      <name val="Calibri"/>
      <family val="2"/>
    </font>
    <font>
      <b/>
      <sz val="9"/>
      <name val="Tahoma"/>
      <family val="2"/>
    </font>
    <font>
      <sz val="9"/>
      <color indexed="8"/>
      <name val="Calibri"/>
      <family val="2"/>
    </font>
    <font>
      <sz val="11"/>
      <color indexed="9"/>
      <name val="Calibri"/>
      <family val="2"/>
    </font>
    <font>
      <sz val="11"/>
      <color indexed="20"/>
      <name val="Calibri"/>
      <family val="2"/>
    </font>
    <font>
      <b/>
      <sz val="10"/>
      <name val="Arial"/>
      <family val="2"/>
    </font>
    <font>
      <b/>
      <sz val="11"/>
      <color indexed="52"/>
      <name val="Calibri"/>
      <family val="2"/>
    </font>
    <font>
      <b/>
      <sz val="11"/>
      <color indexed="9"/>
      <name val="Calibri"/>
      <family val="2"/>
    </font>
    <font>
      <sz val="1"/>
      <color indexed="8"/>
      <name val="Courier"/>
      <family val="3"/>
    </font>
    <font>
      <sz val="1"/>
      <color indexed="18"/>
      <name val="Courier"/>
      <family val="3"/>
    </font>
    <font>
      <sz val="10"/>
      <name val="Times New Roman"/>
      <family val="1"/>
    </font>
    <font>
      <sz val="12"/>
      <name val="Times New Roman"/>
      <family val="1"/>
    </font>
    <font>
      <i/>
      <sz val="11"/>
      <color indexed="23"/>
      <name val="Calibri"/>
      <family val="2"/>
    </font>
    <font>
      <b/>
      <sz val="1"/>
      <color indexed="8"/>
      <name val="Courier"/>
      <family val="3"/>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0"/>
      <name val="Phinster"/>
      <family val="0"/>
    </font>
    <font>
      <b/>
      <sz val="11"/>
      <color indexed="63"/>
      <name val="Calibri"/>
      <family val="2"/>
    </font>
    <font>
      <b/>
      <sz val="18"/>
      <color indexed="56"/>
      <name val="Cambria"/>
      <family val="2"/>
    </font>
    <font>
      <sz val="11"/>
      <color indexed="10"/>
      <name val="Calibri"/>
      <family val="2"/>
    </font>
    <font>
      <sz val="9"/>
      <name val="Calibri"/>
      <family val="2"/>
    </font>
    <font>
      <b/>
      <sz val="9"/>
      <name val="Calibri"/>
      <family val="2"/>
    </font>
    <font>
      <b/>
      <sz val="12"/>
      <color indexed="9"/>
      <name val="Calibri"/>
      <family val="2"/>
    </font>
    <font>
      <b/>
      <sz val="9"/>
      <color indexed="8"/>
      <name val="Calibri"/>
      <family val="2"/>
    </font>
    <font>
      <sz val="9"/>
      <color indexed="9"/>
      <name val="Calibri"/>
      <family val="2"/>
    </font>
    <font>
      <b/>
      <sz val="9"/>
      <color indexed="9"/>
      <name val="Calibri"/>
      <family val="2"/>
    </font>
    <font>
      <b/>
      <sz val="14"/>
      <name val="Calibri"/>
      <family val="2"/>
    </font>
    <font>
      <sz val="11"/>
      <color indexed="60"/>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9"/>
      <color theme="1"/>
      <name val="Calibri"/>
      <family val="2"/>
    </font>
    <font>
      <sz val="9"/>
      <color theme="1"/>
      <name val="Calibri"/>
      <family val="2"/>
    </font>
    <font>
      <b/>
      <sz val="8"/>
      <name val="Arial"/>
      <family val="2"/>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tint="-0.1499900072813034"/>
        <bgColor indexed="64"/>
      </patternFill>
    </fill>
    <fill>
      <patternFill patternType="solid">
        <fgColor theme="1"/>
        <bgColor indexed="64"/>
      </patternFill>
    </fill>
    <fill>
      <patternFill patternType="solid">
        <fgColor theme="1" tint="0.49998000264167786"/>
        <bgColor indexed="64"/>
      </patternFill>
    </fill>
  </fills>
  <borders count="65">
    <border>
      <left/>
      <right/>
      <top/>
      <bottom/>
      <diagonal/>
    </border>
    <border>
      <left style="double">
        <color indexed="23"/>
      </left>
      <right style="double">
        <color indexed="23"/>
      </right>
      <top/>
      <bottom/>
    </border>
    <border>
      <left style="double">
        <color indexed="23"/>
      </left>
      <right style="double">
        <color indexed="23"/>
      </right>
      <top style="thin">
        <color indexed="23"/>
      </top>
      <bottom style="thin">
        <color indexed="23"/>
      </bottom>
    </border>
    <border>
      <left style="double">
        <color indexed="23"/>
      </left>
      <right style="double">
        <color indexed="23"/>
      </right>
      <top style="double">
        <color indexed="23"/>
      </top>
      <bottom style="double">
        <color indexed="23"/>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double">
        <color indexed="23"/>
      </left>
      <right style="double">
        <color indexed="23"/>
      </right>
      <top style="double">
        <color indexed="23"/>
      </top>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medium"/>
    </border>
    <border>
      <left style="thin"/>
      <right/>
      <top style="medium"/>
      <bottom style="medium"/>
    </border>
    <border>
      <left/>
      <right style="thin"/>
      <top style="medium"/>
      <bottom style="medium"/>
    </border>
    <border>
      <left style="thin"/>
      <right style="thin"/>
      <top style="medium"/>
      <bottom style="medium"/>
    </border>
    <border>
      <left style="thin"/>
      <right style="medium"/>
      <top style="medium"/>
      <bottom style="medium"/>
    </border>
    <border>
      <left style="medium"/>
      <right style="thin"/>
      <top/>
      <bottom style="hair"/>
    </border>
    <border>
      <left style="thin"/>
      <right/>
      <top/>
      <bottom style="hair"/>
    </border>
    <border>
      <left/>
      <right style="thin"/>
      <top/>
      <bottom style="hair"/>
    </border>
    <border>
      <left style="thin"/>
      <right style="thin"/>
      <top/>
      <bottom style="hair"/>
    </border>
    <border>
      <left style="thin"/>
      <right style="medium"/>
      <top/>
      <bottom style="hair"/>
    </border>
    <border>
      <left style="medium"/>
      <right style="thin"/>
      <top style="hair"/>
      <bottom style="hair"/>
    </border>
    <border>
      <left style="thin"/>
      <right/>
      <top style="hair"/>
      <bottom style="hair"/>
    </border>
    <border>
      <left/>
      <right style="thin"/>
      <top style="hair"/>
      <bottom style="hair"/>
    </border>
    <border>
      <left style="thin"/>
      <right style="thin"/>
      <top style="hair"/>
      <bottom style="hair"/>
    </border>
    <border>
      <left style="thin"/>
      <right style="medium"/>
      <top style="hair"/>
      <bottom style="hair"/>
    </border>
    <border>
      <left style="medium"/>
      <right style="thin"/>
      <top style="hair"/>
      <bottom/>
    </border>
    <border>
      <left style="thin"/>
      <right/>
      <top style="hair"/>
      <bottom/>
    </border>
    <border>
      <left/>
      <right style="thin"/>
      <top style="hair"/>
      <bottom/>
    </border>
    <border>
      <left style="thin"/>
      <right style="thin"/>
      <top style="hair"/>
      <bottom/>
    </border>
    <border>
      <left style="thin"/>
      <right style="medium"/>
      <top style="hair"/>
      <bottom/>
    </border>
    <border>
      <left style="thin"/>
      <right style="thin"/>
      <top style="hair"/>
      <bottom style="medium"/>
    </border>
    <border>
      <left style="thin"/>
      <right style="medium"/>
      <top style="hair"/>
      <bottom style="medium"/>
    </border>
    <border>
      <left style="medium"/>
      <right style="thin"/>
      <top style="medium"/>
      <bottom style="thin"/>
    </border>
    <border>
      <left style="thin"/>
      <right/>
      <top style="medium"/>
      <bottom style="thin"/>
    </border>
    <border>
      <left/>
      <right style="thin"/>
      <top style="medium"/>
      <bottom style="thin"/>
    </border>
    <border>
      <left style="thin"/>
      <right style="thin"/>
      <top style="medium"/>
      <bottom style="thin"/>
    </border>
    <border>
      <left/>
      <right/>
      <top style="medium"/>
      <bottom style="thin"/>
    </border>
    <border>
      <left/>
      <right style="medium"/>
      <top style="medium"/>
      <bottom style="thin"/>
    </border>
    <border>
      <left style="medium"/>
      <right style="thin"/>
      <top style="thin"/>
      <bottom style="hair"/>
    </border>
    <border>
      <left style="thin"/>
      <right/>
      <top style="thin"/>
      <bottom style="hair"/>
    </border>
    <border>
      <left/>
      <right style="thin"/>
      <top style="thin"/>
      <bottom style="hair"/>
    </border>
    <border>
      <left style="thin"/>
      <right style="thin"/>
      <top style="thin"/>
      <bottom style="hair"/>
    </border>
    <border>
      <left/>
      <right/>
      <top style="thin"/>
      <bottom style="hair"/>
    </border>
    <border>
      <left/>
      <right style="medium"/>
      <top style="thin"/>
      <bottom style="hair"/>
    </border>
    <border>
      <left/>
      <right/>
      <top style="hair"/>
      <bottom style="hair"/>
    </border>
    <border>
      <left/>
      <right style="medium"/>
      <top style="hair"/>
      <bottom style="hair"/>
    </border>
    <border>
      <left style="medium"/>
      <right style="thin"/>
      <top style="hair"/>
      <bottom style="medium"/>
    </border>
    <border>
      <left style="thin"/>
      <right/>
      <top style="hair"/>
      <bottom style="medium"/>
    </border>
    <border>
      <left/>
      <right style="thin"/>
      <top style="hair"/>
      <bottom style="medium"/>
    </border>
    <border>
      <left/>
      <right/>
      <top style="hair"/>
      <bottom style="medium"/>
    </border>
    <border>
      <left/>
      <right style="medium"/>
      <top style="hair"/>
      <bottom style="medium"/>
    </border>
    <border>
      <left/>
      <right/>
      <top style="medium"/>
      <bottom style="medium"/>
    </border>
    <border>
      <left/>
      <right style="medium"/>
      <top style="medium"/>
      <bottom style="medium"/>
    </border>
  </borders>
  <cellStyleXfs count="1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4" fillId="2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37" borderId="0" applyNumberFormat="0" applyBorder="0" applyAlignment="0" applyProtection="0"/>
    <xf numFmtId="0" fontId="5" fillId="3" borderId="0" applyNumberFormat="0" applyBorder="0" applyAlignment="0" applyProtection="0"/>
    <xf numFmtId="0" fontId="6" fillId="0" borderId="1" applyNumberFormat="0" applyFont="0" applyFill="0" applyAlignment="0" applyProtection="0"/>
    <xf numFmtId="0" fontId="6" fillId="0" borderId="2" applyNumberFormat="0" applyFont="0" applyFill="0" applyAlignment="0" applyProtection="0"/>
    <xf numFmtId="0" fontId="6" fillId="0" borderId="3" applyNumberFormat="0" applyFont="0" applyFill="0" applyAlignment="0" applyProtection="0"/>
    <xf numFmtId="0" fontId="36" fillId="38" borderId="0" applyNumberFormat="0" applyBorder="0" applyAlignment="0" applyProtection="0"/>
    <xf numFmtId="0" fontId="7" fillId="39" borderId="4" applyNumberFormat="0" applyAlignment="0" applyProtection="0"/>
    <xf numFmtId="0" fontId="37" fillId="40" borderId="5" applyNumberFormat="0" applyAlignment="0" applyProtection="0"/>
    <xf numFmtId="0" fontId="38" fillId="41" borderId="6" applyNumberFormat="0" applyAlignment="0" applyProtection="0"/>
    <xf numFmtId="0" fontId="39" fillId="0" borderId="7" applyNumberFormat="0" applyFill="0" applyAlignment="0" applyProtection="0"/>
    <xf numFmtId="0" fontId="8" fillId="42" borderId="8" applyNumberFormat="0" applyAlignment="0" applyProtection="0"/>
    <xf numFmtId="4" fontId="9" fillId="0" borderId="0">
      <alignment/>
      <protection locked="0"/>
    </xf>
    <xf numFmtId="169" fontId="10" fillId="0" borderId="0">
      <alignment/>
      <protection locked="0"/>
    </xf>
    <xf numFmtId="169" fontId="10" fillId="0" borderId="0">
      <alignment/>
      <protection locked="0"/>
    </xf>
    <xf numFmtId="3" fontId="11" fillId="0" borderId="0" applyFont="0" applyFill="0" applyBorder="0" applyAlignment="0" applyProtection="0"/>
    <xf numFmtId="0" fontId="0" fillId="0" borderId="0">
      <alignment horizontal="center"/>
      <protection/>
    </xf>
    <xf numFmtId="170" fontId="9" fillId="0" borderId="0">
      <alignment/>
      <protection locked="0"/>
    </xf>
    <xf numFmtId="169" fontId="10" fillId="0" borderId="0">
      <alignment/>
      <protection locked="0"/>
    </xf>
    <xf numFmtId="169" fontId="10" fillId="0" borderId="0">
      <alignment/>
      <protection locked="0"/>
    </xf>
    <xf numFmtId="3" fontId="11" fillId="0" borderId="0" applyFont="0" applyFill="0" applyBorder="0" applyAlignment="0" applyProtection="0"/>
    <xf numFmtId="0" fontId="9" fillId="0" borderId="0">
      <alignment/>
      <protection locked="0"/>
    </xf>
    <xf numFmtId="0" fontId="40" fillId="0" borderId="0" applyNumberFormat="0" applyFill="0" applyBorder="0" applyAlignment="0" applyProtection="0"/>
    <xf numFmtId="0" fontId="35" fillId="43" borderId="0" applyNumberFormat="0" applyBorder="0" applyAlignment="0" applyProtection="0"/>
    <xf numFmtId="0" fontId="35" fillId="44"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8" borderId="0" applyNumberFormat="0" applyBorder="0" applyAlignment="0" applyProtection="0"/>
    <xf numFmtId="0" fontId="41" fillId="49" borderId="5" applyNumberFormat="0" applyAlignment="0" applyProtection="0"/>
    <xf numFmtId="0" fontId="12" fillId="0" borderId="0">
      <alignment/>
      <protection/>
    </xf>
    <xf numFmtId="4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71" fontId="0" fillId="0" borderId="0" applyFont="0" applyFill="0" applyBorder="0" applyAlignment="0" applyProtection="0"/>
    <xf numFmtId="0" fontId="13" fillId="0" borderId="0" applyNumberFormat="0" applyFill="0" applyBorder="0" applyAlignment="0" applyProtection="0"/>
    <xf numFmtId="0" fontId="14" fillId="0" borderId="0">
      <alignment/>
      <protection locked="0"/>
    </xf>
    <xf numFmtId="172" fontId="9" fillId="0" borderId="0">
      <alignment/>
      <protection locked="0"/>
    </xf>
    <xf numFmtId="0" fontId="15" fillId="4" borderId="0" applyNumberFormat="0" applyBorder="0" applyAlignment="0" applyProtection="0"/>
    <xf numFmtId="0" fontId="16" fillId="0" borderId="9" applyNumberFormat="0" applyFill="0" applyAlignment="0" applyProtection="0"/>
    <xf numFmtId="0" fontId="17" fillId="0" borderId="10" applyNumberFormat="0" applyFill="0" applyAlignment="0" applyProtection="0"/>
    <xf numFmtId="0" fontId="18" fillId="0" borderId="11" applyNumberFormat="0" applyFill="0" applyAlignment="0" applyProtection="0"/>
    <xf numFmtId="0" fontId="18" fillId="0" borderId="0" applyNumberFormat="0" applyFill="0" applyBorder="0" applyAlignment="0" applyProtection="0"/>
    <xf numFmtId="0" fontId="14" fillId="0" borderId="0">
      <alignment/>
      <protection locked="0"/>
    </xf>
    <xf numFmtId="0" fontId="14" fillId="0" borderId="0">
      <alignment/>
      <protection locked="0"/>
    </xf>
    <xf numFmtId="0" fontId="42" fillId="50" borderId="0" applyNumberFormat="0" applyBorder="0" applyAlignment="0" applyProtection="0"/>
    <xf numFmtId="0" fontId="19" fillId="7" borderId="4" applyNumberFormat="0" applyAlignment="0" applyProtection="0"/>
    <xf numFmtId="0" fontId="20" fillId="0" borderId="12" applyNumberFormat="0" applyFill="0" applyAlignment="0" applyProtection="0"/>
    <xf numFmtId="166" fontId="0" fillId="0" borderId="0" applyFont="0" applyFill="0" applyProtection="0">
      <alignment/>
    </xf>
    <xf numFmtId="41" fontId="0" fillId="0" borderId="0" applyFont="0" applyFill="0" applyBorder="0" applyAlignment="0" applyProtection="0"/>
    <xf numFmtId="5" fontId="0" fillId="0" borderId="0" applyFont="0" applyFill="0" applyBorder="0" applyAlignment="0" applyProtection="0"/>
    <xf numFmtId="5"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3"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5"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5" fontId="0" fillId="0" borderId="0" applyFont="0" applyFill="0" applyBorder="0" applyAlignment="0" applyProtection="0"/>
    <xf numFmtId="5" fontId="0" fillId="0" borderId="0" applyFont="0" applyFill="0" applyBorder="0" applyAlignment="0" applyProtection="0"/>
    <xf numFmtId="175" fontId="0" fillId="0" borderId="0" applyFont="0" applyFill="0" applyBorder="0" applyAlignment="0" applyProtection="0"/>
    <xf numFmtId="5" fontId="0" fillId="0" borderId="0" applyFont="0" applyFill="0" applyBorder="0" applyAlignment="0" applyProtection="0"/>
    <xf numFmtId="5" fontId="0" fillId="0" borderId="0" applyFont="0" applyFill="0" applyBorder="0" applyAlignment="0" applyProtection="0"/>
    <xf numFmtId="5" fontId="0" fillId="0" borderId="0" applyFont="0" applyFill="0" applyBorder="0" applyAlignment="0" applyProtection="0"/>
    <xf numFmtId="5" fontId="0" fillId="0" borderId="0" applyFont="0" applyFill="0" applyBorder="0" applyAlignment="0" applyProtection="0"/>
    <xf numFmtId="5" fontId="0" fillId="0" borderId="0" applyFont="0" applyFill="0" applyBorder="0" applyAlignment="0" applyProtection="0"/>
    <xf numFmtId="5"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1"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0" fontId="43" fillId="51" borderId="0" applyNumberFormat="0" applyBorder="0" applyAlignment="0" applyProtection="0"/>
    <xf numFmtId="0" fontId="34" fillId="0" borderId="0">
      <alignment/>
      <protection/>
    </xf>
    <xf numFmtId="0" fontId="0" fillId="0" borderId="0">
      <alignment/>
      <protection/>
    </xf>
    <xf numFmtId="0" fontId="21" fillId="0" borderId="0">
      <alignment/>
      <protection/>
    </xf>
    <xf numFmtId="0" fontId="0" fillId="0" borderId="0" applyBorder="0">
      <alignment/>
      <protection/>
    </xf>
    <xf numFmtId="0" fontId="0" fillId="0" borderId="0">
      <alignment/>
      <protection/>
    </xf>
    <xf numFmtId="0" fontId="0" fillId="52" borderId="13" applyNumberFormat="0" applyFont="0" applyAlignment="0" applyProtection="0"/>
    <xf numFmtId="0" fontId="0" fillId="53" borderId="14" applyNumberFormat="0" applyFont="0" applyAlignment="0" applyProtection="0"/>
    <xf numFmtId="0" fontId="22" fillId="39" borderId="15" applyNumberFormat="0" applyAlignment="0" applyProtection="0"/>
    <xf numFmtId="177" fontId="9" fillId="0" borderId="0">
      <alignment/>
      <protection locked="0"/>
    </xf>
    <xf numFmtId="13" fontId="0" fillId="0" borderId="0" applyFont="0" applyFill="0" applyProtection="0">
      <alignment/>
    </xf>
    <xf numFmtId="9" fontId="0" fillId="0" borderId="0" applyFont="0" applyFill="0" applyBorder="0" applyAlignment="0" applyProtection="0"/>
    <xf numFmtId="9" fontId="2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6" fillId="0" borderId="16" applyNumberFormat="0" applyFont="0" applyAlignment="0">
      <protection/>
    </xf>
    <xf numFmtId="0" fontId="44" fillId="40" borderId="17"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23" fillId="0" borderId="0" applyNumberFormat="0" applyFill="0" applyBorder="0" applyAlignment="0" applyProtection="0"/>
    <xf numFmtId="0" fontId="47" fillId="0" borderId="0" applyNumberFormat="0" applyFill="0" applyBorder="0" applyAlignment="0" applyProtection="0"/>
    <xf numFmtId="0" fontId="48" fillId="0" borderId="18" applyNumberFormat="0" applyFill="0" applyAlignment="0" applyProtection="0"/>
    <xf numFmtId="0" fontId="49" fillId="0" borderId="19" applyNumberFormat="0" applyFill="0" applyAlignment="0" applyProtection="0"/>
    <xf numFmtId="0" fontId="40" fillId="0" borderId="20" applyNumberFormat="0" applyFill="0" applyAlignment="0" applyProtection="0"/>
    <xf numFmtId="0" fontId="50" fillId="0" borderId="21" applyNumberFormat="0" applyFill="0" applyAlignment="0" applyProtection="0"/>
    <xf numFmtId="178" fontId="0" fillId="0" borderId="0" applyFont="0" applyFill="0" applyBorder="0" applyAlignment="0" applyProtection="0"/>
    <xf numFmtId="0" fontId="24" fillId="0" borderId="0" applyNumberFormat="0" applyFill="0" applyBorder="0" applyAlignment="0" applyProtection="0"/>
  </cellStyleXfs>
  <cellXfs count="139">
    <xf numFmtId="0" fontId="0" fillId="0" borderId="0" xfId="0" applyAlignment="1">
      <alignment/>
    </xf>
    <xf numFmtId="0" fontId="25" fillId="0" borderId="0" xfId="0" applyFont="1" applyFill="1" applyAlignment="1">
      <alignment vertical="center"/>
    </xf>
    <xf numFmtId="49" fontId="26" fillId="0" borderId="0" xfId="0" applyNumberFormat="1" applyFont="1" applyFill="1" applyAlignment="1" applyProtection="1">
      <alignment horizontal="center" vertical="center"/>
      <protection/>
    </xf>
    <xf numFmtId="0" fontId="25" fillId="0" borderId="0" xfId="0" applyNumberFormat="1" applyFont="1" applyFill="1" applyAlignment="1" applyProtection="1">
      <alignment horizontal="justify" vertical="center" wrapText="1"/>
      <protection/>
    </xf>
    <xf numFmtId="0" fontId="25" fillId="0" borderId="0" xfId="0" applyFont="1" applyFill="1" applyAlignment="1">
      <alignment horizontal="center" vertical="center"/>
    </xf>
    <xf numFmtId="4" fontId="25" fillId="0" borderId="0" xfId="103" applyNumberFormat="1" applyFont="1" applyFill="1" applyAlignment="1" applyProtection="1">
      <alignment vertical="center"/>
      <protection/>
    </xf>
    <xf numFmtId="165" fontId="25" fillId="0" borderId="0" xfId="103" applyNumberFormat="1" applyFont="1" applyFill="1" applyAlignment="1" applyProtection="1">
      <alignment vertical="center"/>
      <protection/>
    </xf>
    <xf numFmtId="164" fontId="26" fillId="0" borderId="0" xfId="103" applyNumberFormat="1" applyFont="1" applyFill="1" applyAlignment="1" applyProtection="1">
      <alignment vertical="center"/>
      <protection/>
    </xf>
    <xf numFmtId="164" fontId="25" fillId="0" borderId="0" xfId="103" applyNumberFormat="1" applyFont="1" applyFill="1" applyAlignment="1" applyProtection="1">
      <alignment vertical="center"/>
      <protection/>
    </xf>
    <xf numFmtId="49" fontId="26" fillId="54" borderId="22" xfId="0" applyNumberFormat="1" applyFont="1" applyFill="1" applyBorder="1" applyAlignment="1" applyProtection="1">
      <alignment horizontal="center" vertical="center" wrapText="1"/>
      <protection/>
    </xf>
    <xf numFmtId="0" fontId="26" fillId="54" borderId="23" xfId="0" applyNumberFormat="1" applyFont="1" applyFill="1" applyBorder="1" applyAlignment="1" applyProtection="1">
      <alignment horizontal="center" vertical="center" wrapText="1"/>
      <protection/>
    </xf>
    <xf numFmtId="0" fontId="26" fillId="54" borderId="24" xfId="0" applyNumberFormat="1" applyFont="1" applyFill="1" applyBorder="1" applyAlignment="1" applyProtection="1">
      <alignment horizontal="center" vertical="center" wrapText="1"/>
      <protection/>
    </xf>
    <xf numFmtId="0" fontId="26" fillId="54" borderId="25" xfId="0" applyNumberFormat="1" applyFont="1" applyFill="1" applyBorder="1" applyAlignment="1" applyProtection="1">
      <alignment horizontal="center" vertical="center" wrapText="1"/>
      <protection/>
    </xf>
    <xf numFmtId="4" fontId="26" fillId="54" borderId="25" xfId="103" applyNumberFormat="1" applyFont="1" applyFill="1" applyBorder="1" applyAlignment="1" applyProtection="1">
      <alignment horizontal="center" vertical="center"/>
      <protection/>
    </xf>
    <xf numFmtId="165" fontId="26" fillId="54" borderId="25" xfId="103" applyNumberFormat="1" applyFont="1" applyFill="1" applyBorder="1" applyAlignment="1" applyProtection="1">
      <alignment horizontal="center" vertical="center"/>
      <protection/>
    </xf>
    <xf numFmtId="164" fontId="26" fillId="54" borderId="25" xfId="103" applyNumberFormat="1" applyFont="1" applyFill="1" applyBorder="1" applyAlignment="1" applyProtection="1">
      <alignment horizontal="center" vertical="center"/>
      <protection/>
    </xf>
    <xf numFmtId="164" fontId="26" fillId="54" borderId="26" xfId="103" applyNumberFormat="1" applyFont="1" applyFill="1" applyBorder="1" applyAlignment="1" applyProtection="1">
      <alignment horizontal="center" vertical="center"/>
      <protection/>
    </xf>
    <xf numFmtId="0" fontId="25" fillId="0" borderId="0" xfId="0" applyFont="1" applyFill="1" applyAlignment="1">
      <alignment horizontal="center" vertical="center" wrapText="1"/>
    </xf>
    <xf numFmtId="49" fontId="26" fillId="0" borderId="27" xfId="0" applyNumberFormat="1" applyFont="1" applyFill="1" applyBorder="1" applyAlignment="1" applyProtection="1">
      <alignment horizontal="center" vertical="center"/>
      <protection/>
    </xf>
    <xf numFmtId="0" fontId="26" fillId="0" borderId="28" xfId="0" applyNumberFormat="1" applyFont="1" applyFill="1" applyBorder="1" applyAlignment="1" applyProtection="1">
      <alignment horizontal="justify" vertical="center" wrapText="1"/>
      <protection/>
    </xf>
    <xf numFmtId="0" fontId="26" fillId="0" borderId="29" xfId="0" applyNumberFormat="1" applyFont="1" applyFill="1" applyBorder="1" applyAlignment="1" applyProtection="1">
      <alignment horizontal="justify" vertical="center" wrapText="1"/>
      <protection/>
    </xf>
    <xf numFmtId="0" fontId="25" fillId="0" borderId="30" xfId="0" applyNumberFormat="1" applyFont="1" applyFill="1" applyBorder="1" applyAlignment="1" applyProtection="1">
      <alignment horizontal="center" vertical="center"/>
      <protection/>
    </xf>
    <xf numFmtId="4" fontId="25" fillId="0" borderId="30" xfId="103" applyNumberFormat="1" applyFont="1" applyFill="1" applyBorder="1" applyAlignment="1" applyProtection="1">
      <alignment vertical="center"/>
      <protection/>
    </xf>
    <xf numFmtId="165" fontId="25" fillId="0" borderId="30" xfId="103" applyNumberFormat="1" applyFont="1" applyFill="1" applyBorder="1" applyAlignment="1" applyProtection="1">
      <alignment vertical="center"/>
      <protection/>
    </xf>
    <xf numFmtId="164" fontId="25" fillId="0" borderId="30" xfId="103" applyNumberFormat="1" applyFont="1" applyFill="1" applyBorder="1" applyAlignment="1" applyProtection="1">
      <alignment vertical="center"/>
      <protection/>
    </xf>
    <xf numFmtId="164" fontId="26" fillId="0" borderId="31" xfId="103" applyNumberFormat="1" applyFont="1" applyFill="1" applyBorder="1" applyAlignment="1" applyProtection="1">
      <alignment vertical="center"/>
      <protection/>
    </xf>
    <xf numFmtId="49" fontId="25" fillId="0" borderId="32" xfId="0" applyNumberFormat="1" applyFont="1" applyFill="1" applyBorder="1" applyAlignment="1" applyProtection="1">
      <alignment horizontal="center" vertical="center"/>
      <protection/>
    </xf>
    <xf numFmtId="0" fontId="25" fillId="0" borderId="33" xfId="0" applyNumberFormat="1" applyFont="1" applyFill="1" applyBorder="1" applyAlignment="1" applyProtection="1">
      <alignment horizontal="justify" vertical="center" wrapText="1"/>
      <protection/>
    </xf>
    <xf numFmtId="0" fontId="25" fillId="0" borderId="34" xfId="0" applyNumberFormat="1" applyFont="1" applyFill="1" applyBorder="1" applyAlignment="1" applyProtection="1">
      <alignment horizontal="justify" vertical="center" wrapText="1"/>
      <protection/>
    </xf>
    <xf numFmtId="0" fontId="25" fillId="0" borderId="35" xfId="0" applyNumberFormat="1" applyFont="1" applyFill="1" applyBorder="1" applyAlignment="1" applyProtection="1">
      <alignment horizontal="center" vertical="center"/>
      <protection/>
    </xf>
    <xf numFmtId="4" fontId="25" fillId="0" borderId="35" xfId="103" applyNumberFormat="1" applyFont="1" applyFill="1" applyBorder="1" applyAlignment="1" applyProtection="1">
      <alignment vertical="center"/>
      <protection/>
    </xf>
    <xf numFmtId="165" fontId="25" fillId="0" borderId="35" xfId="103" applyNumberFormat="1" applyFont="1" applyFill="1" applyBorder="1" applyAlignment="1" applyProtection="1">
      <alignment vertical="center"/>
      <protection/>
    </xf>
    <xf numFmtId="164" fontId="25" fillId="0" borderId="35" xfId="103" applyNumberFormat="1" applyFont="1" applyFill="1" applyBorder="1" applyAlignment="1" applyProtection="1">
      <alignment vertical="center"/>
      <protection/>
    </xf>
    <xf numFmtId="164" fontId="25" fillId="0" borderId="36" xfId="103" applyNumberFormat="1" applyFont="1" applyFill="1" applyBorder="1" applyAlignment="1" applyProtection="1">
      <alignment vertical="center"/>
      <protection/>
    </xf>
    <xf numFmtId="49" fontId="25" fillId="0" borderId="32" xfId="0" applyNumberFormat="1" applyFont="1" applyFill="1" applyBorder="1" applyAlignment="1">
      <alignment horizontal="center" vertical="center"/>
    </xf>
    <xf numFmtId="0" fontId="25" fillId="0" borderId="33" xfId="0" applyFont="1" applyFill="1" applyBorder="1" applyAlignment="1">
      <alignment horizontal="justify" vertical="center" wrapText="1"/>
    </xf>
    <xf numFmtId="0" fontId="25" fillId="0" borderId="34" xfId="0" applyFont="1" applyFill="1" applyBorder="1" applyAlignment="1">
      <alignment horizontal="justify" vertical="center" wrapText="1"/>
    </xf>
    <xf numFmtId="0" fontId="25" fillId="0" borderId="35" xfId="0" applyFont="1" applyFill="1" applyBorder="1" applyAlignment="1">
      <alignment horizontal="center" vertical="center"/>
    </xf>
    <xf numFmtId="4" fontId="25" fillId="0" borderId="35" xfId="103" applyNumberFormat="1" applyFont="1" applyFill="1" applyBorder="1" applyAlignment="1">
      <alignment vertical="center"/>
    </xf>
    <xf numFmtId="164" fontId="25" fillId="0" borderId="35" xfId="103" applyNumberFormat="1" applyFont="1" applyFill="1" applyBorder="1" applyAlignment="1">
      <alignment vertical="center"/>
    </xf>
    <xf numFmtId="49" fontId="26" fillId="0" borderId="32" xfId="0" applyNumberFormat="1" applyFont="1" applyFill="1" applyBorder="1" applyAlignment="1" applyProtection="1">
      <alignment horizontal="center" vertical="center"/>
      <protection/>
    </xf>
    <xf numFmtId="0" fontId="26" fillId="0" borderId="33" xfId="0" applyNumberFormat="1" applyFont="1" applyFill="1" applyBorder="1" applyAlignment="1" applyProtection="1">
      <alignment horizontal="justify" vertical="center" wrapText="1"/>
      <protection/>
    </xf>
    <xf numFmtId="0" fontId="26" fillId="0" borderId="34" xfId="0" applyNumberFormat="1" applyFont="1" applyFill="1" applyBorder="1" applyAlignment="1" applyProtection="1">
      <alignment horizontal="justify" vertical="center" wrapText="1"/>
      <protection/>
    </xf>
    <xf numFmtId="164" fontId="26" fillId="0" borderId="36" xfId="103" applyNumberFormat="1" applyFont="1" applyFill="1" applyBorder="1" applyAlignment="1" applyProtection="1">
      <alignment vertical="center"/>
      <protection/>
    </xf>
    <xf numFmtId="0" fontId="26" fillId="0" borderId="35" xfId="0" applyNumberFormat="1" applyFont="1" applyFill="1" applyBorder="1" applyAlignment="1" applyProtection="1">
      <alignment horizontal="center" vertical="center"/>
      <protection/>
    </xf>
    <xf numFmtId="4" fontId="26" fillId="0" borderId="35" xfId="103" applyNumberFormat="1" applyFont="1" applyFill="1" applyBorder="1" applyAlignment="1" applyProtection="1">
      <alignment vertical="center"/>
      <protection/>
    </xf>
    <xf numFmtId="164" fontId="26" fillId="0" borderId="35" xfId="103" applyNumberFormat="1" applyFont="1" applyFill="1" applyBorder="1" applyAlignment="1" applyProtection="1">
      <alignment vertical="center"/>
      <protection/>
    </xf>
    <xf numFmtId="0" fontId="26" fillId="0" borderId="0" xfId="0" applyFont="1" applyFill="1" applyAlignment="1">
      <alignment vertical="center"/>
    </xf>
    <xf numFmtId="49" fontId="26" fillId="0" borderId="32" xfId="0" applyNumberFormat="1" applyFont="1" applyFill="1" applyBorder="1" applyAlignment="1">
      <alignment horizontal="center" vertical="center"/>
    </xf>
    <xf numFmtId="0" fontId="26" fillId="0" borderId="33" xfId="0" applyFont="1" applyFill="1" applyBorder="1" applyAlignment="1">
      <alignment horizontal="justify" vertical="center" wrapText="1"/>
    </xf>
    <xf numFmtId="0" fontId="26" fillId="0" borderId="34" xfId="0" applyFont="1" applyFill="1" applyBorder="1" applyAlignment="1">
      <alignment horizontal="justify" vertical="center" wrapText="1"/>
    </xf>
    <xf numFmtId="0" fontId="26" fillId="0" borderId="35" xfId="0" applyFont="1" applyFill="1" applyBorder="1" applyAlignment="1">
      <alignment horizontal="center" vertical="center"/>
    </xf>
    <xf numFmtId="4" fontId="26" fillId="0" borderId="35" xfId="103" applyNumberFormat="1" applyFont="1" applyFill="1" applyBorder="1" applyAlignment="1">
      <alignment vertical="center"/>
    </xf>
    <xf numFmtId="164" fontId="26" fillId="0" borderId="35" xfId="103" applyNumberFormat="1" applyFont="1" applyFill="1" applyBorder="1" applyAlignment="1">
      <alignment vertical="center"/>
    </xf>
    <xf numFmtId="164" fontId="26" fillId="0" borderId="36" xfId="103" applyNumberFormat="1" applyFont="1" applyFill="1" applyBorder="1" applyAlignment="1">
      <alignment vertical="center"/>
    </xf>
    <xf numFmtId="49" fontId="51" fillId="0" borderId="32" xfId="0" applyNumberFormat="1" applyFont="1" applyFill="1" applyBorder="1" applyAlignment="1">
      <alignment horizontal="center"/>
    </xf>
    <xf numFmtId="0" fontId="51" fillId="0" borderId="33" xfId="0" applyFont="1" applyFill="1" applyBorder="1" applyAlignment="1">
      <alignment/>
    </xf>
    <xf numFmtId="0" fontId="51" fillId="0" borderId="34" xfId="0" applyFont="1" applyFill="1" applyBorder="1" applyAlignment="1">
      <alignment horizontal="center"/>
    </xf>
    <xf numFmtId="0" fontId="51" fillId="0" borderId="35" xfId="0" applyFont="1" applyFill="1" applyBorder="1" applyAlignment="1">
      <alignment horizontal="center"/>
    </xf>
    <xf numFmtId="167" fontId="51" fillId="0" borderId="35" xfId="103" applyNumberFormat="1" applyFont="1" applyFill="1" applyBorder="1" applyAlignment="1">
      <alignment/>
    </xf>
    <xf numFmtId="164" fontId="51" fillId="0" borderId="35" xfId="103" applyNumberFormat="1" applyFont="1" applyFill="1" applyBorder="1" applyAlignment="1">
      <alignment vertical="center"/>
    </xf>
    <xf numFmtId="164" fontId="51" fillId="0" borderId="36" xfId="103" applyNumberFormat="1" applyFont="1" applyFill="1" applyBorder="1" applyAlignment="1">
      <alignment vertical="center"/>
    </xf>
    <xf numFmtId="49" fontId="52" fillId="0" borderId="32" xfId="0" applyNumberFormat="1" applyFont="1" applyFill="1" applyBorder="1" applyAlignment="1">
      <alignment horizontal="center"/>
    </xf>
    <xf numFmtId="0" fontId="25" fillId="0" borderId="33" xfId="0" applyFont="1" applyFill="1" applyBorder="1" applyAlignment="1">
      <alignment/>
    </xf>
    <xf numFmtId="0" fontId="25" fillId="0" borderId="34" xfId="0" applyFont="1" applyFill="1" applyBorder="1" applyAlignment="1">
      <alignment horizontal="center"/>
    </xf>
    <xf numFmtId="0" fontId="25" fillId="0" borderId="35" xfId="0" applyFont="1" applyFill="1" applyBorder="1" applyAlignment="1">
      <alignment horizontal="center"/>
    </xf>
    <xf numFmtId="167" fontId="25" fillId="0" borderId="35" xfId="103" applyNumberFormat="1" applyFont="1" applyFill="1" applyBorder="1" applyAlignment="1">
      <alignment/>
    </xf>
    <xf numFmtId="164" fontId="25" fillId="0" borderId="36" xfId="103" applyNumberFormat="1" applyFont="1" applyFill="1" applyBorder="1" applyAlignment="1">
      <alignment vertical="center"/>
    </xf>
    <xf numFmtId="49" fontId="25" fillId="0" borderId="37" xfId="0" applyNumberFormat="1" applyFont="1" applyFill="1" applyBorder="1" applyAlignment="1" applyProtection="1">
      <alignment horizontal="center" vertical="center"/>
      <protection/>
    </xf>
    <xf numFmtId="0" fontId="25" fillId="0" borderId="38" xfId="0" applyNumberFormat="1" applyFont="1" applyFill="1" applyBorder="1" applyAlignment="1" applyProtection="1">
      <alignment horizontal="justify" vertical="center" wrapText="1"/>
      <protection/>
    </xf>
    <xf numFmtId="0" fontId="25" fillId="0" borderId="39" xfId="0" applyNumberFormat="1" applyFont="1" applyFill="1" applyBorder="1" applyAlignment="1" applyProtection="1">
      <alignment horizontal="justify" vertical="center" wrapText="1"/>
      <protection/>
    </xf>
    <xf numFmtId="0" fontId="25" fillId="0" borderId="40" xfId="0" applyNumberFormat="1" applyFont="1" applyFill="1" applyBorder="1" applyAlignment="1" applyProtection="1">
      <alignment horizontal="center" vertical="center"/>
      <protection/>
    </xf>
    <xf numFmtId="4" fontId="25" fillId="0" borderId="40" xfId="103" applyNumberFormat="1" applyFont="1" applyFill="1" applyBorder="1" applyAlignment="1" applyProtection="1">
      <alignment vertical="center"/>
      <protection/>
    </xf>
    <xf numFmtId="165" fontId="25" fillId="0" borderId="40" xfId="103" applyNumberFormat="1" applyFont="1" applyFill="1" applyBorder="1" applyAlignment="1" applyProtection="1">
      <alignment vertical="center"/>
      <protection/>
    </xf>
    <xf numFmtId="164" fontId="25" fillId="0" borderId="40" xfId="103" applyNumberFormat="1" applyFont="1" applyFill="1" applyBorder="1" applyAlignment="1" applyProtection="1">
      <alignment vertical="center"/>
      <protection/>
    </xf>
    <xf numFmtId="164" fontId="25" fillId="0" borderId="41" xfId="103" applyNumberFormat="1" applyFont="1" applyFill="1" applyBorder="1" applyAlignment="1" applyProtection="1">
      <alignment vertical="center"/>
      <protection/>
    </xf>
    <xf numFmtId="49" fontId="26" fillId="0" borderId="37" xfId="0" applyNumberFormat="1" applyFont="1" applyFill="1" applyBorder="1" applyAlignment="1" applyProtection="1">
      <alignment horizontal="center" vertical="center"/>
      <protection/>
    </xf>
    <xf numFmtId="0" fontId="26" fillId="0" borderId="38" xfId="0" applyNumberFormat="1" applyFont="1" applyFill="1" applyBorder="1" applyAlignment="1" applyProtection="1">
      <alignment horizontal="justify" vertical="center" wrapText="1"/>
      <protection/>
    </xf>
    <xf numFmtId="0" fontId="26" fillId="0" borderId="39" xfId="0" applyNumberFormat="1" applyFont="1" applyFill="1" applyBorder="1" applyAlignment="1" applyProtection="1">
      <alignment horizontal="justify" vertical="center" wrapText="1"/>
      <protection/>
    </xf>
    <xf numFmtId="0" fontId="26" fillId="0" borderId="40" xfId="0" applyNumberFormat="1" applyFont="1" applyFill="1" applyBorder="1" applyAlignment="1" applyProtection="1">
      <alignment horizontal="center" vertical="center"/>
      <protection/>
    </xf>
    <xf numFmtId="4" fontId="26" fillId="0" borderId="40" xfId="103" applyNumberFormat="1" applyFont="1" applyFill="1" applyBorder="1" applyAlignment="1" applyProtection="1">
      <alignment vertical="center"/>
      <protection/>
    </xf>
    <xf numFmtId="165" fontId="26" fillId="0" borderId="40" xfId="103" applyNumberFormat="1" applyFont="1" applyFill="1" applyBorder="1" applyAlignment="1" applyProtection="1">
      <alignment vertical="center"/>
      <protection/>
    </xf>
    <xf numFmtId="164" fontId="26" fillId="0" borderId="40" xfId="103" applyNumberFormat="1" applyFont="1" applyFill="1" applyBorder="1" applyAlignment="1" applyProtection="1">
      <alignment vertical="center"/>
      <protection/>
    </xf>
    <xf numFmtId="164" fontId="26" fillId="0" borderId="41" xfId="103" applyNumberFormat="1" applyFont="1" applyFill="1" applyBorder="1" applyAlignment="1" applyProtection="1">
      <alignment vertical="center"/>
      <protection/>
    </xf>
    <xf numFmtId="168" fontId="26" fillId="0" borderId="33" xfId="0" applyNumberFormat="1" applyFont="1" applyFill="1" applyBorder="1" applyAlignment="1" applyProtection="1">
      <alignment horizontal="left"/>
      <protection/>
    </xf>
    <xf numFmtId="168" fontId="25" fillId="0" borderId="33" xfId="0" applyNumberFormat="1" applyFont="1" applyFill="1" applyBorder="1" applyAlignment="1" applyProtection="1">
      <alignment horizontal="left" wrapText="1"/>
      <protection/>
    </xf>
    <xf numFmtId="168" fontId="25" fillId="0" borderId="33" xfId="0" applyNumberFormat="1" applyFont="1" applyFill="1" applyBorder="1" applyAlignment="1" applyProtection="1">
      <alignment horizontal="left"/>
      <protection/>
    </xf>
    <xf numFmtId="168" fontId="25" fillId="0" borderId="33" xfId="0" applyNumberFormat="1" applyFont="1" applyBorder="1" applyAlignment="1">
      <alignment/>
    </xf>
    <xf numFmtId="0" fontId="25" fillId="0" borderId="39" xfId="0" applyNumberFormat="1" applyFont="1" applyFill="1" applyBorder="1" applyAlignment="1" applyProtection="1">
      <alignment horizontal="center" vertical="center" wrapText="1"/>
      <protection/>
    </xf>
    <xf numFmtId="49" fontId="25" fillId="0" borderId="37" xfId="0" applyNumberFormat="1" applyFont="1" applyFill="1" applyBorder="1" applyAlignment="1">
      <alignment horizontal="center" vertical="center"/>
    </xf>
    <xf numFmtId="0" fontId="25" fillId="0" borderId="38" xfId="0" applyFont="1" applyFill="1" applyBorder="1" applyAlignment="1">
      <alignment horizontal="justify" vertical="center" wrapText="1"/>
    </xf>
    <xf numFmtId="0" fontId="25" fillId="0" borderId="39" xfId="0" applyFont="1" applyFill="1" applyBorder="1" applyAlignment="1">
      <alignment horizontal="justify" vertical="center" wrapText="1"/>
    </xf>
    <xf numFmtId="0" fontId="25" fillId="0" borderId="42" xfId="0" applyFont="1" applyFill="1" applyBorder="1" applyAlignment="1">
      <alignment horizontal="center" vertical="center"/>
    </xf>
    <xf numFmtId="4" fontId="25" fillId="0" borderId="42" xfId="103" applyNumberFormat="1" applyFont="1" applyFill="1" applyBorder="1" applyAlignment="1">
      <alignment vertical="center"/>
    </xf>
    <xf numFmtId="165" fontId="25" fillId="0" borderId="42" xfId="103" applyNumberFormat="1" applyFont="1" applyFill="1" applyBorder="1" applyAlignment="1">
      <alignment vertical="center"/>
    </xf>
    <xf numFmtId="164" fontId="25" fillId="0" borderId="42" xfId="103" applyNumberFormat="1" applyFont="1" applyFill="1" applyBorder="1" applyAlignment="1">
      <alignment vertical="center"/>
    </xf>
    <xf numFmtId="164" fontId="25" fillId="0" borderId="43" xfId="103" applyNumberFormat="1" applyFont="1" applyFill="1" applyBorder="1" applyAlignment="1">
      <alignment vertical="center"/>
    </xf>
    <xf numFmtId="49" fontId="26" fillId="0" borderId="44" xfId="0" applyNumberFormat="1" applyFont="1" applyFill="1" applyBorder="1" applyAlignment="1">
      <alignment horizontal="center" vertical="center"/>
    </xf>
    <xf numFmtId="0" fontId="26" fillId="0" borderId="45" xfId="0" applyFont="1" applyFill="1" applyBorder="1" applyAlignment="1">
      <alignment horizontal="justify" vertical="center" wrapText="1"/>
    </xf>
    <xf numFmtId="0" fontId="26" fillId="0" borderId="46" xfId="0" applyFont="1" applyFill="1" applyBorder="1" applyAlignment="1">
      <alignment horizontal="justify" vertical="center" wrapText="1"/>
    </xf>
    <xf numFmtId="0" fontId="26" fillId="0" borderId="47" xfId="0" applyFont="1" applyFill="1" applyBorder="1" applyAlignment="1">
      <alignment horizontal="center" vertical="center"/>
    </xf>
    <xf numFmtId="4" fontId="26" fillId="0" borderId="47" xfId="103" applyNumberFormat="1" applyFont="1" applyFill="1" applyBorder="1" applyAlignment="1">
      <alignment vertical="center"/>
    </xf>
    <xf numFmtId="165" fontId="26" fillId="0" borderId="48" xfId="103" applyNumberFormat="1" applyFont="1" applyFill="1" applyBorder="1" applyAlignment="1">
      <alignment vertical="center"/>
    </xf>
    <xf numFmtId="164" fontId="26" fillId="0" borderId="48" xfId="103" applyNumberFormat="1" applyFont="1" applyFill="1" applyBorder="1" applyAlignment="1" applyProtection="1">
      <alignment vertical="center"/>
      <protection/>
    </xf>
    <xf numFmtId="164" fontId="26" fillId="0" borderId="49" xfId="103" applyNumberFormat="1" applyFont="1" applyFill="1" applyBorder="1" applyAlignment="1" applyProtection="1">
      <alignment vertical="center"/>
      <protection/>
    </xf>
    <xf numFmtId="49" fontId="25" fillId="0" borderId="50" xfId="0" applyNumberFormat="1" applyFont="1" applyFill="1" applyBorder="1" applyAlignment="1">
      <alignment horizontal="center" vertical="center"/>
    </xf>
    <xf numFmtId="0" fontId="25" fillId="0" borderId="51" xfId="0" applyFont="1" applyFill="1" applyBorder="1" applyAlignment="1">
      <alignment horizontal="justify" vertical="center" wrapText="1"/>
    </xf>
    <xf numFmtId="0" fontId="25" fillId="0" borderId="52" xfId="0" applyFont="1" applyFill="1" applyBorder="1" applyAlignment="1">
      <alignment horizontal="justify" vertical="center" wrapText="1"/>
    </xf>
    <xf numFmtId="10" fontId="25" fillId="0" borderId="53" xfId="142" applyNumberFormat="1" applyFont="1" applyFill="1" applyBorder="1" applyAlignment="1">
      <alignment horizontal="center" vertical="center"/>
    </xf>
    <xf numFmtId="4" fontId="25" fillId="0" borderId="53" xfId="103" applyNumberFormat="1" applyFont="1" applyFill="1" applyBorder="1" applyAlignment="1">
      <alignment vertical="center"/>
    </xf>
    <xf numFmtId="165" fontId="25" fillId="0" borderId="54" xfId="103" applyNumberFormat="1" applyFont="1" applyFill="1" applyBorder="1" applyAlignment="1">
      <alignment vertical="center"/>
    </xf>
    <xf numFmtId="164" fontId="25" fillId="0" borderId="54" xfId="103" applyNumberFormat="1" applyFont="1" applyFill="1" applyBorder="1" applyAlignment="1">
      <alignment vertical="center"/>
    </xf>
    <xf numFmtId="164" fontId="25" fillId="0" borderId="55" xfId="103" applyNumberFormat="1" applyFont="1" applyFill="1" applyBorder="1" applyAlignment="1">
      <alignment vertical="center"/>
    </xf>
    <xf numFmtId="10" fontId="25" fillId="0" borderId="35" xfId="142" applyNumberFormat="1" applyFont="1" applyFill="1" applyBorder="1" applyAlignment="1">
      <alignment horizontal="center" vertical="center"/>
    </xf>
    <xf numFmtId="165" fontId="25" fillId="0" borderId="56" xfId="103" applyNumberFormat="1" applyFont="1" applyFill="1" applyBorder="1" applyAlignment="1">
      <alignment vertical="center"/>
    </xf>
    <xf numFmtId="164" fontId="25" fillId="0" borderId="56" xfId="103" applyNumberFormat="1" applyFont="1" applyFill="1" applyBorder="1" applyAlignment="1">
      <alignment vertical="center"/>
    </xf>
    <xf numFmtId="164" fontId="25" fillId="0" borderId="57" xfId="103" applyNumberFormat="1" applyFont="1" applyFill="1" applyBorder="1" applyAlignment="1">
      <alignment vertical="center"/>
    </xf>
    <xf numFmtId="49" fontId="25" fillId="0" borderId="58" xfId="0" applyNumberFormat="1" applyFont="1" applyFill="1" applyBorder="1" applyAlignment="1">
      <alignment horizontal="center" vertical="center"/>
    </xf>
    <xf numFmtId="0" fontId="25" fillId="0" borderId="59" xfId="0" applyFont="1" applyFill="1" applyBorder="1" applyAlignment="1">
      <alignment horizontal="justify" vertical="center" wrapText="1"/>
    </xf>
    <xf numFmtId="0" fontId="25" fillId="0" borderId="60" xfId="0" applyFont="1" applyFill="1" applyBorder="1" applyAlignment="1">
      <alignment horizontal="justify" vertical="center" wrapText="1"/>
    </xf>
    <xf numFmtId="10" fontId="25" fillId="0" borderId="42" xfId="142" applyNumberFormat="1" applyFont="1" applyFill="1" applyBorder="1" applyAlignment="1">
      <alignment horizontal="center" vertical="center"/>
    </xf>
    <xf numFmtId="165" fontId="25" fillId="0" borderId="61" xfId="103" applyNumberFormat="1" applyFont="1" applyFill="1" applyBorder="1" applyAlignment="1">
      <alignment vertical="center"/>
    </xf>
    <xf numFmtId="164" fontId="25" fillId="0" borderId="61" xfId="103" applyNumberFormat="1" applyFont="1" applyFill="1" applyBorder="1" applyAlignment="1">
      <alignment vertical="center"/>
    </xf>
    <xf numFmtId="164" fontId="25" fillId="0" borderId="62" xfId="103" applyNumberFormat="1" applyFont="1" applyFill="1" applyBorder="1" applyAlignment="1">
      <alignment vertical="center"/>
    </xf>
    <xf numFmtId="49" fontId="29" fillId="55" borderId="22" xfId="0" applyNumberFormat="1" applyFont="1" applyFill="1" applyBorder="1" applyAlignment="1">
      <alignment horizontal="center" vertical="center"/>
    </xf>
    <xf numFmtId="0" fontId="30" fillId="56" borderId="23" xfId="0" applyFont="1" applyFill="1" applyBorder="1" applyAlignment="1">
      <alignment horizontal="justify" vertical="center" wrapText="1"/>
    </xf>
    <xf numFmtId="0" fontId="29" fillId="56" borderId="24" xfId="0" applyFont="1" applyFill="1" applyBorder="1" applyAlignment="1">
      <alignment horizontal="justify" vertical="center" wrapText="1"/>
    </xf>
    <xf numFmtId="0" fontId="29" fillId="56" borderId="25" xfId="0" applyFont="1" applyFill="1" applyBorder="1" applyAlignment="1">
      <alignment horizontal="center" vertical="center"/>
    </xf>
    <xf numFmtId="4" fontId="29" fillId="55" borderId="25" xfId="103" applyNumberFormat="1" applyFont="1" applyFill="1" applyBorder="1" applyAlignment="1">
      <alignment vertical="center"/>
    </xf>
    <xf numFmtId="165" fontId="29" fillId="56" borderId="63" xfId="103" applyNumberFormat="1" applyFont="1" applyFill="1" applyBorder="1" applyAlignment="1">
      <alignment vertical="center"/>
    </xf>
    <xf numFmtId="164" fontId="30" fillId="56" borderId="63" xfId="103" applyNumberFormat="1" applyFont="1" applyFill="1" applyBorder="1" applyAlignment="1">
      <alignment vertical="center"/>
    </xf>
    <xf numFmtId="164" fontId="30" fillId="56" borderId="64" xfId="103" applyNumberFormat="1" applyFont="1" applyFill="1" applyBorder="1" applyAlignment="1" applyProtection="1">
      <alignment vertical="center"/>
      <protection/>
    </xf>
    <xf numFmtId="49" fontId="25" fillId="0" borderId="0" xfId="0" applyNumberFormat="1" applyFont="1" applyFill="1" applyAlignment="1">
      <alignment horizontal="center" vertical="center"/>
    </xf>
    <xf numFmtId="0" fontId="25" fillId="0" borderId="0" xfId="0" applyFont="1" applyFill="1" applyAlignment="1">
      <alignment horizontal="justify" vertical="center" wrapText="1"/>
    </xf>
    <xf numFmtId="4" fontId="25" fillId="0" borderId="0" xfId="103" applyNumberFormat="1" applyFont="1" applyFill="1" applyAlignment="1">
      <alignment vertical="center"/>
    </xf>
    <xf numFmtId="165" fontId="25" fillId="0" borderId="0" xfId="103" applyNumberFormat="1" applyFont="1" applyFill="1" applyAlignment="1">
      <alignment vertical="center"/>
    </xf>
    <xf numFmtId="164" fontId="25" fillId="0" borderId="0" xfId="103" applyNumberFormat="1" applyFont="1" applyFill="1" applyAlignment="1">
      <alignment vertical="center"/>
    </xf>
    <xf numFmtId="0" fontId="31" fillId="0" borderId="0" xfId="0" applyFont="1" applyFill="1" applyAlignment="1">
      <alignment horizontal="center" vertical="center"/>
    </xf>
    <xf numFmtId="0" fontId="27" fillId="0" borderId="0" xfId="0" applyNumberFormat="1" applyFont="1" applyFill="1" applyAlignment="1" applyProtection="1">
      <alignment horizontal="center" vertical="center"/>
      <protection/>
    </xf>
  </cellXfs>
  <cellStyles count="148">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ORDES TEXTO" xfId="58"/>
    <cellStyle name="BORDES TEXTO INF." xfId="59"/>
    <cellStyle name="BORDES TITULOS" xfId="60"/>
    <cellStyle name="Buena" xfId="61"/>
    <cellStyle name="Calculation" xfId="62"/>
    <cellStyle name="Cálculo" xfId="63"/>
    <cellStyle name="Celda de comprobación" xfId="64"/>
    <cellStyle name="Celda vinculada" xfId="65"/>
    <cellStyle name="Check Cell" xfId="66"/>
    <cellStyle name="Comma" xfId="67"/>
    <cellStyle name="Comma [0]" xfId="68"/>
    <cellStyle name="Comma_Libro2" xfId="69"/>
    <cellStyle name="Comma0" xfId="70"/>
    <cellStyle name="CUADRO1" xfId="71"/>
    <cellStyle name="Currency" xfId="72"/>
    <cellStyle name="Currency [0]" xfId="73"/>
    <cellStyle name="Currency_Libro2" xfId="74"/>
    <cellStyle name="Currency0" xfId="75"/>
    <cellStyle name="Date" xfId="76"/>
    <cellStyle name="Encabezado 4" xfId="77"/>
    <cellStyle name="Énfasis1" xfId="78"/>
    <cellStyle name="Énfasis2" xfId="79"/>
    <cellStyle name="Énfasis3" xfId="80"/>
    <cellStyle name="Énfasis4" xfId="81"/>
    <cellStyle name="Énfasis5" xfId="82"/>
    <cellStyle name="Énfasis6" xfId="83"/>
    <cellStyle name="Entrada" xfId="84"/>
    <cellStyle name="Estilo 1" xfId="85"/>
    <cellStyle name="Euro" xfId="86"/>
    <cellStyle name="Euro 2" xfId="87"/>
    <cellStyle name="Euro 3" xfId="88"/>
    <cellStyle name="Euro_FORMATO CANTIDADES DE OBRA- ARQ" xfId="89"/>
    <cellStyle name="Explanatory Text" xfId="90"/>
    <cellStyle name="F2" xfId="91"/>
    <cellStyle name="Fixed" xfId="92"/>
    <cellStyle name="Good" xfId="93"/>
    <cellStyle name="Heading 1" xfId="94"/>
    <cellStyle name="Heading 2" xfId="95"/>
    <cellStyle name="Heading 3" xfId="96"/>
    <cellStyle name="Heading 4" xfId="97"/>
    <cellStyle name="Heading1" xfId="98"/>
    <cellStyle name="Heading2" xfId="99"/>
    <cellStyle name="Incorrecto" xfId="100"/>
    <cellStyle name="Input" xfId="101"/>
    <cellStyle name="Linked Cell" xfId="102"/>
    <cellStyle name="Comma" xfId="103"/>
    <cellStyle name="Comma [0]" xfId="104"/>
    <cellStyle name="Millares 10" xfId="105"/>
    <cellStyle name="Millares 10 2" xfId="106"/>
    <cellStyle name="Millares 11" xfId="107"/>
    <cellStyle name="Millares 2" xfId="108"/>
    <cellStyle name="Millares 2 2" xfId="109"/>
    <cellStyle name="Millares 2 2 2" xfId="110"/>
    <cellStyle name="Millares 2 3" xfId="111"/>
    <cellStyle name="Millares 3" xfId="112"/>
    <cellStyle name="Millares 3 2" xfId="113"/>
    <cellStyle name="Millares 3_GP - honorarios" xfId="114"/>
    <cellStyle name="Millares 4" xfId="115"/>
    <cellStyle name="Millares 5" xfId="116"/>
    <cellStyle name="Millares 6" xfId="117"/>
    <cellStyle name="Millares 7" xfId="118"/>
    <cellStyle name="Millares 7 2" xfId="119"/>
    <cellStyle name="Millares 8" xfId="120"/>
    <cellStyle name="Millares 8 2" xfId="121"/>
    <cellStyle name="Millares 9" xfId="122"/>
    <cellStyle name="Millares 9 2" xfId="123"/>
    <cellStyle name="Mill_x0014_res" xfId="124"/>
    <cellStyle name="Currency" xfId="125"/>
    <cellStyle name="Currency [0]" xfId="126"/>
    <cellStyle name="Moneda 2" xfId="127"/>
    <cellStyle name="Moneda 3" xfId="128"/>
    <cellStyle name="Moneda 3 2" xfId="129"/>
    <cellStyle name="Moneda 4" xfId="130"/>
    <cellStyle name="Moneda 5" xfId="131"/>
    <cellStyle name="Neutral" xfId="132"/>
    <cellStyle name="Normal 2" xfId="133"/>
    <cellStyle name="Normal 2 2" xfId="134"/>
    <cellStyle name="Normal 2_GP-234 - Indirectos V06" xfId="135"/>
    <cellStyle name="Normal 3" xfId="136"/>
    <cellStyle name="Normal 4" xfId="137"/>
    <cellStyle name="Notas" xfId="138"/>
    <cellStyle name="Note" xfId="139"/>
    <cellStyle name="Output" xfId="140"/>
    <cellStyle name="Percent" xfId="141"/>
    <cellStyle name="Percent" xfId="142"/>
    <cellStyle name="Porcentual 2" xfId="143"/>
    <cellStyle name="Porcentual 2 2" xfId="144"/>
    <cellStyle name="Porcentual 3" xfId="145"/>
    <cellStyle name="Porcentual 3 2" xfId="146"/>
    <cellStyle name="Porcentual 4" xfId="147"/>
    <cellStyle name="Porcentual 5" xfId="148"/>
    <cellStyle name="Porcentual 6" xfId="149"/>
    <cellStyle name="RR" xfId="150"/>
    <cellStyle name="Salida" xfId="151"/>
    <cellStyle name="Texto de advertencia" xfId="152"/>
    <cellStyle name="Texto explicativo" xfId="153"/>
    <cellStyle name="Title" xfId="154"/>
    <cellStyle name="Título" xfId="155"/>
    <cellStyle name="Título 1" xfId="156"/>
    <cellStyle name="Título 2" xfId="157"/>
    <cellStyle name="Título 3" xfId="158"/>
    <cellStyle name="Total" xfId="159"/>
    <cellStyle name="Währung" xfId="160"/>
    <cellStyle name="Warning Text" xfId="1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xdr:col>
      <xdr:colOff>0</xdr:colOff>
      <xdr:row>3</xdr:row>
      <xdr:rowOff>19050</xdr:rowOff>
    </xdr:to>
    <xdr:pic>
      <xdr:nvPicPr>
        <xdr:cNvPr id="1" name="Picture 61" descr="EscudoColor"/>
        <xdr:cNvPicPr preferRelativeResize="1">
          <a:picLocks noChangeAspect="1"/>
        </xdr:cNvPicPr>
      </xdr:nvPicPr>
      <xdr:blipFill>
        <a:blip r:embed="rId1"/>
        <a:stretch>
          <a:fillRect/>
        </a:stretch>
      </xdr:blipFill>
      <xdr:spPr>
        <a:xfrm>
          <a:off x="0" y="19050"/>
          <a:ext cx="581025" cy="714375"/>
        </a:xfrm>
        <a:prstGeom prst="rect">
          <a:avLst/>
        </a:prstGeom>
        <a:noFill/>
        <a:ln w="9525" cmpd="sng">
          <a:noFill/>
        </a:ln>
      </xdr:spPr>
    </xdr:pic>
    <xdr:clientData/>
  </xdr:twoCellAnchor>
  <xdr:twoCellAnchor editAs="oneCell">
    <xdr:from>
      <xdr:col>0</xdr:col>
      <xdr:colOff>76200</xdr:colOff>
      <xdr:row>439</xdr:row>
      <xdr:rowOff>0</xdr:rowOff>
    </xdr:from>
    <xdr:to>
      <xdr:col>1</xdr:col>
      <xdr:colOff>2143125</xdr:colOff>
      <xdr:row>439</xdr:row>
      <xdr:rowOff>0</xdr:rowOff>
    </xdr:to>
    <xdr:pic>
      <xdr:nvPicPr>
        <xdr:cNvPr id="2" name="Picture 3"/>
        <xdr:cNvPicPr preferRelativeResize="1">
          <a:picLocks noChangeAspect="1"/>
        </xdr:cNvPicPr>
      </xdr:nvPicPr>
      <xdr:blipFill>
        <a:blip r:embed="rId2"/>
        <a:stretch>
          <a:fillRect/>
        </a:stretch>
      </xdr:blipFill>
      <xdr:spPr>
        <a:xfrm>
          <a:off x="76200" y="98459925"/>
          <a:ext cx="2647950" cy="0"/>
        </a:xfrm>
        <a:prstGeom prst="rect">
          <a:avLst/>
        </a:prstGeom>
        <a:noFill/>
        <a:ln w="9525" cmpd="sng">
          <a:noFill/>
        </a:ln>
      </xdr:spPr>
    </xdr:pic>
    <xdr:clientData/>
  </xdr:twoCellAnchor>
  <xdr:twoCellAnchor editAs="oneCell">
    <xdr:from>
      <xdr:col>0</xdr:col>
      <xdr:colOff>85725</xdr:colOff>
      <xdr:row>439</xdr:row>
      <xdr:rowOff>0</xdr:rowOff>
    </xdr:from>
    <xdr:to>
      <xdr:col>1</xdr:col>
      <xdr:colOff>2143125</xdr:colOff>
      <xdr:row>439</xdr:row>
      <xdr:rowOff>0</xdr:rowOff>
    </xdr:to>
    <xdr:pic>
      <xdr:nvPicPr>
        <xdr:cNvPr id="3" name="Picture 3"/>
        <xdr:cNvPicPr preferRelativeResize="1">
          <a:picLocks noChangeAspect="1"/>
        </xdr:cNvPicPr>
      </xdr:nvPicPr>
      <xdr:blipFill>
        <a:blip r:embed="rId2"/>
        <a:stretch>
          <a:fillRect/>
        </a:stretch>
      </xdr:blipFill>
      <xdr:spPr>
        <a:xfrm>
          <a:off x="85725" y="98459925"/>
          <a:ext cx="2638425" cy="0"/>
        </a:xfrm>
        <a:prstGeom prst="rect">
          <a:avLst/>
        </a:prstGeom>
        <a:noFill/>
        <a:ln w="9525" cmpd="sng">
          <a:noFill/>
        </a:ln>
      </xdr:spPr>
    </xdr:pic>
    <xdr:clientData/>
  </xdr:twoCellAnchor>
  <xdr:twoCellAnchor editAs="oneCell">
    <xdr:from>
      <xdr:col>0</xdr:col>
      <xdr:colOff>76200</xdr:colOff>
      <xdr:row>439</xdr:row>
      <xdr:rowOff>0</xdr:rowOff>
    </xdr:from>
    <xdr:to>
      <xdr:col>1</xdr:col>
      <xdr:colOff>2143125</xdr:colOff>
      <xdr:row>439</xdr:row>
      <xdr:rowOff>0</xdr:rowOff>
    </xdr:to>
    <xdr:pic>
      <xdr:nvPicPr>
        <xdr:cNvPr id="4" name="Picture 2"/>
        <xdr:cNvPicPr preferRelativeResize="1">
          <a:picLocks noChangeAspect="1"/>
        </xdr:cNvPicPr>
      </xdr:nvPicPr>
      <xdr:blipFill>
        <a:blip r:embed="rId2"/>
        <a:stretch>
          <a:fillRect/>
        </a:stretch>
      </xdr:blipFill>
      <xdr:spPr>
        <a:xfrm>
          <a:off x="76200" y="98459925"/>
          <a:ext cx="2647950" cy="0"/>
        </a:xfrm>
        <a:prstGeom prst="rect">
          <a:avLst/>
        </a:prstGeom>
        <a:noFill/>
        <a:ln w="9525" cmpd="sng">
          <a:noFill/>
        </a:ln>
      </xdr:spPr>
    </xdr:pic>
    <xdr:clientData/>
  </xdr:twoCellAnchor>
  <xdr:twoCellAnchor editAs="oneCell">
    <xdr:from>
      <xdr:col>0</xdr:col>
      <xdr:colOff>76200</xdr:colOff>
      <xdr:row>439</xdr:row>
      <xdr:rowOff>0</xdr:rowOff>
    </xdr:from>
    <xdr:to>
      <xdr:col>1</xdr:col>
      <xdr:colOff>2143125</xdr:colOff>
      <xdr:row>439</xdr:row>
      <xdr:rowOff>0</xdr:rowOff>
    </xdr:to>
    <xdr:pic>
      <xdr:nvPicPr>
        <xdr:cNvPr id="5" name="Picture 2"/>
        <xdr:cNvPicPr preferRelativeResize="1">
          <a:picLocks noChangeAspect="1"/>
        </xdr:cNvPicPr>
      </xdr:nvPicPr>
      <xdr:blipFill>
        <a:blip r:embed="rId2"/>
        <a:stretch>
          <a:fillRect/>
        </a:stretch>
      </xdr:blipFill>
      <xdr:spPr>
        <a:xfrm>
          <a:off x="76200" y="98459925"/>
          <a:ext cx="2647950" cy="0"/>
        </a:xfrm>
        <a:prstGeom prst="rect">
          <a:avLst/>
        </a:prstGeom>
        <a:noFill/>
        <a:ln w="9525" cmpd="sng">
          <a:noFill/>
        </a:ln>
      </xdr:spPr>
    </xdr:pic>
    <xdr:clientData/>
  </xdr:twoCellAnchor>
  <xdr:twoCellAnchor editAs="oneCell">
    <xdr:from>
      <xdr:col>0</xdr:col>
      <xdr:colOff>76200</xdr:colOff>
      <xdr:row>439</xdr:row>
      <xdr:rowOff>0</xdr:rowOff>
    </xdr:from>
    <xdr:to>
      <xdr:col>1</xdr:col>
      <xdr:colOff>2143125</xdr:colOff>
      <xdr:row>439</xdr:row>
      <xdr:rowOff>0</xdr:rowOff>
    </xdr:to>
    <xdr:pic>
      <xdr:nvPicPr>
        <xdr:cNvPr id="6" name="Picture 2"/>
        <xdr:cNvPicPr preferRelativeResize="1">
          <a:picLocks noChangeAspect="1"/>
        </xdr:cNvPicPr>
      </xdr:nvPicPr>
      <xdr:blipFill>
        <a:blip r:embed="rId2"/>
        <a:stretch>
          <a:fillRect/>
        </a:stretch>
      </xdr:blipFill>
      <xdr:spPr>
        <a:xfrm>
          <a:off x="76200" y="98459925"/>
          <a:ext cx="2647950" cy="0"/>
        </a:xfrm>
        <a:prstGeom prst="rect">
          <a:avLst/>
        </a:prstGeom>
        <a:noFill/>
        <a:ln w="9525" cmpd="sng">
          <a:noFill/>
        </a:ln>
      </xdr:spPr>
    </xdr:pic>
    <xdr:clientData/>
  </xdr:twoCellAnchor>
  <xdr:twoCellAnchor editAs="oneCell">
    <xdr:from>
      <xdr:col>0</xdr:col>
      <xdr:colOff>76200</xdr:colOff>
      <xdr:row>439</xdr:row>
      <xdr:rowOff>0</xdr:rowOff>
    </xdr:from>
    <xdr:to>
      <xdr:col>1</xdr:col>
      <xdr:colOff>2143125</xdr:colOff>
      <xdr:row>439</xdr:row>
      <xdr:rowOff>0</xdr:rowOff>
    </xdr:to>
    <xdr:pic>
      <xdr:nvPicPr>
        <xdr:cNvPr id="7" name="Picture 57"/>
        <xdr:cNvPicPr preferRelativeResize="1">
          <a:picLocks noChangeAspect="1"/>
        </xdr:cNvPicPr>
      </xdr:nvPicPr>
      <xdr:blipFill>
        <a:blip r:embed="rId2"/>
        <a:stretch>
          <a:fillRect/>
        </a:stretch>
      </xdr:blipFill>
      <xdr:spPr>
        <a:xfrm>
          <a:off x="76200" y="98459925"/>
          <a:ext cx="2647950" cy="0"/>
        </a:xfrm>
        <a:prstGeom prst="rect">
          <a:avLst/>
        </a:prstGeom>
        <a:noFill/>
        <a:ln w="9525" cmpd="sng">
          <a:noFill/>
        </a:ln>
      </xdr:spPr>
    </xdr:pic>
    <xdr:clientData/>
  </xdr:twoCellAnchor>
  <xdr:twoCellAnchor editAs="oneCell">
    <xdr:from>
      <xdr:col>0</xdr:col>
      <xdr:colOff>85725</xdr:colOff>
      <xdr:row>439</xdr:row>
      <xdr:rowOff>0</xdr:rowOff>
    </xdr:from>
    <xdr:to>
      <xdr:col>1</xdr:col>
      <xdr:colOff>2143125</xdr:colOff>
      <xdr:row>439</xdr:row>
      <xdr:rowOff>0</xdr:rowOff>
    </xdr:to>
    <xdr:pic>
      <xdr:nvPicPr>
        <xdr:cNvPr id="8" name="Picture 3"/>
        <xdr:cNvPicPr preferRelativeResize="1">
          <a:picLocks noChangeAspect="1"/>
        </xdr:cNvPicPr>
      </xdr:nvPicPr>
      <xdr:blipFill>
        <a:blip r:embed="rId2"/>
        <a:stretch>
          <a:fillRect/>
        </a:stretch>
      </xdr:blipFill>
      <xdr:spPr>
        <a:xfrm>
          <a:off x="85725" y="98459925"/>
          <a:ext cx="2638425" cy="0"/>
        </a:xfrm>
        <a:prstGeom prst="rect">
          <a:avLst/>
        </a:prstGeom>
        <a:noFill/>
        <a:ln w="9525" cmpd="sng">
          <a:noFill/>
        </a:ln>
      </xdr:spPr>
    </xdr:pic>
    <xdr:clientData/>
  </xdr:twoCellAnchor>
  <xdr:twoCellAnchor editAs="oneCell">
    <xdr:from>
      <xdr:col>0</xdr:col>
      <xdr:colOff>76200</xdr:colOff>
      <xdr:row>439</xdr:row>
      <xdr:rowOff>0</xdr:rowOff>
    </xdr:from>
    <xdr:to>
      <xdr:col>1</xdr:col>
      <xdr:colOff>2143125</xdr:colOff>
      <xdr:row>439</xdr:row>
      <xdr:rowOff>0</xdr:rowOff>
    </xdr:to>
    <xdr:pic>
      <xdr:nvPicPr>
        <xdr:cNvPr id="9" name="Picture 3"/>
        <xdr:cNvPicPr preferRelativeResize="1">
          <a:picLocks noChangeAspect="1"/>
        </xdr:cNvPicPr>
      </xdr:nvPicPr>
      <xdr:blipFill>
        <a:blip r:embed="rId2"/>
        <a:stretch>
          <a:fillRect/>
        </a:stretch>
      </xdr:blipFill>
      <xdr:spPr>
        <a:xfrm>
          <a:off x="76200" y="98459925"/>
          <a:ext cx="2647950" cy="0"/>
        </a:xfrm>
        <a:prstGeom prst="rect">
          <a:avLst/>
        </a:prstGeom>
        <a:noFill/>
        <a:ln w="9525" cmpd="sng">
          <a:noFill/>
        </a:ln>
      </xdr:spPr>
    </xdr:pic>
    <xdr:clientData/>
  </xdr:twoCellAnchor>
  <xdr:twoCellAnchor editAs="oneCell">
    <xdr:from>
      <xdr:col>0</xdr:col>
      <xdr:colOff>85725</xdr:colOff>
      <xdr:row>439</xdr:row>
      <xdr:rowOff>0</xdr:rowOff>
    </xdr:from>
    <xdr:to>
      <xdr:col>1</xdr:col>
      <xdr:colOff>2143125</xdr:colOff>
      <xdr:row>439</xdr:row>
      <xdr:rowOff>0</xdr:rowOff>
    </xdr:to>
    <xdr:pic>
      <xdr:nvPicPr>
        <xdr:cNvPr id="10" name="Picture 3"/>
        <xdr:cNvPicPr preferRelativeResize="1">
          <a:picLocks noChangeAspect="1"/>
        </xdr:cNvPicPr>
      </xdr:nvPicPr>
      <xdr:blipFill>
        <a:blip r:embed="rId2"/>
        <a:stretch>
          <a:fillRect/>
        </a:stretch>
      </xdr:blipFill>
      <xdr:spPr>
        <a:xfrm>
          <a:off x="85725" y="98459925"/>
          <a:ext cx="2638425" cy="0"/>
        </a:xfrm>
        <a:prstGeom prst="rect">
          <a:avLst/>
        </a:prstGeom>
        <a:noFill/>
        <a:ln w="9525" cmpd="sng">
          <a:noFill/>
        </a:ln>
      </xdr:spPr>
    </xdr:pic>
    <xdr:clientData/>
  </xdr:twoCellAnchor>
  <xdr:twoCellAnchor editAs="oneCell">
    <xdr:from>
      <xdr:col>0</xdr:col>
      <xdr:colOff>76200</xdr:colOff>
      <xdr:row>439</xdr:row>
      <xdr:rowOff>0</xdr:rowOff>
    </xdr:from>
    <xdr:to>
      <xdr:col>1</xdr:col>
      <xdr:colOff>2143125</xdr:colOff>
      <xdr:row>439</xdr:row>
      <xdr:rowOff>0</xdr:rowOff>
    </xdr:to>
    <xdr:pic>
      <xdr:nvPicPr>
        <xdr:cNvPr id="11" name="Picture 2"/>
        <xdr:cNvPicPr preferRelativeResize="1">
          <a:picLocks noChangeAspect="1"/>
        </xdr:cNvPicPr>
      </xdr:nvPicPr>
      <xdr:blipFill>
        <a:blip r:embed="rId2"/>
        <a:stretch>
          <a:fillRect/>
        </a:stretch>
      </xdr:blipFill>
      <xdr:spPr>
        <a:xfrm>
          <a:off x="76200" y="98459925"/>
          <a:ext cx="2647950" cy="0"/>
        </a:xfrm>
        <a:prstGeom prst="rect">
          <a:avLst/>
        </a:prstGeom>
        <a:noFill/>
        <a:ln w="9525" cmpd="sng">
          <a:noFill/>
        </a:ln>
      </xdr:spPr>
    </xdr:pic>
    <xdr:clientData/>
  </xdr:twoCellAnchor>
  <xdr:twoCellAnchor editAs="oneCell">
    <xdr:from>
      <xdr:col>0</xdr:col>
      <xdr:colOff>76200</xdr:colOff>
      <xdr:row>439</xdr:row>
      <xdr:rowOff>0</xdr:rowOff>
    </xdr:from>
    <xdr:to>
      <xdr:col>1</xdr:col>
      <xdr:colOff>2143125</xdr:colOff>
      <xdr:row>439</xdr:row>
      <xdr:rowOff>0</xdr:rowOff>
    </xdr:to>
    <xdr:pic>
      <xdr:nvPicPr>
        <xdr:cNvPr id="12" name="Picture 2"/>
        <xdr:cNvPicPr preferRelativeResize="1">
          <a:picLocks noChangeAspect="1"/>
        </xdr:cNvPicPr>
      </xdr:nvPicPr>
      <xdr:blipFill>
        <a:blip r:embed="rId2"/>
        <a:stretch>
          <a:fillRect/>
        </a:stretch>
      </xdr:blipFill>
      <xdr:spPr>
        <a:xfrm>
          <a:off x="76200" y="98459925"/>
          <a:ext cx="2647950" cy="0"/>
        </a:xfrm>
        <a:prstGeom prst="rect">
          <a:avLst/>
        </a:prstGeom>
        <a:noFill/>
        <a:ln w="9525" cmpd="sng">
          <a:noFill/>
        </a:ln>
      </xdr:spPr>
    </xdr:pic>
    <xdr:clientData/>
  </xdr:twoCellAnchor>
  <xdr:twoCellAnchor editAs="oneCell">
    <xdr:from>
      <xdr:col>0</xdr:col>
      <xdr:colOff>76200</xdr:colOff>
      <xdr:row>439</xdr:row>
      <xdr:rowOff>0</xdr:rowOff>
    </xdr:from>
    <xdr:to>
      <xdr:col>1</xdr:col>
      <xdr:colOff>2143125</xdr:colOff>
      <xdr:row>439</xdr:row>
      <xdr:rowOff>0</xdr:rowOff>
    </xdr:to>
    <xdr:pic>
      <xdr:nvPicPr>
        <xdr:cNvPr id="13" name="Picture 64"/>
        <xdr:cNvPicPr preferRelativeResize="1">
          <a:picLocks noChangeAspect="1"/>
        </xdr:cNvPicPr>
      </xdr:nvPicPr>
      <xdr:blipFill>
        <a:blip r:embed="rId2"/>
        <a:stretch>
          <a:fillRect/>
        </a:stretch>
      </xdr:blipFill>
      <xdr:spPr>
        <a:xfrm>
          <a:off x="76200" y="98459925"/>
          <a:ext cx="2647950" cy="0"/>
        </a:xfrm>
        <a:prstGeom prst="rect">
          <a:avLst/>
        </a:prstGeom>
        <a:noFill/>
        <a:ln w="9525" cmpd="sng">
          <a:noFill/>
        </a:ln>
      </xdr:spPr>
    </xdr:pic>
    <xdr:clientData/>
  </xdr:twoCellAnchor>
  <xdr:twoCellAnchor editAs="oneCell">
    <xdr:from>
      <xdr:col>0</xdr:col>
      <xdr:colOff>85725</xdr:colOff>
      <xdr:row>439</xdr:row>
      <xdr:rowOff>0</xdr:rowOff>
    </xdr:from>
    <xdr:to>
      <xdr:col>1</xdr:col>
      <xdr:colOff>2143125</xdr:colOff>
      <xdr:row>439</xdr:row>
      <xdr:rowOff>0</xdr:rowOff>
    </xdr:to>
    <xdr:pic>
      <xdr:nvPicPr>
        <xdr:cNvPr id="14" name="Picture 3"/>
        <xdr:cNvPicPr preferRelativeResize="1">
          <a:picLocks noChangeAspect="1"/>
        </xdr:cNvPicPr>
      </xdr:nvPicPr>
      <xdr:blipFill>
        <a:blip r:embed="rId2"/>
        <a:stretch>
          <a:fillRect/>
        </a:stretch>
      </xdr:blipFill>
      <xdr:spPr>
        <a:xfrm>
          <a:off x="85725" y="98459925"/>
          <a:ext cx="2638425" cy="0"/>
        </a:xfrm>
        <a:prstGeom prst="rect">
          <a:avLst/>
        </a:prstGeom>
        <a:noFill/>
        <a:ln w="9525" cmpd="sng">
          <a:noFill/>
        </a:ln>
      </xdr:spPr>
    </xdr:pic>
    <xdr:clientData/>
  </xdr:twoCellAnchor>
  <xdr:twoCellAnchor editAs="oneCell">
    <xdr:from>
      <xdr:col>0</xdr:col>
      <xdr:colOff>76200</xdr:colOff>
      <xdr:row>439</xdr:row>
      <xdr:rowOff>0</xdr:rowOff>
    </xdr:from>
    <xdr:to>
      <xdr:col>1</xdr:col>
      <xdr:colOff>2143125</xdr:colOff>
      <xdr:row>439</xdr:row>
      <xdr:rowOff>0</xdr:rowOff>
    </xdr:to>
    <xdr:pic>
      <xdr:nvPicPr>
        <xdr:cNvPr id="15" name="Picture 3"/>
        <xdr:cNvPicPr preferRelativeResize="1">
          <a:picLocks noChangeAspect="1"/>
        </xdr:cNvPicPr>
      </xdr:nvPicPr>
      <xdr:blipFill>
        <a:blip r:embed="rId2"/>
        <a:stretch>
          <a:fillRect/>
        </a:stretch>
      </xdr:blipFill>
      <xdr:spPr>
        <a:xfrm>
          <a:off x="76200" y="98459925"/>
          <a:ext cx="2647950" cy="0"/>
        </a:xfrm>
        <a:prstGeom prst="rect">
          <a:avLst/>
        </a:prstGeom>
        <a:noFill/>
        <a:ln w="9525" cmpd="sng">
          <a:noFill/>
        </a:ln>
      </xdr:spPr>
    </xdr:pic>
    <xdr:clientData/>
  </xdr:twoCellAnchor>
  <xdr:twoCellAnchor editAs="oneCell">
    <xdr:from>
      <xdr:col>0</xdr:col>
      <xdr:colOff>85725</xdr:colOff>
      <xdr:row>439</xdr:row>
      <xdr:rowOff>0</xdr:rowOff>
    </xdr:from>
    <xdr:to>
      <xdr:col>1</xdr:col>
      <xdr:colOff>2143125</xdr:colOff>
      <xdr:row>439</xdr:row>
      <xdr:rowOff>0</xdr:rowOff>
    </xdr:to>
    <xdr:pic>
      <xdr:nvPicPr>
        <xdr:cNvPr id="16" name="Picture 3"/>
        <xdr:cNvPicPr preferRelativeResize="1">
          <a:picLocks noChangeAspect="1"/>
        </xdr:cNvPicPr>
      </xdr:nvPicPr>
      <xdr:blipFill>
        <a:blip r:embed="rId2"/>
        <a:stretch>
          <a:fillRect/>
        </a:stretch>
      </xdr:blipFill>
      <xdr:spPr>
        <a:xfrm>
          <a:off x="85725" y="98459925"/>
          <a:ext cx="2638425" cy="0"/>
        </a:xfrm>
        <a:prstGeom prst="rect">
          <a:avLst/>
        </a:prstGeom>
        <a:noFill/>
        <a:ln w="9525" cmpd="sng">
          <a:noFill/>
        </a:ln>
      </xdr:spPr>
    </xdr:pic>
    <xdr:clientData/>
  </xdr:twoCellAnchor>
  <xdr:twoCellAnchor editAs="oneCell">
    <xdr:from>
      <xdr:col>0</xdr:col>
      <xdr:colOff>76200</xdr:colOff>
      <xdr:row>439</xdr:row>
      <xdr:rowOff>0</xdr:rowOff>
    </xdr:from>
    <xdr:to>
      <xdr:col>1</xdr:col>
      <xdr:colOff>2143125</xdr:colOff>
      <xdr:row>439</xdr:row>
      <xdr:rowOff>0</xdr:rowOff>
    </xdr:to>
    <xdr:pic>
      <xdr:nvPicPr>
        <xdr:cNvPr id="17" name="Picture 2"/>
        <xdr:cNvPicPr preferRelativeResize="1">
          <a:picLocks noChangeAspect="1"/>
        </xdr:cNvPicPr>
      </xdr:nvPicPr>
      <xdr:blipFill>
        <a:blip r:embed="rId2"/>
        <a:stretch>
          <a:fillRect/>
        </a:stretch>
      </xdr:blipFill>
      <xdr:spPr>
        <a:xfrm>
          <a:off x="76200" y="98459925"/>
          <a:ext cx="2647950" cy="0"/>
        </a:xfrm>
        <a:prstGeom prst="rect">
          <a:avLst/>
        </a:prstGeom>
        <a:noFill/>
        <a:ln w="9525" cmpd="sng">
          <a:noFill/>
        </a:ln>
      </xdr:spPr>
    </xdr:pic>
    <xdr:clientData/>
  </xdr:twoCellAnchor>
  <xdr:twoCellAnchor editAs="oneCell">
    <xdr:from>
      <xdr:col>0</xdr:col>
      <xdr:colOff>76200</xdr:colOff>
      <xdr:row>439</xdr:row>
      <xdr:rowOff>0</xdr:rowOff>
    </xdr:from>
    <xdr:to>
      <xdr:col>1</xdr:col>
      <xdr:colOff>2143125</xdr:colOff>
      <xdr:row>439</xdr:row>
      <xdr:rowOff>0</xdr:rowOff>
    </xdr:to>
    <xdr:pic>
      <xdr:nvPicPr>
        <xdr:cNvPr id="18" name="Picture 2"/>
        <xdr:cNvPicPr preferRelativeResize="1">
          <a:picLocks noChangeAspect="1"/>
        </xdr:cNvPicPr>
      </xdr:nvPicPr>
      <xdr:blipFill>
        <a:blip r:embed="rId2"/>
        <a:stretch>
          <a:fillRect/>
        </a:stretch>
      </xdr:blipFill>
      <xdr:spPr>
        <a:xfrm>
          <a:off x="76200" y="98459925"/>
          <a:ext cx="2647950" cy="0"/>
        </a:xfrm>
        <a:prstGeom prst="rect">
          <a:avLst/>
        </a:prstGeom>
        <a:noFill/>
        <a:ln w="9525" cmpd="sng">
          <a:noFill/>
        </a:ln>
      </xdr:spPr>
    </xdr:pic>
    <xdr:clientData/>
  </xdr:twoCellAnchor>
  <xdr:twoCellAnchor editAs="oneCell">
    <xdr:from>
      <xdr:col>0</xdr:col>
      <xdr:colOff>76200</xdr:colOff>
      <xdr:row>439</xdr:row>
      <xdr:rowOff>0</xdr:rowOff>
    </xdr:from>
    <xdr:to>
      <xdr:col>1</xdr:col>
      <xdr:colOff>2143125</xdr:colOff>
      <xdr:row>439</xdr:row>
      <xdr:rowOff>0</xdr:rowOff>
    </xdr:to>
    <xdr:pic>
      <xdr:nvPicPr>
        <xdr:cNvPr id="19" name="Picture 2"/>
        <xdr:cNvPicPr preferRelativeResize="1">
          <a:picLocks noChangeAspect="1"/>
        </xdr:cNvPicPr>
      </xdr:nvPicPr>
      <xdr:blipFill>
        <a:blip r:embed="rId2"/>
        <a:stretch>
          <a:fillRect/>
        </a:stretch>
      </xdr:blipFill>
      <xdr:spPr>
        <a:xfrm>
          <a:off x="76200" y="98459925"/>
          <a:ext cx="2647950" cy="0"/>
        </a:xfrm>
        <a:prstGeom prst="rect">
          <a:avLst/>
        </a:prstGeom>
        <a:noFill/>
        <a:ln w="9525" cmpd="sng">
          <a:noFill/>
        </a:ln>
      </xdr:spPr>
    </xdr:pic>
    <xdr:clientData/>
  </xdr:twoCellAnchor>
  <xdr:twoCellAnchor editAs="oneCell">
    <xdr:from>
      <xdr:col>0</xdr:col>
      <xdr:colOff>76200</xdr:colOff>
      <xdr:row>439</xdr:row>
      <xdr:rowOff>0</xdr:rowOff>
    </xdr:from>
    <xdr:to>
      <xdr:col>1</xdr:col>
      <xdr:colOff>2143125</xdr:colOff>
      <xdr:row>439</xdr:row>
      <xdr:rowOff>0</xdr:rowOff>
    </xdr:to>
    <xdr:pic>
      <xdr:nvPicPr>
        <xdr:cNvPr id="20" name="Picture 72"/>
        <xdr:cNvPicPr preferRelativeResize="1">
          <a:picLocks noChangeAspect="1"/>
        </xdr:cNvPicPr>
      </xdr:nvPicPr>
      <xdr:blipFill>
        <a:blip r:embed="rId2"/>
        <a:stretch>
          <a:fillRect/>
        </a:stretch>
      </xdr:blipFill>
      <xdr:spPr>
        <a:xfrm>
          <a:off x="76200" y="98459925"/>
          <a:ext cx="2647950" cy="0"/>
        </a:xfrm>
        <a:prstGeom prst="rect">
          <a:avLst/>
        </a:prstGeom>
        <a:noFill/>
        <a:ln w="9525" cmpd="sng">
          <a:noFill/>
        </a:ln>
      </xdr:spPr>
    </xdr:pic>
    <xdr:clientData/>
  </xdr:twoCellAnchor>
  <xdr:twoCellAnchor editAs="oneCell">
    <xdr:from>
      <xdr:col>0</xdr:col>
      <xdr:colOff>85725</xdr:colOff>
      <xdr:row>439</xdr:row>
      <xdr:rowOff>0</xdr:rowOff>
    </xdr:from>
    <xdr:to>
      <xdr:col>1</xdr:col>
      <xdr:colOff>2143125</xdr:colOff>
      <xdr:row>439</xdr:row>
      <xdr:rowOff>0</xdr:rowOff>
    </xdr:to>
    <xdr:pic>
      <xdr:nvPicPr>
        <xdr:cNvPr id="21" name="Picture 3"/>
        <xdr:cNvPicPr preferRelativeResize="1">
          <a:picLocks noChangeAspect="1"/>
        </xdr:cNvPicPr>
      </xdr:nvPicPr>
      <xdr:blipFill>
        <a:blip r:embed="rId2"/>
        <a:stretch>
          <a:fillRect/>
        </a:stretch>
      </xdr:blipFill>
      <xdr:spPr>
        <a:xfrm>
          <a:off x="85725" y="98459925"/>
          <a:ext cx="2638425" cy="0"/>
        </a:xfrm>
        <a:prstGeom prst="rect">
          <a:avLst/>
        </a:prstGeom>
        <a:noFill/>
        <a:ln w="9525" cmpd="sng">
          <a:noFill/>
        </a:ln>
      </xdr:spPr>
    </xdr:pic>
    <xdr:clientData/>
  </xdr:twoCellAnchor>
  <xdr:twoCellAnchor editAs="oneCell">
    <xdr:from>
      <xdr:col>0</xdr:col>
      <xdr:colOff>76200</xdr:colOff>
      <xdr:row>439</xdr:row>
      <xdr:rowOff>0</xdr:rowOff>
    </xdr:from>
    <xdr:to>
      <xdr:col>1</xdr:col>
      <xdr:colOff>2143125</xdr:colOff>
      <xdr:row>439</xdr:row>
      <xdr:rowOff>0</xdr:rowOff>
    </xdr:to>
    <xdr:pic>
      <xdr:nvPicPr>
        <xdr:cNvPr id="22" name="Picture 3"/>
        <xdr:cNvPicPr preferRelativeResize="1">
          <a:picLocks noChangeAspect="1"/>
        </xdr:cNvPicPr>
      </xdr:nvPicPr>
      <xdr:blipFill>
        <a:blip r:embed="rId2"/>
        <a:stretch>
          <a:fillRect/>
        </a:stretch>
      </xdr:blipFill>
      <xdr:spPr>
        <a:xfrm>
          <a:off x="76200" y="98459925"/>
          <a:ext cx="2647950" cy="0"/>
        </a:xfrm>
        <a:prstGeom prst="rect">
          <a:avLst/>
        </a:prstGeom>
        <a:noFill/>
        <a:ln w="9525" cmpd="sng">
          <a:noFill/>
        </a:ln>
      </xdr:spPr>
    </xdr:pic>
    <xdr:clientData/>
  </xdr:twoCellAnchor>
  <xdr:twoCellAnchor editAs="oneCell">
    <xdr:from>
      <xdr:col>0</xdr:col>
      <xdr:colOff>85725</xdr:colOff>
      <xdr:row>439</xdr:row>
      <xdr:rowOff>0</xdr:rowOff>
    </xdr:from>
    <xdr:to>
      <xdr:col>1</xdr:col>
      <xdr:colOff>2143125</xdr:colOff>
      <xdr:row>439</xdr:row>
      <xdr:rowOff>0</xdr:rowOff>
    </xdr:to>
    <xdr:pic>
      <xdr:nvPicPr>
        <xdr:cNvPr id="23" name="Picture 3"/>
        <xdr:cNvPicPr preferRelativeResize="1">
          <a:picLocks noChangeAspect="1"/>
        </xdr:cNvPicPr>
      </xdr:nvPicPr>
      <xdr:blipFill>
        <a:blip r:embed="rId2"/>
        <a:stretch>
          <a:fillRect/>
        </a:stretch>
      </xdr:blipFill>
      <xdr:spPr>
        <a:xfrm>
          <a:off x="85725" y="98459925"/>
          <a:ext cx="2638425" cy="0"/>
        </a:xfrm>
        <a:prstGeom prst="rect">
          <a:avLst/>
        </a:prstGeom>
        <a:noFill/>
        <a:ln w="9525" cmpd="sng">
          <a:noFill/>
        </a:ln>
      </xdr:spPr>
    </xdr:pic>
    <xdr:clientData/>
  </xdr:twoCellAnchor>
  <xdr:twoCellAnchor editAs="oneCell">
    <xdr:from>
      <xdr:col>0</xdr:col>
      <xdr:colOff>76200</xdr:colOff>
      <xdr:row>439</xdr:row>
      <xdr:rowOff>0</xdr:rowOff>
    </xdr:from>
    <xdr:to>
      <xdr:col>1</xdr:col>
      <xdr:colOff>2143125</xdr:colOff>
      <xdr:row>439</xdr:row>
      <xdr:rowOff>0</xdr:rowOff>
    </xdr:to>
    <xdr:pic>
      <xdr:nvPicPr>
        <xdr:cNvPr id="24" name="Picture 2"/>
        <xdr:cNvPicPr preferRelativeResize="1">
          <a:picLocks noChangeAspect="1"/>
        </xdr:cNvPicPr>
      </xdr:nvPicPr>
      <xdr:blipFill>
        <a:blip r:embed="rId2"/>
        <a:stretch>
          <a:fillRect/>
        </a:stretch>
      </xdr:blipFill>
      <xdr:spPr>
        <a:xfrm>
          <a:off x="76200" y="98459925"/>
          <a:ext cx="2647950" cy="0"/>
        </a:xfrm>
        <a:prstGeom prst="rect">
          <a:avLst/>
        </a:prstGeom>
        <a:noFill/>
        <a:ln w="9525" cmpd="sng">
          <a:noFill/>
        </a:ln>
      </xdr:spPr>
    </xdr:pic>
    <xdr:clientData/>
  </xdr:twoCellAnchor>
  <xdr:twoCellAnchor editAs="oneCell">
    <xdr:from>
      <xdr:col>0</xdr:col>
      <xdr:colOff>76200</xdr:colOff>
      <xdr:row>439</xdr:row>
      <xdr:rowOff>0</xdr:rowOff>
    </xdr:from>
    <xdr:to>
      <xdr:col>1</xdr:col>
      <xdr:colOff>2143125</xdr:colOff>
      <xdr:row>439</xdr:row>
      <xdr:rowOff>0</xdr:rowOff>
    </xdr:to>
    <xdr:pic>
      <xdr:nvPicPr>
        <xdr:cNvPr id="25" name="Picture 2"/>
        <xdr:cNvPicPr preferRelativeResize="1">
          <a:picLocks noChangeAspect="1"/>
        </xdr:cNvPicPr>
      </xdr:nvPicPr>
      <xdr:blipFill>
        <a:blip r:embed="rId2"/>
        <a:stretch>
          <a:fillRect/>
        </a:stretch>
      </xdr:blipFill>
      <xdr:spPr>
        <a:xfrm>
          <a:off x="76200" y="98459925"/>
          <a:ext cx="2647950"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umng.edu.co/cnt/files/NANA/Presupuestos/Pptos%20de%20apoyo/GP-184%20-%20APU%20-%20V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umng.edu.co/cnt/files/marayita/183%20Parque%20Girardota/04%20Trabajo/GP-183%20-%20Presupuesto%20preliminar%20V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umng.edu.co/cnt/files/SIMULACI&#211;NEDIFICIO.o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c_85\compartida\Cofinanciacion\FICHAS%20Y%20FORMATOS\UNITARIOS%20GENERAL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umng.edu.co/cnt/files/WINDOWS/TEMP/330-001-02%20-%20Etapa%201%20-%20Tipo%20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PU"/>
      <sheetName val="Materiales"/>
      <sheetName val="calidad"/>
    </sheetNames>
    <sheetDataSet>
      <sheetData sheetId="2">
        <row r="3">
          <cell r="C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PTO OK"/>
      <sheetName val="PPTO REDUCIDO"/>
      <sheetName val="CONVENIO"/>
      <sheetName val="JARDINERAS"/>
      <sheetName val="ESCALAS"/>
      <sheetName val="RAMPAS"/>
      <sheetName val="HIDRAULICO"/>
    </sheetNames>
    <sheetDataSet>
      <sheetData sheetId="1">
        <row r="2">
          <cell r="G2">
            <v>1</v>
          </cell>
          <cell r="H2">
            <v>1</v>
          </cell>
          <cell r="J2">
            <v>1</v>
          </cell>
        </row>
        <row r="206">
          <cell r="N206">
            <v>1581765998.9473684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SUPUESTO"/>
      <sheetName val="APU"/>
      <sheetName val="SUB APU"/>
      <sheetName val="INSUMOS"/>
      <sheetName val="RESUMEN PRESUPU."/>
      <sheetName val="AMAPOLITA"/>
      <sheetName val="amapolitaoficial"/>
      <sheetName val="Hoja8"/>
      <sheetName val="Hoja9"/>
      <sheetName val="Hoja10"/>
      <sheetName val="Hoja11"/>
      <sheetName val="Hoja12"/>
      <sheetName val="Hoja13"/>
      <sheetName val="Hoja14"/>
      <sheetName val="Hoja15"/>
      <sheetName val="Hoja16"/>
    </sheetNames>
    <sheetDataSet>
      <sheetData sheetId="2">
        <row r="1">
          <cell r="A1" t="str">
            <v>CODIGO</v>
          </cell>
          <cell r="B1" t="str">
            <v>ITEM</v>
          </cell>
          <cell r="C1" t="str">
            <v>UNIDAD</v>
          </cell>
        </row>
        <row r="2">
          <cell r="A2" t="str">
            <v>Z100</v>
          </cell>
          <cell r="B2" t="str">
            <v>MORTERO 1:4</v>
          </cell>
          <cell r="C2" t="str">
            <v>M3</v>
          </cell>
          <cell r="D2">
            <v>181373</v>
          </cell>
        </row>
        <row r="3">
          <cell r="B3" t="str">
            <v>CODIGO</v>
          </cell>
          <cell r="C3" t="str">
            <v>Z100</v>
          </cell>
        </row>
        <row r="4">
          <cell r="A4" t="str">
            <v>CODIGO</v>
          </cell>
          <cell r="B4" t="str">
            <v>RECURSOS</v>
          </cell>
          <cell r="C4" t="str">
            <v>UNIDAD</v>
          </cell>
          <cell r="D4" t="str">
            <v>CANT.</v>
          </cell>
        </row>
        <row r="5">
          <cell r="B5" t="str">
            <v>MATERIALES</v>
          </cell>
        </row>
        <row r="6">
          <cell r="A6" t="str">
            <v>M010</v>
          </cell>
          <cell r="B6" t="str">
            <v>CEMENTO</v>
          </cell>
          <cell r="C6" t="str">
            <v>SACO</v>
          </cell>
          <cell r="D6">
            <v>7.3</v>
          </cell>
        </row>
        <row r="7">
          <cell r="A7" t="str">
            <v>M020</v>
          </cell>
          <cell r="B7" t="str">
            <v>AGUA</v>
          </cell>
          <cell r="C7" t="str">
            <v>LT</v>
          </cell>
          <cell r="D7">
            <v>212</v>
          </cell>
        </row>
        <row r="8">
          <cell r="A8" t="str">
            <v>M070</v>
          </cell>
          <cell r="B8" t="str">
            <v>ARENA DE PEGA</v>
          </cell>
          <cell r="C8" t="str">
            <v>M3</v>
          </cell>
          <cell r="D8">
            <v>1.4</v>
          </cell>
        </row>
        <row r="9">
          <cell r="B9">
            <v>0</v>
          </cell>
          <cell r="C9">
            <v>0</v>
          </cell>
        </row>
        <row r="11">
          <cell r="B11" t="str">
            <v>EQUIPO</v>
          </cell>
        </row>
        <row r="12">
          <cell r="B12" t="str">
            <v>HTA MENOR (5% de M. de O.)</v>
          </cell>
        </row>
        <row r="17">
          <cell r="B17" t="str">
            <v>MANO DE OBRA</v>
          </cell>
        </row>
        <row r="18">
          <cell r="A18" t="str">
            <v>O110</v>
          </cell>
          <cell r="B18" t="str">
            <v>1 OFIC. Y 1 AYUD.</v>
          </cell>
          <cell r="C18" t="str">
            <v>DIA</v>
          </cell>
          <cell r="D18">
            <v>0.4</v>
          </cell>
        </row>
        <row r="21">
          <cell r="A21">
            <v>0</v>
          </cell>
          <cell r="B21">
            <v>0</v>
          </cell>
          <cell r="C21">
            <v>0</v>
          </cell>
        </row>
        <row r="23">
          <cell r="B23" t="str">
            <v>TRANSPORTE</v>
          </cell>
        </row>
        <row r="27">
          <cell r="A27">
            <v>0</v>
          </cell>
          <cell r="B27">
            <v>0</v>
          </cell>
          <cell r="C27">
            <v>0</v>
          </cell>
        </row>
        <row r="31">
          <cell r="A31" t="str">
            <v>CODIGO</v>
          </cell>
          <cell r="B31" t="str">
            <v>ITEM</v>
          </cell>
          <cell r="C31" t="str">
            <v>UNIDAD</v>
          </cell>
        </row>
        <row r="32">
          <cell r="A32" t="str">
            <v>Z110</v>
          </cell>
          <cell r="B32" t="str">
            <v>MORTERO 1:5</v>
          </cell>
          <cell r="C32" t="str">
            <v>M3</v>
          </cell>
          <cell r="D32">
            <v>151123.875</v>
          </cell>
        </row>
        <row r="33">
          <cell r="B33" t="str">
            <v>CODIGO</v>
          </cell>
          <cell r="C33" t="str">
            <v>Z110</v>
          </cell>
        </row>
        <row r="34">
          <cell r="A34" t="str">
            <v>CODIGO</v>
          </cell>
          <cell r="B34" t="str">
            <v>RECURSOS</v>
          </cell>
          <cell r="C34" t="str">
            <v>UNIDAD</v>
          </cell>
          <cell r="D34" t="str">
            <v>CANT.</v>
          </cell>
        </row>
        <row r="35">
          <cell r="B35" t="str">
            <v>MATERIALES</v>
          </cell>
        </row>
        <row r="36">
          <cell r="A36" t="str">
            <v>M010</v>
          </cell>
          <cell r="B36" t="str">
            <v>CEMENTO</v>
          </cell>
          <cell r="C36" t="str">
            <v>SACO</v>
          </cell>
          <cell r="D36">
            <v>6</v>
          </cell>
        </row>
        <row r="37">
          <cell r="A37" t="str">
            <v>M020</v>
          </cell>
          <cell r="B37" t="str">
            <v>AGUA</v>
          </cell>
          <cell r="C37" t="str">
            <v>LT</v>
          </cell>
          <cell r="D37">
            <v>48</v>
          </cell>
        </row>
        <row r="38">
          <cell r="A38" t="str">
            <v>M070</v>
          </cell>
          <cell r="B38" t="str">
            <v>ARENA DE PEGA</v>
          </cell>
          <cell r="C38" t="str">
            <v>M3</v>
          </cell>
          <cell r="D38">
            <v>1.2</v>
          </cell>
        </row>
        <row r="39">
          <cell r="B39">
            <v>0</v>
          </cell>
          <cell r="C39">
            <v>0</v>
          </cell>
        </row>
        <row r="41">
          <cell r="B41" t="str">
            <v>EQUIPO</v>
          </cell>
        </row>
        <row r="42">
          <cell r="B42" t="str">
            <v>HTA MENOR (5% de M. de O.)</v>
          </cell>
        </row>
        <row r="44">
          <cell r="A44">
            <v>0</v>
          </cell>
          <cell r="B44">
            <v>0</v>
          </cell>
          <cell r="C44">
            <v>0</v>
          </cell>
        </row>
        <row r="46">
          <cell r="B46" t="str">
            <v>MANO DE OBRA</v>
          </cell>
        </row>
        <row r="47">
          <cell r="A47" t="str">
            <v>O110</v>
          </cell>
          <cell r="B47" t="str">
            <v>1 OFIC. Y 1 AYUD.</v>
          </cell>
          <cell r="C47" t="str">
            <v>DIA</v>
          </cell>
          <cell r="D47">
            <v>0.35</v>
          </cell>
        </row>
        <row r="49">
          <cell r="A49">
            <v>0</v>
          </cell>
          <cell r="B49">
            <v>0</v>
          </cell>
          <cell r="C49">
            <v>0</v>
          </cell>
        </row>
        <row r="51">
          <cell r="B51" t="str">
            <v>TRANSPORTE</v>
          </cell>
        </row>
        <row r="55">
          <cell r="A55">
            <v>0</v>
          </cell>
          <cell r="B55">
            <v>0</v>
          </cell>
          <cell r="C55">
            <v>0</v>
          </cell>
        </row>
        <row r="58">
          <cell r="A58" t="str">
            <v>CODIGO</v>
          </cell>
          <cell r="B58" t="str">
            <v>ITEM</v>
          </cell>
          <cell r="C58" t="str">
            <v>UNIDAD</v>
          </cell>
        </row>
        <row r="59">
          <cell r="A59" t="str">
            <v>Z120</v>
          </cell>
          <cell r="B59" t="str">
            <v>MORTERO 1:6</v>
          </cell>
          <cell r="C59" t="str">
            <v>M3</v>
          </cell>
          <cell r="D59">
            <v>145003.125</v>
          </cell>
        </row>
        <row r="60">
          <cell r="B60" t="str">
            <v>CODIGO</v>
          </cell>
          <cell r="C60" t="str">
            <v>Z120</v>
          </cell>
        </row>
        <row r="61">
          <cell r="A61" t="str">
            <v>CODIGO</v>
          </cell>
          <cell r="B61" t="str">
            <v>RECURSOS</v>
          </cell>
          <cell r="C61" t="str">
            <v>UNIDAD</v>
          </cell>
          <cell r="D61" t="str">
            <v>CANT.</v>
          </cell>
        </row>
        <row r="62">
          <cell r="B62" t="str">
            <v>MATERIALES</v>
          </cell>
        </row>
        <row r="63">
          <cell r="A63" t="str">
            <v>M010</v>
          </cell>
          <cell r="B63" t="str">
            <v>CEMENTO</v>
          </cell>
          <cell r="C63" t="str">
            <v>SACO</v>
          </cell>
          <cell r="D63">
            <v>5.25</v>
          </cell>
        </row>
        <row r="64">
          <cell r="A64" t="str">
            <v>M020</v>
          </cell>
          <cell r="B64" t="str">
            <v>AGUA</v>
          </cell>
          <cell r="C64" t="str">
            <v>LT</v>
          </cell>
          <cell r="D64">
            <v>233</v>
          </cell>
        </row>
        <row r="65">
          <cell r="A65" t="str">
            <v>M070</v>
          </cell>
          <cell r="B65" t="str">
            <v>ARENA DE PEGA</v>
          </cell>
          <cell r="C65" t="str">
            <v>M3</v>
          </cell>
          <cell r="D65">
            <v>1.2</v>
          </cell>
        </row>
        <row r="66">
          <cell r="B66">
            <v>0</v>
          </cell>
          <cell r="C66">
            <v>0</v>
          </cell>
        </row>
        <row r="68">
          <cell r="B68" t="str">
            <v>EQUIPO</v>
          </cell>
        </row>
        <row r="69">
          <cell r="B69" t="str">
            <v>HTA MENOR (5% de M. de O.)</v>
          </cell>
        </row>
        <row r="70">
          <cell r="A70">
            <v>0</v>
          </cell>
          <cell r="B70">
            <v>0</v>
          </cell>
          <cell r="C70">
            <v>0</v>
          </cell>
        </row>
        <row r="72">
          <cell r="B72" t="str">
            <v>MANO DE OBRA</v>
          </cell>
        </row>
        <row r="73">
          <cell r="A73" t="str">
            <v>O110</v>
          </cell>
          <cell r="B73" t="str">
            <v>1 OFIC. Y 1 AYUD.</v>
          </cell>
          <cell r="C73" t="str">
            <v>DIA</v>
          </cell>
          <cell r="D73">
            <v>0.45</v>
          </cell>
        </row>
        <row r="74">
          <cell r="A74">
            <v>0</v>
          </cell>
          <cell r="B74">
            <v>0</v>
          </cell>
          <cell r="C74">
            <v>0</v>
          </cell>
        </row>
        <row r="75">
          <cell r="A75">
            <v>0</v>
          </cell>
          <cell r="B75">
            <v>0</v>
          </cell>
          <cell r="C75">
            <v>0</v>
          </cell>
        </row>
        <row r="77">
          <cell r="B77" t="str">
            <v>TRANSPORTE</v>
          </cell>
        </row>
        <row r="79">
          <cell r="A79">
            <v>0</v>
          </cell>
          <cell r="B79">
            <v>0</v>
          </cell>
          <cell r="C79">
            <v>0</v>
          </cell>
        </row>
        <row r="80">
          <cell r="A80">
            <v>0</v>
          </cell>
          <cell r="B80">
            <v>0</v>
          </cell>
          <cell r="C80">
            <v>0</v>
          </cell>
        </row>
        <row r="81">
          <cell r="A81">
            <v>0</v>
          </cell>
          <cell r="B81">
            <v>0</v>
          </cell>
          <cell r="C81">
            <v>0</v>
          </cell>
        </row>
        <row r="86">
          <cell r="A86" t="str">
            <v>CODIGO</v>
          </cell>
          <cell r="B86" t="str">
            <v>ITEM</v>
          </cell>
          <cell r="C86" t="str">
            <v>UNIDAD</v>
          </cell>
        </row>
        <row r="87">
          <cell r="A87" t="str">
            <v>Z130</v>
          </cell>
          <cell r="B87" t="str">
            <v>MORTERO 1:7</v>
          </cell>
          <cell r="C87" t="str">
            <v>M3</v>
          </cell>
          <cell r="D87">
            <v>121172.625</v>
          </cell>
        </row>
        <row r="88">
          <cell r="B88" t="str">
            <v>CODIGO</v>
          </cell>
          <cell r="C88" t="str">
            <v>Z130</v>
          </cell>
        </row>
        <row r="89">
          <cell r="A89" t="str">
            <v>CODIGO</v>
          </cell>
          <cell r="B89" t="str">
            <v>RECURSOS</v>
          </cell>
          <cell r="C89" t="str">
            <v>UNIDAD</v>
          </cell>
          <cell r="D89" t="str">
            <v>CANT.</v>
          </cell>
        </row>
        <row r="90">
          <cell r="B90" t="str">
            <v>MATERIALES</v>
          </cell>
        </row>
        <row r="91">
          <cell r="A91" t="str">
            <v>M010</v>
          </cell>
          <cell r="B91" t="str">
            <v>CEMENTO</v>
          </cell>
          <cell r="C91" t="str">
            <v>SACO</v>
          </cell>
          <cell r="D91">
            <v>4.5</v>
          </cell>
        </row>
        <row r="92">
          <cell r="A92" t="str">
            <v>M020</v>
          </cell>
          <cell r="B92" t="str">
            <v>AGUA</v>
          </cell>
          <cell r="C92" t="str">
            <v>LT</v>
          </cell>
          <cell r="D92">
            <v>204</v>
          </cell>
        </row>
        <row r="93">
          <cell r="A93" t="str">
            <v>M070</v>
          </cell>
          <cell r="B93" t="str">
            <v>ARENA DE PEGA</v>
          </cell>
          <cell r="C93" t="str">
            <v>M3</v>
          </cell>
          <cell r="D93">
            <v>1.25</v>
          </cell>
        </row>
        <row r="94">
          <cell r="B94">
            <v>0</v>
          </cell>
          <cell r="C94">
            <v>0</v>
          </cell>
        </row>
        <row r="96">
          <cell r="B96" t="str">
            <v>EQUIPO</v>
          </cell>
        </row>
        <row r="97">
          <cell r="B97" t="str">
            <v>HTA MENOR (5% de M. de O.)</v>
          </cell>
        </row>
        <row r="98">
          <cell r="A98">
            <v>0</v>
          </cell>
          <cell r="B98">
            <v>0</v>
          </cell>
          <cell r="C98">
            <v>0</v>
          </cell>
        </row>
        <row r="99">
          <cell r="A99">
            <v>0</v>
          </cell>
          <cell r="B99">
            <v>0</v>
          </cell>
          <cell r="C99">
            <v>0</v>
          </cell>
        </row>
        <row r="100">
          <cell r="A100">
            <v>0</v>
          </cell>
          <cell r="B100">
            <v>0</v>
          </cell>
          <cell r="C100">
            <v>0</v>
          </cell>
        </row>
        <row r="102">
          <cell r="B102" t="str">
            <v>MANO DE OBRA</v>
          </cell>
        </row>
        <row r="103">
          <cell r="A103" t="str">
            <v>O110</v>
          </cell>
          <cell r="B103" t="str">
            <v>1 OFIC. Y 1 AYUD.</v>
          </cell>
          <cell r="C103" t="str">
            <v>DIA</v>
          </cell>
          <cell r="D103">
            <v>0.25</v>
          </cell>
        </row>
        <row r="104">
          <cell r="A104">
            <v>0</v>
          </cell>
          <cell r="B104">
            <v>0</v>
          </cell>
          <cell r="C104">
            <v>0</v>
          </cell>
        </row>
        <row r="105">
          <cell r="A105">
            <v>0</v>
          </cell>
          <cell r="B105">
            <v>0</v>
          </cell>
          <cell r="C105">
            <v>0</v>
          </cell>
        </row>
        <row r="106">
          <cell r="A106">
            <v>0</v>
          </cell>
          <cell r="B106">
            <v>0</v>
          </cell>
          <cell r="C106">
            <v>0</v>
          </cell>
        </row>
        <row r="108">
          <cell r="B108" t="str">
            <v>TRANSPORTE</v>
          </cell>
        </row>
        <row r="110">
          <cell r="A110">
            <v>0</v>
          </cell>
          <cell r="B110">
            <v>0</v>
          </cell>
          <cell r="C110">
            <v>0</v>
          </cell>
        </row>
        <row r="111">
          <cell r="A111">
            <v>0</v>
          </cell>
          <cell r="B111">
            <v>0</v>
          </cell>
          <cell r="C111">
            <v>0</v>
          </cell>
        </row>
        <row r="112">
          <cell r="A112">
            <v>0</v>
          </cell>
          <cell r="B112">
            <v>0</v>
          </cell>
          <cell r="C112">
            <v>0</v>
          </cell>
        </row>
        <row r="115">
          <cell r="A115" t="str">
            <v>CODIGO</v>
          </cell>
          <cell r="B115" t="str">
            <v>ITEM</v>
          </cell>
          <cell r="C115" t="str">
            <v>UNIDAD</v>
          </cell>
        </row>
        <row r="116">
          <cell r="A116" t="str">
            <v>Z140</v>
          </cell>
          <cell r="B116" t="str">
            <v>MORTERO REV.  1:3</v>
          </cell>
          <cell r="C116" t="str">
            <v>M3</v>
          </cell>
          <cell r="D116">
            <v>192469.5</v>
          </cell>
        </row>
        <row r="117">
          <cell r="B117" t="str">
            <v>CODIGO</v>
          </cell>
          <cell r="C117" t="str">
            <v>Z140</v>
          </cell>
        </row>
        <row r="118">
          <cell r="A118" t="str">
            <v>CODIGO</v>
          </cell>
          <cell r="B118" t="str">
            <v>RECURSOS</v>
          </cell>
          <cell r="C118" t="str">
            <v>UNIDAD</v>
          </cell>
          <cell r="D118" t="str">
            <v>CANT.</v>
          </cell>
        </row>
        <row r="119">
          <cell r="B119" t="str">
            <v>MATERIALES</v>
          </cell>
        </row>
        <row r="120">
          <cell r="A120" t="str">
            <v>M010</v>
          </cell>
          <cell r="B120" t="str">
            <v>CEMENTO</v>
          </cell>
          <cell r="C120" t="str">
            <v>SACO</v>
          </cell>
          <cell r="D120">
            <v>9</v>
          </cell>
        </row>
        <row r="121">
          <cell r="A121" t="str">
            <v>M020</v>
          </cell>
          <cell r="B121" t="str">
            <v>AGUA</v>
          </cell>
          <cell r="C121" t="str">
            <v>LT</v>
          </cell>
          <cell r="D121">
            <v>252</v>
          </cell>
        </row>
        <row r="122">
          <cell r="A122" t="str">
            <v>M050</v>
          </cell>
          <cell r="B122" t="str">
            <v>ARENA DE REVOQUE. </v>
          </cell>
          <cell r="C122" t="str">
            <v>M3</v>
          </cell>
          <cell r="D122">
            <v>1.1</v>
          </cell>
        </row>
        <row r="123">
          <cell r="B123">
            <v>0</v>
          </cell>
          <cell r="C123">
            <v>0</v>
          </cell>
        </row>
        <row r="125">
          <cell r="B125" t="str">
            <v>EQUIPO</v>
          </cell>
        </row>
        <row r="126">
          <cell r="B126" t="str">
            <v>HTA MENOR (5% de M. de O.)</v>
          </cell>
        </row>
        <row r="127">
          <cell r="A127">
            <v>0</v>
          </cell>
          <cell r="B127">
            <v>0</v>
          </cell>
          <cell r="C127">
            <v>0</v>
          </cell>
        </row>
        <row r="128">
          <cell r="A128">
            <v>0</v>
          </cell>
          <cell r="B128">
            <v>0</v>
          </cell>
          <cell r="C128">
            <v>0</v>
          </cell>
        </row>
        <row r="129">
          <cell r="A129">
            <v>0</v>
          </cell>
          <cell r="B129">
            <v>0</v>
          </cell>
          <cell r="C129">
            <v>0</v>
          </cell>
        </row>
        <row r="131">
          <cell r="B131" t="str">
            <v>MANO DE OBRA</v>
          </cell>
        </row>
        <row r="132">
          <cell r="A132" t="str">
            <v>O110</v>
          </cell>
          <cell r="B132" t="str">
            <v>1 OFIC. Y 1 AYUD.</v>
          </cell>
          <cell r="C132" t="str">
            <v>DIA</v>
          </cell>
          <cell r="D132">
            <v>0.2</v>
          </cell>
        </row>
        <row r="133">
          <cell r="A133">
            <v>0</v>
          </cell>
          <cell r="B133">
            <v>0</v>
          </cell>
          <cell r="C133">
            <v>0</v>
          </cell>
        </row>
        <row r="134">
          <cell r="A134">
            <v>0</v>
          </cell>
          <cell r="B134">
            <v>0</v>
          </cell>
          <cell r="C134">
            <v>0</v>
          </cell>
        </row>
        <row r="135">
          <cell r="A135">
            <v>0</v>
          </cell>
          <cell r="B135">
            <v>0</v>
          </cell>
          <cell r="C135">
            <v>0</v>
          </cell>
        </row>
        <row r="137">
          <cell r="B137" t="str">
            <v>TRANSPORTE</v>
          </cell>
        </row>
        <row r="139">
          <cell r="A139">
            <v>0</v>
          </cell>
          <cell r="B139">
            <v>0</v>
          </cell>
          <cell r="C139">
            <v>0</v>
          </cell>
        </row>
        <row r="140">
          <cell r="A140">
            <v>0</v>
          </cell>
          <cell r="B140">
            <v>0</v>
          </cell>
          <cell r="C140">
            <v>0</v>
          </cell>
        </row>
        <row r="141">
          <cell r="A141">
            <v>0</v>
          </cell>
          <cell r="B141">
            <v>0</v>
          </cell>
          <cell r="C141">
            <v>0</v>
          </cell>
        </row>
        <row r="145">
          <cell r="A145" t="str">
            <v>CODIGO</v>
          </cell>
          <cell r="B145" t="str">
            <v>ITEM</v>
          </cell>
          <cell r="C145" t="str">
            <v>UNIDAD</v>
          </cell>
        </row>
        <row r="146">
          <cell r="A146" t="str">
            <v>Z150</v>
          </cell>
          <cell r="B146" t="str">
            <v>MORTERO REV.  1:4</v>
          </cell>
          <cell r="C146" t="str">
            <v>M3</v>
          </cell>
          <cell r="D146">
            <v>160884.5</v>
          </cell>
        </row>
        <row r="147">
          <cell r="B147" t="str">
            <v>CODIGO</v>
          </cell>
          <cell r="C147" t="str">
            <v>Z150</v>
          </cell>
        </row>
        <row r="148">
          <cell r="A148" t="str">
            <v>CODIGO</v>
          </cell>
          <cell r="B148" t="str">
            <v>RECURSOS</v>
          </cell>
          <cell r="C148" t="str">
            <v>UNIDAD</v>
          </cell>
          <cell r="D148" t="str">
            <v>CANT.</v>
          </cell>
        </row>
        <row r="149">
          <cell r="B149" t="str">
            <v>MATERIALES</v>
          </cell>
        </row>
        <row r="150">
          <cell r="A150" t="str">
            <v>M010</v>
          </cell>
          <cell r="B150" t="str">
            <v>CEMENTO</v>
          </cell>
          <cell r="C150" t="str">
            <v>SACO</v>
          </cell>
          <cell r="D150">
            <v>7</v>
          </cell>
        </row>
        <row r="151">
          <cell r="A151" t="str">
            <v>M020</v>
          </cell>
          <cell r="B151" t="str">
            <v>AGUA</v>
          </cell>
          <cell r="C151" t="str">
            <v>LT</v>
          </cell>
          <cell r="D151">
            <v>252</v>
          </cell>
        </row>
        <row r="152">
          <cell r="A152" t="str">
            <v>M050</v>
          </cell>
          <cell r="B152" t="str">
            <v>ARENA DE REVOQUE. </v>
          </cell>
          <cell r="C152" t="str">
            <v>M3</v>
          </cell>
          <cell r="D152">
            <v>1.2</v>
          </cell>
        </row>
        <row r="153">
          <cell r="B153">
            <v>0</v>
          </cell>
          <cell r="C153">
            <v>0</v>
          </cell>
        </row>
        <row r="155">
          <cell r="B155" t="str">
            <v>EQUIPO</v>
          </cell>
        </row>
        <row r="156">
          <cell r="B156" t="str">
            <v>HTA MENOR (5% de M. de O.)</v>
          </cell>
        </row>
        <row r="157">
          <cell r="A157">
            <v>0</v>
          </cell>
          <cell r="B157">
            <v>0</v>
          </cell>
          <cell r="C157">
            <v>0</v>
          </cell>
        </row>
        <row r="158">
          <cell r="A158">
            <v>0</v>
          </cell>
          <cell r="B158">
            <v>0</v>
          </cell>
          <cell r="C158">
            <v>0</v>
          </cell>
        </row>
        <row r="159">
          <cell r="A159">
            <v>0</v>
          </cell>
          <cell r="B159">
            <v>0</v>
          </cell>
          <cell r="C159">
            <v>0</v>
          </cell>
        </row>
        <row r="161">
          <cell r="B161" t="str">
            <v>MANO DE OBRA</v>
          </cell>
        </row>
        <row r="162">
          <cell r="A162" t="str">
            <v>O110</v>
          </cell>
          <cell r="B162" t="str">
            <v>1 OFIC. Y 1 AYUD.</v>
          </cell>
          <cell r="C162" t="str">
            <v>DIA</v>
          </cell>
          <cell r="D162">
            <v>0.2</v>
          </cell>
        </row>
        <row r="163">
          <cell r="A163">
            <v>0</v>
          </cell>
          <cell r="B163">
            <v>0</v>
          </cell>
          <cell r="C163">
            <v>0</v>
          </cell>
        </row>
        <row r="164">
          <cell r="A164">
            <v>0</v>
          </cell>
          <cell r="B164">
            <v>0</v>
          </cell>
          <cell r="C164">
            <v>0</v>
          </cell>
        </row>
        <row r="166">
          <cell r="B166" t="str">
            <v>TRANSPORTE</v>
          </cell>
        </row>
        <row r="168">
          <cell r="A168">
            <v>0</v>
          </cell>
          <cell r="B168">
            <v>0</v>
          </cell>
          <cell r="C168">
            <v>0</v>
          </cell>
        </row>
        <row r="169">
          <cell r="A169">
            <v>0</v>
          </cell>
          <cell r="B169">
            <v>0</v>
          </cell>
          <cell r="C169">
            <v>0</v>
          </cell>
        </row>
        <row r="173">
          <cell r="A173" t="str">
            <v>CODIGO</v>
          </cell>
          <cell r="B173" t="str">
            <v>ITEM</v>
          </cell>
          <cell r="C173" t="str">
            <v>UNIDAD</v>
          </cell>
        </row>
        <row r="174">
          <cell r="A174" t="str">
            <v>Z160</v>
          </cell>
          <cell r="B174" t="str">
            <v>MORTERO REV.  1:5</v>
          </cell>
          <cell r="C174" t="str">
            <v>M3</v>
          </cell>
          <cell r="D174">
            <v>139009.5</v>
          </cell>
        </row>
        <row r="175">
          <cell r="B175" t="str">
            <v>CODIGO</v>
          </cell>
          <cell r="C175" t="str">
            <v>Z160</v>
          </cell>
        </row>
        <row r="176">
          <cell r="A176" t="str">
            <v>CODIGO</v>
          </cell>
          <cell r="B176" t="str">
            <v>RECURSOS</v>
          </cell>
          <cell r="C176" t="str">
            <v>UNIDAD</v>
          </cell>
          <cell r="D176" t="str">
            <v>CANT.</v>
          </cell>
        </row>
        <row r="177">
          <cell r="B177" t="str">
            <v>MATERIALES</v>
          </cell>
        </row>
        <row r="178">
          <cell r="A178" t="str">
            <v>M010</v>
          </cell>
          <cell r="B178" t="str">
            <v>CEMENTO</v>
          </cell>
          <cell r="C178" t="str">
            <v>SACO</v>
          </cell>
          <cell r="D178">
            <v>6</v>
          </cell>
        </row>
        <row r="179">
          <cell r="A179" t="str">
            <v>M020</v>
          </cell>
          <cell r="B179" t="str">
            <v>AGUA</v>
          </cell>
          <cell r="C179" t="str">
            <v>LT</v>
          </cell>
          <cell r="D179">
            <v>237</v>
          </cell>
        </row>
        <row r="180">
          <cell r="A180" t="str">
            <v>M050</v>
          </cell>
          <cell r="B180" t="str">
            <v>ARENA DE REVOQUE. </v>
          </cell>
          <cell r="C180" t="str">
            <v>M3</v>
          </cell>
          <cell r="D180">
            <v>1</v>
          </cell>
        </row>
        <row r="181">
          <cell r="B181">
            <v>0</v>
          </cell>
          <cell r="C181">
            <v>0</v>
          </cell>
        </row>
        <row r="183">
          <cell r="B183" t="str">
            <v>EQUIPO</v>
          </cell>
        </row>
        <row r="184">
          <cell r="B184" t="str">
            <v>HTA MENOR (5% de M. de O.)</v>
          </cell>
        </row>
        <row r="185">
          <cell r="A185">
            <v>0</v>
          </cell>
          <cell r="B185">
            <v>0</v>
          </cell>
          <cell r="C185">
            <v>0</v>
          </cell>
        </row>
        <row r="186">
          <cell r="A186">
            <v>0</v>
          </cell>
          <cell r="B186">
            <v>0</v>
          </cell>
          <cell r="C186">
            <v>0</v>
          </cell>
        </row>
        <row r="187">
          <cell r="A187">
            <v>0</v>
          </cell>
          <cell r="B187">
            <v>0</v>
          </cell>
          <cell r="C187">
            <v>0</v>
          </cell>
        </row>
        <row r="189">
          <cell r="B189" t="str">
            <v>MANO DE OBRA</v>
          </cell>
        </row>
        <row r="190">
          <cell r="A190" t="str">
            <v>O110</v>
          </cell>
          <cell r="B190" t="str">
            <v>1 OFIC. Y 1 AYUD.</v>
          </cell>
          <cell r="C190" t="str">
            <v>DIA</v>
          </cell>
          <cell r="D190">
            <v>0.2</v>
          </cell>
        </row>
        <row r="191">
          <cell r="A191">
            <v>0</v>
          </cell>
          <cell r="B191">
            <v>0</v>
          </cell>
          <cell r="C191">
            <v>0</v>
          </cell>
        </row>
        <row r="192">
          <cell r="A192">
            <v>0</v>
          </cell>
          <cell r="B192">
            <v>0</v>
          </cell>
          <cell r="C192">
            <v>0</v>
          </cell>
        </row>
        <row r="193">
          <cell r="A193">
            <v>0</v>
          </cell>
          <cell r="B193">
            <v>0</v>
          </cell>
          <cell r="C193">
            <v>0</v>
          </cell>
        </row>
        <row r="195">
          <cell r="B195" t="str">
            <v>TRANSPORTE</v>
          </cell>
        </row>
        <row r="197">
          <cell r="A197">
            <v>0</v>
          </cell>
          <cell r="B197">
            <v>0</v>
          </cell>
          <cell r="C197">
            <v>0</v>
          </cell>
        </row>
        <row r="198">
          <cell r="A198">
            <v>0</v>
          </cell>
          <cell r="B198">
            <v>0</v>
          </cell>
          <cell r="C198">
            <v>0</v>
          </cell>
        </row>
        <row r="199">
          <cell r="A199">
            <v>0</v>
          </cell>
          <cell r="B199">
            <v>0</v>
          </cell>
          <cell r="C199">
            <v>0</v>
          </cell>
        </row>
        <row r="202">
          <cell r="A202" t="str">
            <v>CODIGO</v>
          </cell>
          <cell r="B202" t="str">
            <v>ITEM</v>
          </cell>
          <cell r="C202" t="str">
            <v>UNIDAD</v>
          </cell>
        </row>
        <row r="203">
          <cell r="A203" t="str">
            <v>Z170</v>
          </cell>
          <cell r="B203" t="str">
            <v>MORTERO REV.  1:6</v>
          </cell>
          <cell r="C203" t="str">
            <v>M3</v>
          </cell>
          <cell r="D203">
            <v>125409.5</v>
          </cell>
        </row>
        <row r="204">
          <cell r="B204" t="str">
            <v>CODIGO</v>
          </cell>
          <cell r="C204" t="str">
            <v>Z170</v>
          </cell>
        </row>
        <row r="205">
          <cell r="A205" t="str">
            <v>CODIGO</v>
          </cell>
          <cell r="B205" t="str">
            <v>RECURSOS</v>
          </cell>
          <cell r="C205" t="str">
            <v>UNIDAD</v>
          </cell>
          <cell r="D205" t="str">
            <v>CANT.</v>
          </cell>
        </row>
        <row r="206">
          <cell r="B206" t="str">
            <v>MATERIALES</v>
          </cell>
        </row>
        <row r="207">
          <cell r="A207" t="str">
            <v>M010</v>
          </cell>
          <cell r="B207" t="str">
            <v>CEMENTO</v>
          </cell>
          <cell r="C207" t="str">
            <v>SACO</v>
          </cell>
          <cell r="D207">
            <v>5.2</v>
          </cell>
        </row>
        <row r="208">
          <cell r="A208" t="str">
            <v>M020</v>
          </cell>
          <cell r="B208" t="str">
            <v>AGUA</v>
          </cell>
          <cell r="C208" t="str">
            <v>LT</v>
          </cell>
          <cell r="D208">
            <v>237</v>
          </cell>
        </row>
        <row r="209">
          <cell r="A209" t="str">
            <v>M050</v>
          </cell>
          <cell r="B209" t="str">
            <v>ARENA DE REVOQUE. </v>
          </cell>
          <cell r="C209" t="str">
            <v>M3</v>
          </cell>
          <cell r="D209">
            <v>1</v>
          </cell>
        </row>
        <row r="210">
          <cell r="B210">
            <v>0</v>
          </cell>
          <cell r="C210">
            <v>0</v>
          </cell>
        </row>
        <row r="212">
          <cell r="B212" t="str">
            <v>EQUIPO</v>
          </cell>
        </row>
        <row r="213">
          <cell r="B213" t="str">
            <v>HTA MENOR (5% de M. de O.)</v>
          </cell>
        </row>
        <row r="214">
          <cell r="A214">
            <v>0</v>
          </cell>
          <cell r="B214">
            <v>0</v>
          </cell>
          <cell r="C214">
            <v>0</v>
          </cell>
        </row>
        <row r="215">
          <cell r="A215">
            <v>0</v>
          </cell>
          <cell r="B215">
            <v>0</v>
          </cell>
          <cell r="C215">
            <v>0</v>
          </cell>
        </row>
        <row r="216">
          <cell r="A216">
            <v>0</v>
          </cell>
          <cell r="B216">
            <v>0</v>
          </cell>
          <cell r="C216">
            <v>0</v>
          </cell>
        </row>
        <row r="218">
          <cell r="B218" t="str">
            <v>MANO DE OBRA</v>
          </cell>
        </row>
        <row r="219">
          <cell r="A219" t="str">
            <v>O110</v>
          </cell>
          <cell r="B219" t="str">
            <v>1 OFIC. Y 1 AYUD.</v>
          </cell>
          <cell r="C219" t="str">
            <v>DIA</v>
          </cell>
          <cell r="D219">
            <v>0.2</v>
          </cell>
        </row>
        <row r="220">
          <cell r="A220">
            <v>0</v>
          </cell>
          <cell r="B220">
            <v>0</v>
          </cell>
          <cell r="C220">
            <v>0</v>
          </cell>
        </row>
        <row r="221">
          <cell r="A221">
            <v>0</v>
          </cell>
          <cell r="B221">
            <v>0</v>
          </cell>
          <cell r="C221">
            <v>0</v>
          </cell>
        </row>
        <row r="222">
          <cell r="A222">
            <v>0</v>
          </cell>
          <cell r="B222">
            <v>0</v>
          </cell>
          <cell r="C222">
            <v>0</v>
          </cell>
        </row>
        <row r="224">
          <cell r="B224" t="str">
            <v>TRANSPORTE</v>
          </cell>
        </row>
        <row r="226">
          <cell r="A226">
            <v>0</v>
          </cell>
          <cell r="B226">
            <v>0</v>
          </cell>
          <cell r="C226">
            <v>0</v>
          </cell>
        </row>
        <row r="227">
          <cell r="A227">
            <v>0</v>
          </cell>
          <cell r="B227">
            <v>0</v>
          </cell>
          <cell r="C227">
            <v>0</v>
          </cell>
        </row>
        <row r="230">
          <cell r="A230" t="str">
            <v>CODIGO</v>
          </cell>
          <cell r="B230" t="str">
            <v>ITEM</v>
          </cell>
          <cell r="C230" t="str">
            <v>UNIDAD</v>
          </cell>
        </row>
        <row r="231">
          <cell r="A231" t="str">
            <v>Z180</v>
          </cell>
          <cell r="B231" t="str">
            <v>MORTERO.  1:3</v>
          </cell>
          <cell r="C231" t="str">
            <v>M3</v>
          </cell>
          <cell r="D231">
            <v>194177.625</v>
          </cell>
        </row>
        <row r="232">
          <cell r="B232" t="str">
            <v>CODIGO</v>
          </cell>
          <cell r="C232" t="str">
            <v>Z180</v>
          </cell>
        </row>
        <row r="233">
          <cell r="A233" t="str">
            <v>CODIGO</v>
          </cell>
          <cell r="B233" t="str">
            <v>RECURSOS</v>
          </cell>
          <cell r="C233" t="str">
            <v>UNIDAD</v>
          </cell>
          <cell r="D233" t="str">
            <v>CANT.</v>
          </cell>
        </row>
        <row r="234">
          <cell r="B234" t="str">
            <v>MATERIALES</v>
          </cell>
        </row>
        <row r="235">
          <cell r="A235" t="str">
            <v>M010</v>
          </cell>
          <cell r="B235" t="str">
            <v>CEMENTO</v>
          </cell>
          <cell r="C235" t="str">
            <v>SACO</v>
          </cell>
          <cell r="D235">
            <v>9</v>
          </cell>
        </row>
        <row r="236">
          <cell r="A236" t="str">
            <v>M020</v>
          </cell>
          <cell r="B236" t="str">
            <v>AGUA</v>
          </cell>
          <cell r="C236" t="str">
            <v>LT</v>
          </cell>
          <cell r="D236">
            <v>40</v>
          </cell>
        </row>
        <row r="237">
          <cell r="A237" t="str">
            <v>M070</v>
          </cell>
          <cell r="B237" t="str">
            <v>ARENA DE PEGA</v>
          </cell>
          <cell r="C237" t="str">
            <v>M3</v>
          </cell>
          <cell r="D237">
            <v>1.12</v>
          </cell>
        </row>
        <row r="238">
          <cell r="B238">
            <v>0</v>
          </cell>
          <cell r="C238">
            <v>0</v>
          </cell>
        </row>
        <row r="240">
          <cell r="B240" t="str">
            <v>EQUIPO</v>
          </cell>
        </row>
        <row r="241">
          <cell r="B241" t="str">
            <v>HTA MENOR (5% de M. de O.)</v>
          </cell>
        </row>
        <row r="242">
          <cell r="A242">
            <v>0</v>
          </cell>
          <cell r="B242">
            <v>0</v>
          </cell>
          <cell r="C242">
            <v>0</v>
          </cell>
        </row>
        <row r="243">
          <cell r="A243">
            <v>0</v>
          </cell>
          <cell r="B243">
            <v>0</v>
          </cell>
          <cell r="C243">
            <v>0</v>
          </cell>
        </row>
        <row r="244">
          <cell r="A244">
            <v>0</v>
          </cell>
          <cell r="B244">
            <v>0</v>
          </cell>
          <cell r="C244">
            <v>0</v>
          </cell>
        </row>
        <row r="246">
          <cell r="B246" t="str">
            <v>MANO DE OBRA</v>
          </cell>
        </row>
        <row r="247">
          <cell r="A247" t="str">
            <v>O110</v>
          </cell>
          <cell r="B247" t="str">
            <v>1 OFIC. Y 1 AYUD.</v>
          </cell>
          <cell r="C247" t="str">
            <v>DIA</v>
          </cell>
          <cell r="D247">
            <v>0.25</v>
          </cell>
        </row>
        <row r="248">
          <cell r="A248">
            <v>0</v>
          </cell>
          <cell r="B248">
            <v>0</v>
          </cell>
          <cell r="C248">
            <v>0</v>
          </cell>
        </row>
        <row r="249">
          <cell r="A249">
            <v>0</v>
          </cell>
          <cell r="B249">
            <v>0</v>
          </cell>
          <cell r="C249">
            <v>0</v>
          </cell>
        </row>
        <row r="250">
          <cell r="A250">
            <v>0</v>
          </cell>
          <cell r="B250">
            <v>0</v>
          </cell>
          <cell r="C250">
            <v>0</v>
          </cell>
        </row>
        <row r="252">
          <cell r="B252" t="str">
            <v>TRANSPORTE</v>
          </cell>
        </row>
        <row r="254">
          <cell r="A254">
            <v>0</v>
          </cell>
          <cell r="B254">
            <v>0</v>
          </cell>
          <cell r="C254">
            <v>0</v>
          </cell>
        </row>
        <row r="255">
          <cell r="A255">
            <v>0</v>
          </cell>
          <cell r="B255">
            <v>0</v>
          </cell>
          <cell r="C255">
            <v>0</v>
          </cell>
        </row>
        <row r="259">
          <cell r="A259" t="str">
            <v>CODIGO</v>
          </cell>
          <cell r="B259" t="str">
            <v>ITEM</v>
          </cell>
          <cell r="C259" t="str">
            <v>UNIDAD</v>
          </cell>
        </row>
        <row r="260">
          <cell r="A260" t="str">
            <v>Z190</v>
          </cell>
          <cell r="B260" t="str">
            <v>MORTERO  1:2</v>
          </cell>
          <cell r="C260" t="str">
            <v>M3</v>
          </cell>
          <cell r="D260">
            <v>247343.5</v>
          </cell>
        </row>
        <row r="261">
          <cell r="B261" t="str">
            <v>CODIGO</v>
          </cell>
          <cell r="C261" t="str">
            <v>Z190</v>
          </cell>
        </row>
        <row r="262">
          <cell r="A262" t="str">
            <v>CODIGO</v>
          </cell>
          <cell r="B262" t="str">
            <v>RECURSOS</v>
          </cell>
          <cell r="C262" t="str">
            <v>UNIDAD</v>
          </cell>
          <cell r="D262" t="str">
            <v>CANT.</v>
          </cell>
        </row>
        <row r="263">
          <cell r="B263" t="str">
            <v>MATERIALES</v>
          </cell>
        </row>
        <row r="264">
          <cell r="A264" t="str">
            <v>M010</v>
          </cell>
          <cell r="B264" t="str">
            <v>CEMENTO</v>
          </cell>
          <cell r="C264" t="str">
            <v>SACO</v>
          </cell>
          <cell r="D264">
            <v>12.5</v>
          </cell>
        </row>
        <row r="265">
          <cell r="A265" t="str">
            <v>M020</v>
          </cell>
          <cell r="B265" t="str">
            <v>AGUA</v>
          </cell>
          <cell r="C265" t="str">
            <v>LT</v>
          </cell>
          <cell r="D265">
            <v>250</v>
          </cell>
        </row>
        <row r="266">
          <cell r="A266" t="str">
            <v>M070</v>
          </cell>
          <cell r="B266" t="str">
            <v>ARENA DE PEGA</v>
          </cell>
          <cell r="C266" t="str">
            <v>M3</v>
          </cell>
          <cell r="D266">
            <v>0.95</v>
          </cell>
        </row>
        <row r="267">
          <cell r="B267">
            <v>0</v>
          </cell>
          <cell r="C267">
            <v>0</v>
          </cell>
        </row>
        <row r="269">
          <cell r="B269" t="str">
            <v>EQUIPO</v>
          </cell>
        </row>
        <row r="270">
          <cell r="B270" t="str">
            <v>HTA MENOR (5% de M. de O.)</v>
          </cell>
        </row>
        <row r="271">
          <cell r="A271">
            <v>0</v>
          </cell>
          <cell r="B271">
            <v>0</v>
          </cell>
          <cell r="C271">
            <v>0</v>
          </cell>
        </row>
        <row r="272">
          <cell r="A272">
            <v>0</v>
          </cell>
          <cell r="B272">
            <v>0</v>
          </cell>
          <cell r="C272">
            <v>0</v>
          </cell>
        </row>
        <row r="274">
          <cell r="B274" t="str">
            <v>MANO DE OBRA</v>
          </cell>
        </row>
        <row r="275">
          <cell r="A275" t="str">
            <v>O110</v>
          </cell>
          <cell r="B275" t="str">
            <v>1 OFIC. Y 1 AYUD.</v>
          </cell>
          <cell r="C275" t="str">
            <v>DIA</v>
          </cell>
          <cell r="D275">
            <v>0.2</v>
          </cell>
        </row>
        <row r="276">
          <cell r="A276">
            <v>0</v>
          </cell>
          <cell r="B276">
            <v>0</v>
          </cell>
          <cell r="C276">
            <v>0</v>
          </cell>
        </row>
        <row r="277">
          <cell r="A277">
            <v>0</v>
          </cell>
          <cell r="B277">
            <v>0</v>
          </cell>
          <cell r="C277">
            <v>0</v>
          </cell>
        </row>
        <row r="278">
          <cell r="A278">
            <v>0</v>
          </cell>
          <cell r="B278">
            <v>0</v>
          </cell>
          <cell r="C278">
            <v>0</v>
          </cell>
        </row>
        <row r="280">
          <cell r="B280" t="str">
            <v>TRANSPORTE</v>
          </cell>
        </row>
        <row r="282">
          <cell r="A282">
            <v>0</v>
          </cell>
          <cell r="B282">
            <v>0</v>
          </cell>
          <cell r="C282">
            <v>0</v>
          </cell>
        </row>
        <row r="283">
          <cell r="A283">
            <v>0</v>
          </cell>
          <cell r="B283">
            <v>0</v>
          </cell>
          <cell r="C283">
            <v>0</v>
          </cell>
        </row>
        <row r="284">
          <cell r="A284">
            <v>0</v>
          </cell>
          <cell r="B284">
            <v>0</v>
          </cell>
          <cell r="C284">
            <v>0</v>
          </cell>
        </row>
        <row r="288">
          <cell r="A288" t="str">
            <v>CODIGO</v>
          </cell>
          <cell r="B288" t="str">
            <v>ITEM</v>
          </cell>
          <cell r="C288" t="str">
            <v>UNIDAD</v>
          </cell>
        </row>
        <row r="289">
          <cell r="A289" t="str">
            <v>Z200</v>
          </cell>
          <cell r="B289" t="str">
            <v>CONCRETO f'c=140 kg/cm2</v>
          </cell>
          <cell r="C289" t="str">
            <v>M3</v>
          </cell>
          <cell r="D289">
            <v>158178</v>
          </cell>
        </row>
        <row r="290">
          <cell r="B290" t="str">
            <v>CODIGO</v>
          </cell>
          <cell r="C290" t="str">
            <v>Z200</v>
          </cell>
        </row>
        <row r="291">
          <cell r="A291" t="str">
            <v>CODIGO</v>
          </cell>
          <cell r="B291" t="str">
            <v>RECURSOS</v>
          </cell>
          <cell r="C291" t="str">
            <v>UNIDAD</v>
          </cell>
          <cell r="D291" t="str">
            <v>CANT.</v>
          </cell>
        </row>
        <row r="292">
          <cell r="B292" t="str">
            <v>MATERIALES</v>
          </cell>
        </row>
        <row r="293">
          <cell r="A293" t="str">
            <v>M010</v>
          </cell>
          <cell r="B293" t="str">
            <v>CEMENTO</v>
          </cell>
          <cell r="C293" t="str">
            <v>SACO</v>
          </cell>
          <cell r="D293">
            <v>5</v>
          </cell>
        </row>
        <row r="294">
          <cell r="A294" t="str">
            <v>M020</v>
          </cell>
          <cell r="B294" t="str">
            <v>AGUA</v>
          </cell>
          <cell r="C294" t="str">
            <v>LT</v>
          </cell>
          <cell r="D294">
            <v>40</v>
          </cell>
        </row>
        <row r="295">
          <cell r="A295" t="str">
            <v>M080</v>
          </cell>
          <cell r="B295" t="str">
            <v>ARENA PARA CONCRETO</v>
          </cell>
          <cell r="C295" t="str">
            <v>M3</v>
          </cell>
          <cell r="D295">
            <v>0.6</v>
          </cell>
        </row>
        <row r="296">
          <cell r="A296" t="str">
            <v>M240</v>
          </cell>
          <cell r="B296" t="str">
            <v>TRITURADO 1 1/2"</v>
          </cell>
          <cell r="C296" t="str">
            <v>M3</v>
          </cell>
          <cell r="D296">
            <v>0.92</v>
          </cell>
        </row>
        <row r="297">
          <cell r="B297">
            <v>0</v>
          </cell>
          <cell r="C297">
            <v>0</v>
          </cell>
        </row>
        <row r="299">
          <cell r="B299" t="str">
            <v>EQUIPO</v>
          </cell>
        </row>
        <row r="300">
          <cell r="B300" t="str">
            <v>HTA MENOR (5% de M. de O.)</v>
          </cell>
        </row>
        <row r="301">
          <cell r="A301" t="str">
            <v>E080</v>
          </cell>
          <cell r="B301" t="str">
            <v>CONCRETADORA 1 1/2 SACOS ELECT.</v>
          </cell>
          <cell r="C301" t="str">
            <v>DIA</v>
          </cell>
          <cell r="D301">
            <v>0.4</v>
          </cell>
        </row>
        <row r="302">
          <cell r="A302">
            <v>0</v>
          </cell>
          <cell r="B302">
            <v>0</v>
          </cell>
          <cell r="C302">
            <v>0</v>
          </cell>
        </row>
        <row r="303">
          <cell r="A303">
            <v>0</v>
          </cell>
          <cell r="B303">
            <v>0</v>
          </cell>
          <cell r="C303">
            <v>0</v>
          </cell>
        </row>
        <row r="305">
          <cell r="B305" t="str">
            <v>MANO DE OBRA</v>
          </cell>
        </row>
        <row r="306">
          <cell r="A306" t="str">
            <v>O030</v>
          </cell>
          <cell r="B306" t="str">
            <v>1 OFIC. Y 2 AYUD.</v>
          </cell>
          <cell r="C306" t="str">
            <v>DIA</v>
          </cell>
          <cell r="D306">
            <v>0.4</v>
          </cell>
        </row>
        <row r="307">
          <cell r="A307">
            <v>0</v>
          </cell>
          <cell r="B307">
            <v>0</v>
          </cell>
          <cell r="C307">
            <v>0</v>
          </cell>
        </row>
        <row r="308">
          <cell r="A308">
            <v>0</v>
          </cell>
          <cell r="B308">
            <v>0</v>
          </cell>
          <cell r="C308">
            <v>0</v>
          </cell>
        </row>
        <row r="309">
          <cell r="A309">
            <v>0</v>
          </cell>
          <cell r="B309">
            <v>0</v>
          </cell>
          <cell r="C309">
            <v>0</v>
          </cell>
        </row>
        <row r="311">
          <cell r="B311" t="str">
            <v>TRANSPORTE</v>
          </cell>
        </row>
        <row r="313">
          <cell r="A313">
            <v>0</v>
          </cell>
          <cell r="B313">
            <v>0</v>
          </cell>
          <cell r="C313">
            <v>0</v>
          </cell>
        </row>
        <row r="314">
          <cell r="A314">
            <v>0</v>
          </cell>
          <cell r="B314">
            <v>0</v>
          </cell>
          <cell r="C314">
            <v>0</v>
          </cell>
        </row>
        <row r="318">
          <cell r="A318" t="str">
            <v>CODIGO</v>
          </cell>
          <cell r="B318" t="str">
            <v>ITEM</v>
          </cell>
          <cell r="C318" t="str">
            <v>UNIDAD</v>
          </cell>
        </row>
        <row r="319">
          <cell r="A319" t="str">
            <v>Z210</v>
          </cell>
          <cell r="B319" t="str">
            <v>CONCRETO f'c=175 kg/cm2</v>
          </cell>
          <cell r="C319" t="str">
            <v>M3</v>
          </cell>
          <cell r="D319">
            <v>153121.5</v>
          </cell>
        </row>
        <row r="320">
          <cell r="B320" t="str">
            <v>CODIGO</v>
          </cell>
          <cell r="C320" t="str">
            <v>Z210</v>
          </cell>
        </row>
        <row r="321">
          <cell r="A321" t="str">
            <v>CODIGO</v>
          </cell>
          <cell r="B321" t="str">
            <v>RECURSOS</v>
          </cell>
          <cell r="C321" t="str">
            <v>UNIDAD</v>
          </cell>
          <cell r="D321" t="str">
            <v>CANT.</v>
          </cell>
        </row>
        <row r="322">
          <cell r="B322" t="str">
            <v>MATERIALES</v>
          </cell>
        </row>
        <row r="323">
          <cell r="A323" t="str">
            <v>M010</v>
          </cell>
          <cell r="B323" t="str">
            <v>CEMENTO</v>
          </cell>
          <cell r="C323" t="str">
            <v>SACO</v>
          </cell>
          <cell r="D323">
            <v>6</v>
          </cell>
        </row>
        <row r="324">
          <cell r="A324" t="str">
            <v>M020</v>
          </cell>
          <cell r="B324" t="str">
            <v>AGUA</v>
          </cell>
          <cell r="C324" t="str">
            <v>LT</v>
          </cell>
          <cell r="D324">
            <v>80</v>
          </cell>
        </row>
        <row r="325">
          <cell r="A325" t="str">
            <v>M080</v>
          </cell>
          <cell r="B325" t="str">
            <v>ARENA PARA CONCRETO</v>
          </cell>
          <cell r="C325" t="str">
            <v>M3</v>
          </cell>
          <cell r="D325">
            <v>0.67</v>
          </cell>
        </row>
        <row r="326">
          <cell r="A326" t="str">
            <v>M240</v>
          </cell>
          <cell r="B326" t="str">
            <v>TRITURADO 1 1/2"</v>
          </cell>
          <cell r="C326" t="str">
            <v>M3</v>
          </cell>
          <cell r="D326">
            <v>0.715</v>
          </cell>
        </row>
        <row r="328">
          <cell r="B328" t="str">
            <v>EQUIPO</v>
          </cell>
        </row>
        <row r="329">
          <cell r="B329" t="str">
            <v>HTA MENOR (5% de M. de O.)</v>
          </cell>
        </row>
        <row r="330">
          <cell r="A330" t="str">
            <v>E080</v>
          </cell>
          <cell r="B330" t="str">
            <v>CONCRETADORA 1 1/2 SACOS ELECT.</v>
          </cell>
          <cell r="C330" t="str">
            <v>DIA</v>
          </cell>
          <cell r="D330">
            <v>0.2</v>
          </cell>
        </row>
        <row r="331">
          <cell r="A331">
            <v>0</v>
          </cell>
          <cell r="B331">
            <v>0</v>
          </cell>
          <cell r="C331">
            <v>0</v>
          </cell>
        </row>
        <row r="332">
          <cell r="A332">
            <v>0</v>
          </cell>
          <cell r="B332">
            <v>0</v>
          </cell>
          <cell r="C332">
            <v>0</v>
          </cell>
        </row>
        <row r="334">
          <cell r="B334" t="str">
            <v>MANO DE OBRA</v>
          </cell>
        </row>
        <row r="335">
          <cell r="A335" t="str">
            <v>O030</v>
          </cell>
          <cell r="B335" t="str">
            <v>1 OFIC. Y 2 AYUD.</v>
          </cell>
          <cell r="C335" t="str">
            <v>DIA</v>
          </cell>
          <cell r="D335">
            <v>0.2</v>
          </cell>
        </row>
        <row r="336">
          <cell r="B336">
            <v>0</v>
          </cell>
          <cell r="C336">
            <v>0</v>
          </cell>
        </row>
        <row r="337">
          <cell r="A337">
            <v>0</v>
          </cell>
          <cell r="B337">
            <v>0</v>
          </cell>
          <cell r="C337">
            <v>0</v>
          </cell>
        </row>
        <row r="339">
          <cell r="B339" t="str">
            <v>TRANSPORTE</v>
          </cell>
        </row>
        <row r="341">
          <cell r="A341">
            <v>0</v>
          </cell>
          <cell r="B341">
            <v>0</v>
          </cell>
          <cell r="C341">
            <v>0</v>
          </cell>
        </row>
        <row r="342">
          <cell r="A342">
            <v>0</v>
          </cell>
          <cell r="B342">
            <v>0</v>
          </cell>
          <cell r="C342">
            <v>0</v>
          </cell>
        </row>
        <row r="346">
          <cell r="A346" t="str">
            <v>CODIGO</v>
          </cell>
          <cell r="B346" t="str">
            <v>ITEM</v>
          </cell>
          <cell r="C346" t="str">
            <v>UNIDAD</v>
          </cell>
        </row>
        <row r="347">
          <cell r="A347" t="str">
            <v>Z220</v>
          </cell>
          <cell r="B347" t="str">
            <v>CONCRETO f'c=210 kg/cm2</v>
          </cell>
          <cell r="C347" t="str">
            <v>M3</v>
          </cell>
          <cell r="D347">
            <v>241508</v>
          </cell>
        </row>
        <row r="348">
          <cell r="B348" t="str">
            <v>CODIGO</v>
          </cell>
          <cell r="C348" t="str">
            <v>Z220</v>
          </cell>
        </row>
        <row r="349">
          <cell r="A349" t="str">
            <v>CODIGO</v>
          </cell>
          <cell r="B349" t="str">
            <v>RECURSOS</v>
          </cell>
          <cell r="C349" t="str">
            <v>UNIDAD</v>
          </cell>
          <cell r="D349" t="str">
            <v>CANT.</v>
          </cell>
        </row>
        <row r="350">
          <cell r="B350" t="str">
            <v>MATERIALES</v>
          </cell>
        </row>
        <row r="351">
          <cell r="A351" t="str">
            <v>M010</v>
          </cell>
          <cell r="B351" t="str">
            <v>CEMENTO</v>
          </cell>
          <cell r="C351" t="str">
            <v>SACO</v>
          </cell>
          <cell r="D351">
            <v>7.5</v>
          </cell>
        </row>
        <row r="352">
          <cell r="A352" t="str">
            <v>M020</v>
          </cell>
          <cell r="B352" t="str">
            <v>AGUA</v>
          </cell>
          <cell r="C352" t="str">
            <v>LT</v>
          </cell>
          <cell r="D352">
            <v>175</v>
          </cell>
        </row>
        <row r="353">
          <cell r="A353" t="str">
            <v>M080</v>
          </cell>
          <cell r="B353" t="str">
            <v>ARENA PARA CONCRETO</v>
          </cell>
          <cell r="C353" t="str">
            <v>M3</v>
          </cell>
          <cell r="D353">
            <v>1.16</v>
          </cell>
        </row>
        <row r="354">
          <cell r="A354" t="str">
            <v>M250</v>
          </cell>
          <cell r="B354" t="str">
            <v>TRITURADO 1/2"</v>
          </cell>
          <cell r="C354" t="str">
            <v>M3</v>
          </cell>
          <cell r="D354">
            <v>1.16</v>
          </cell>
        </row>
        <row r="356">
          <cell r="B356" t="str">
            <v>EQUIPO</v>
          </cell>
        </row>
        <row r="357">
          <cell r="B357" t="str">
            <v>HTA MENOR (5% de M. de O.)</v>
          </cell>
        </row>
        <row r="358">
          <cell r="A358" t="str">
            <v>E080</v>
          </cell>
          <cell r="B358" t="str">
            <v>CONCRETADORA 1 1/2 SACOS ELECT.</v>
          </cell>
          <cell r="C358" t="str">
            <v>DIA</v>
          </cell>
          <cell r="D358">
            <v>0.5</v>
          </cell>
        </row>
        <row r="359">
          <cell r="A359">
            <v>0</v>
          </cell>
          <cell r="B359">
            <v>0</v>
          </cell>
          <cell r="C359">
            <v>0</v>
          </cell>
        </row>
        <row r="360">
          <cell r="A360">
            <v>0</v>
          </cell>
          <cell r="B360">
            <v>0</v>
          </cell>
          <cell r="C360">
            <v>0</v>
          </cell>
        </row>
        <row r="362">
          <cell r="B362" t="str">
            <v>MANO DE OBRA</v>
          </cell>
        </row>
        <row r="363">
          <cell r="A363" t="str">
            <v>O030</v>
          </cell>
          <cell r="B363" t="str">
            <v>1 OFIC. Y 2 AYUD.</v>
          </cell>
          <cell r="C363" t="str">
            <v>DIA</v>
          </cell>
          <cell r="D363">
            <v>0.65</v>
          </cell>
        </row>
        <row r="364">
          <cell r="B364">
            <v>0</v>
          </cell>
          <cell r="C364">
            <v>0</v>
          </cell>
        </row>
        <row r="365">
          <cell r="A365">
            <v>0</v>
          </cell>
          <cell r="B365">
            <v>0</v>
          </cell>
          <cell r="C365">
            <v>0</v>
          </cell>
        </row>
        <row r="366">
          <cell r="A366">
            <v>0</v>
          </cell>
          <cell r="B366">
            <v>0</v>
          </cell>
          <cell r="C366">
            <v>0</v>
          </cell>
        </row>
        <row r="368">
          <cell r="B368" t="str">
            <v>TRANSPORTE</v>
          </cell>
        </row>
        <row r="370">
          <cell r="A370">
            <v>0</v>
          </cell>
          <cell r="B370">
            <v>0</v>
          </cell>
          <cell r="C370">
            <v>0</v>
          </cell>
        </row>
        <row r="371">
          <cell r="A371">
            <v>0</v>
          </cell>
          <cell r="B371">
            <v>0</v>
          </cell>
          <cell r="C371">
            <v>0</v>
          </cell>
        </row>
        <row r="374">
          <cell r="A374" t="str">
            <v>CODIGO</v>
          </cell>
          <cell r="B374" t="str">
            <v>ITEM</v>
          </cell>
          <cell r="C374" t="str">
            <v>UNIDAD</v>
          </cell>
        </row>
        <row r="375">
          <cell r="A375" t="str">
            <v>Z230</v>
          </cell>
          <cell r="B375" t="str">
            <v>CONCRETO f'c=250 kg/cm2</v>
          </cell>
          <cell r="C375" t="str">
            <v>M3</v>
          </cell>
          <cell r="D375">
            <v>245808</v>
          </cell>
        </row>
        <row r="376">
          <cell r="B376" t="str">
            <v>CODIGO</v>
          </cell>
          <cell r="C376" t="str">
            <v>Z230</v>
          </cell>
        </row>
        <row r="377">
          <cell r="A377" t="str">
            <v>CODIGO</v>
          </cell>
          <cell r="B377" t="str">
            <v>RECURSOS</v>
          </cell>
          <cell r="C377" t="str">
            <v>UNIDAD</v>
          </cell>
          <cell r="D377" t="str">
            <v>CANT.</v>
          </cell>
        </row>
        <row r="378">
          <cell r="B378" t="str">
            <v>MATERIALES</v>
          </cell>
        </row>
        <row r="379">
          <cell r="A379" t="str">
            <v>M010</v>
          </cell>
          <cell r="B379" t="str">
            <v>CEMENTO</v>
          </cell>
          <cell r="C379" t="str">
            <v>SACO</v>
          </cell>
          <cell r="D379">
            <v>9</v>
          </cell>
        </row>
        <row r="380">
          <cell r="A380" t="str">
            <v>M020</v>
          </cell>
          <cell r="B380" t="str">
            <v>AGUA</v>
          </cell>
          <cell r="C380" t="str">
            <v>LT</v>
          </cell>
          <cell r="D380">
            <v>200</v>
          </cell>
        </row>
        <row r="381">
          <cell r="A381" t="str">
            <v>M080</v>
          </cell>
          <cell r="B381" t="str">
            <v>ARENA PARA CONCRETO</v>
          </cell>
          <cell r="C381" t="str">
            <v>M3</v>
          </cell>
          <cell r="D381">
            <v>0.7</v>
          </cell>
        </row>
        <row r="382">
          <cell r="A382" t="str">
            <v>M240</v>
          </cell>
          <cell r="B382" t="str">
            <v>TRITURADO 1 1/2"</v>
          </cell>
          <cell r="C382" t="str">
            <v>M3</v>
          </cell>
          <cell r="D382">
            <v>0.7</v>
          </cell>
        </row>
        <row r="384">
          <cell r="B384" t="str">
            <v>EQUIPO</v>
          </cell>
        </row>
        <row r="385">
          <cell r="B385" t="str">
            <v>HTA MENOR (5% de M. de O.)</v>
          </cell>
        </row>
        <row r="386">
          <cell r="A386" t="str">
            <v>E080</v>
          </cell>
          <cell r="B386" t="str">
            <v>CONCRETADORA 1 1/2 SACOS ELECT.</v>
          </cell>
          <cell r="C386" t="str">
            <v>DIA</v>
          </cell>
          <cell r="D386">
            <v>0.5</v>
          </cell>
        </row>
        <row r="387">
          <cell r="A387">
            <v>0</v>
          </cell>
          <cell r="B387">
            <v>0</v>
          </cell>
          <cell r="C387">
            <v>0</v>
          </cell>
        </row>
        <row r="388">
          <cell r="A388">
            <v>0</v>
          </cell>
          <cell r="B388">
            <v>0</v>
          </cell>
          <cell r="C388">
            <v>0</v>
          </cell>
        </row>
        <row r="390">
          <cell r="B390" t="str">
            <v>MANO DE OBRA</v>
          </cell>
        </row>
        <row r="391">
          <cell r="A391" t="str">
            <v>O030</v>
          </cell>
          <cell r="B391" t="str">
            <v>1 OFIC. Y 2 AYUD.</v>
          </cell>
          <cell r="C391" t="str">
            <v>DIA</v>
          </cell>
          <cell r="D391">
            <v>0.65</v>
          </cell>
        </row>
        <row r="392">
          <cell r="A392">
            <v>0</v>
          </cell>
          <cell r="B392">
            <v>0</v>
          </cell>
          <cell r="C392">
            <v>0</v>
          </cell>
        </row>
        <row r="393">
          <cell r="A393">
            <v>0</v>
          </cell>
          <cell r="B393">
            <v>0</v>
          </cell>
          <cell r="C393">
            <v>0</v>
          </cell>
        </row>
        <row r="394">
          <cell r="A394">
            <v>0</v>
          </cell>
          <cell r="B394">
            <v>0</v>
          </cell>
          <cell r="C394">
            <v>0</v>
          </cell>
        </row>
        <row r="396">
          <cell r="B396" t="str">
            <v>TRANSPORTE</v>
          </cell>
        </row>
        <row r="398">
          <cell r="A398">
            <v>0</v>
          </cell>
          <cell r="B398">
            <v>0</v>
          </cell>
          <cell r="C398">
            <v>0</v>
          </cell>
        </row>
        <row r="399">
          <cell r="A399">
            <v>0</v>
          </cell>
          <cell r="B399">
            <v>0</v>
          </cell>
          <cell r="C399">
            <v>0</v>
          </cell>
        </row>
        <row r="400">
          <cell r="A400">
            <v>0</v>
          </cell>
          <cell r="B400">
            <v>0</v>
          </cell>
          <cell r="C400">
            <v>0</v>
          </cell>
        </row>
        <row r="404">
          <cell r="A404" t="str">
            <v>CODIGO</v>
          </cell>
          <cell r="B404" t="str">
            <v>ITEM</v>
          </cell>
          <cell r="C404" t="str">
            <v>UNIDAD</v>
          </cell>
        </row>
        <row r="405">
          <cell r="A405" t="str">
            <v>Z240</v>
          </cell>
          <cell r="B405" t="str">
            <v>MORTERO REV.  1:8</v>
          </cell>
          <cell r="C405" t="str">
            <v>M3</v>
          </cell>
          <cell r="D405">
            <v>113573</v>
          </cell>
        </row>
        <row r="406">
          <cell r="B406" t="str">
            <v>CODIGO</v>
          </cell>
          <cell r="C406" t="str">
            <v>Z240</v>
          </cell>
        </row>
        <row r="407">
          <cell r="A407" t="str">
            <v>CODIGO</v>
          </cell>
          <cell r="B407" t="str">
            <v>RECURSOS</v>
          </cell>
          <cell r="C407" t="str">
            <v>UNIDAD</v>
          </cell>
          <cell r="D407" t="str">
            <v>CANT.</v>
          </cell>
        </row>
        <row r="408">
          <cell r="B408" t="str">
            <v>MATERIALES</v>
          </cell>
        </row>
        <row r="409">
          <cell r="A409" t="str">
            <v>M010</v>
          </cell>
          <cell r="B409" t="str">
            <v>CEMENTO</v>
          </cell>
          <cell r="C409" t="str">
            <v>SACO</v>
          </cell>
          <cell r="D409">
            <v>4</v>
          </cell>
        </row>
        <row r="410">
          <cell r="A410" t="str">
            <v>M020</v>
          </cell>
          <cell r="B410" t="str">
            <v>AGUA</v>
          </cell>
          <cell r="C410" t="str">
            <v>LT</v>
          </cell>
          <cell r="D410">
            <v>204</v>
          </cell>
        </row>
        <row r="411">
          <cell r="A411" t="str">
            <v>M080</v>
          </cell>
          <cell r="B411" t="str">
            <v>ARENA PARA CONCRETO</v>
          </cell>
          <cell r="C411" t="str">
            <v>M3</v>
          </cell>
          <cell r="D411">
            <v>1.25</v>
          </cell>
        </row>
        <row r="412">
          <cell r="B412">
            <v>0</v>
          </cell>
          <cell r="C412">
            <v>0</v>
          </cell>
        </row>
        <row r="414">
          <cell r="B414" t="str">
            <v>EQUIPO</v>
          </cell>
        </row>
        <row r="415">
          <cell r="B415" t="str">
            <v>HTA MENOR (5% de M. de O.)</v>
          </cell>
        </row>
        <row r="416">
          <cell r="A416">
            <v>0</v>
          </cell>
          <cell r="B416">
            <v>0</v>
          </cell>
          <cell r="C416">
            <v>0</v>
          </cell>
        </row>
        <row r="417">
          <cell r="A417">
            <v>0</v>
          </cell>
          <cell r="B417">
            <v>0</v>
          </cell>
          <cell r="C417">
            <v>0</v>
          </cell>
        </row>
        <row r="418">
          <cell r="A418">
            <v>0</v>
          </cell>
          <cell r="B418">
            <v>0</v>
          </cell>
          <cell r="C418">
            <v>0</v>
          </cell>
        </row>
        <row r="420">
          <cell r="B420" t="str">
            <v>MANO DE OBRA</v>
          </cell>
        </row>
        <row r="421">
          <cell r="A421" t="str">
            <v>O110</v>
          </cell>
          <cell r="B421" t="str">
            <v>1 OFIC. Y 1 AYUD.</v>
          </cell>
          <cell r="C421" t="str">
            <v>DIA</v>
          </cell>
          <cell r="D421">
            <v>0.2</v>
          </cell>
        </row>
        <row r="422">
          <cell r="A422">
            <v>0</v>
          </cell>
          <cell r="B422">
            <v>0</v>
          </cell>
          <cell r="C422">
            <v>0</v>
          </cell>
        </row>
        <row r="423">
          <cell r="A423">
            <v>0</v>
          </cell>
          <cell r="B423">
            <v>0</v>
          </cell>
          <cell r="C423">
            <v>0</v>
          </cell>
        </row>
        <row r="424">
          <cell r="A424">
            <v>0</v>
          </cell>
          <cell r="B424">
            <v>0</v>
          </cell>
          <cell r="C424">
            <v>0</v>
          </cell>
        </row>
        <row r="426">
          <cell r="B426" t="str">
            <v>TRANSPORTE</v>
          </cell>
        </row>
        <row r="428">
          <cell r="A428">
            <v>0</v>
          </cell>
          <cell r="B428">
            <v>0</v>
          </cell>
          <cell r="C428">
            <v>0</v>
          </cell>
        </row>
        <row r="429">
          <cell r="A429">
            <v>0</v>
          </cell>
          <cell r="B429">
            <v>0</v>
          </cell>
          <cell r="C429">
            <v>0</v>
          </cell>
        </row>
        <row r="432">
          <cell r="A432" t="str">
            <v>CODIGO</v>
          </cell>
          <cell r="B432" t="str">
            <v>ITEM</v>
          </cell>
          <cell r="C432" t="str">
            <v>UNIDAD</v>
          </cell>
        </row>
        <row r="433">
          <cell r="A433" t="str">
            <v>Z250</v>
          </cell>
          <cell r="B433" t="str">
            <v>MORTERO REV.  1:10</v>
          </cell>
          <cell r="C433" t="str">
            <v>M3</v>
          </cell>
          <cell r="D433">
            <v>99973</v>
          </cell>
        </row>
        <row r="434">
          <cell r="B434" t="str">
            <v>CODIGO</v>
          </cell>
          <cell r="C434" t="str">
            <v>Z250</v>
          </cell>
        </row>
        <row r="435">
          <cell r="A435" t="str">
            <v>CODIGO</v>
          </cell>
          <cell r="B435" t="str">
            <v>RECURSOS</v>
          </cell>
          <cell r="C435" t="str">
            <v>UNIDAD</v>
          </cell>
          <cell r="D435" t="str">
            <v>CANT.</v>
          </cell>
        </row>
        <row r="436">
          <cell r="B436" t="str">
            <v>MATERIALES</v>
          </cell>
        </row>
        <row r="437">
          <cell r="A437" t="str">
            <v>M010</v>
          </cell>
          <cell r="B437" t="str">
            <v>CEMENTO</v>
          </cell>
          <cell r="C437" t="str">
            <v>SACO</v>
          </cell>
          <cell r="D437">
            <v>3.2</v>
          </cell>
        </row>
        <row r="438">
          <cell r="A438" t="str">
            <v>M020</v>
          </cell>
          <cell r="B438" t="str">
            <v>AGUA</v>
          </cell>
          <cell r="C438" t="str">
            <v>LT</v>
          </cell>
          <cell r="D438">
            <v>204</v>
          </cell>
        </row>
        <row r="439">
          <cell r="A439" t="str">
            <v>M080</v>
          </cell>
          <cell r="B439" t="str">
            <v>ARENA PARA CONCRETO</v>
          </cell>
          <cell r="C439" t="str">
            <v>M3</v>
          </cell>
          <cell r="D439">
            <v>1.25</v>
          </cell>
        </row>
        <row r="440">
          <cell r="B440">
            <v>0</v>
          </cell>
          <cell r="C440">
            <v>0</v>
          </cell>
        </row>
        <row r="442">
          <cell r="B442" t="str">
            <v>EQUIPO</v>
          </cell>
        </row>
        <row r="443">
          <cell r="B443" t="str">
            <v>HTA MENOR (5% de M. de O.)</v>
          </cell>
        </row>
        <row r="444">
          <cell r="A444">
            <v>0</v>
          </cell>
          <cell r="B444">
            <v>0</v>
          </cell>
          <cell r="C444">
            <v>0</v>
          </cell>
        </row>
        <row r="445">
          <cell r="A445">
            <v>0</v>
          </cell>
          <cell r="B445">
            <v>0</v>
          </cell>
          <cell r="C445">
            <v>0</v>
          </cell>
        </row>
        <row r="446">
          <cell r="A446">
            <v>0</v>
          </cell>
          <cell r="B446">
            <v>0</v>
          </cell>
          <cell r="C446">
            <v>0</v>
          </cell>
        </row>
        <row r="448">
          <cell r="B448" t="str">
            <v>MANO DE OBRA</v>
          </cell>
        </row>
        <row r="449">
          <cell r="A449" t="str">
            <v>O110</v>
          </cell>
          <cell r="B449" t="str">
            <v>1 OFIC. Y 1 AYUD.</v>
          </cell>
          <cell r="C449" t="str">
            <v>DIA</v>
          </cell>
          <cell r="D449">
            <v>0.2</v>
          </cell>
        </row>
        <row r="450">
          <cell r="A450">
            <v>0</v>
          </cell>
          <cell r="B450">
            <v>0</v>
          </cell>
          <cell r="C450">
            <v>0</v>
          </cell>
        </row>
        <row r="451">
          <cell r="A451">
            <v>0</v>
          </cell>
          <cell r="B451">
            <v>0</v>
          </cell>
          <cell r="C451">
            <v>0</v>
          </cell>
        </row>
        <row r="452">
          <cell r="A452">
            <v>0</v>
          </cell>
          <cell r="B452">
            <v>0</v>
          </cell>
          <cell r="C452">
            <v>0</v>
          </cell>
        </row>
        <row r="454">
          <cell r="B454" t="str">
            <v>TRANSPORTE</v>
          </cell>
        </row>
        <row r="456">
          <cell r="A456">
            <v>0</v>
          </cell>
          <cell r="B456">
            <v>0</v>
          </cell>
          <cell r="C456">
            <v>0</v>
          </cell>
        </row>
        <row r="457">
          <cell r="A457">
            <v>0</v>
          </cell>
          <cell r="B457">
            <v>0</v>
          </cell>
          <cell r="C457">
            <v>0</v>
          </cell>
        </row>
        <row r="458">
          <cell r="A458">
            <v>0</v>
          </cell>
          <cell r="B458">
            <v>0</v>
          </cell>
          <cell r="C458">
            <v>0</v>
          </cell>
        </row>
        <row r="462">
          <cell r="A462" t="str">
            <v>CODIGO</v>
          </cell>
          <cell r="B462" t="str">
            <v>ITEM</v>
          </cell>
          <cell r="C462" t="str">
            <v>UNIDAD</v>
          </cell>
        </row>
        <row r="463">
          <cell r="A463" t="str">
            <v>Z260</v>
          </cell>
          <cell r="B463" t="str">
            <v>MORTERO REV.  1:12</v>
          </cell>
          <cell r="C463" t="str">
            <v>M3</v>
          </cell>
          <cell r="D463">
            <v>92311.5</v>
          </cell>
        </row>
        <row r="464">
          <cell r="B464" t="str">
            <v>CODIGO</v>
          </cell>
          <cell r="C464" t="str">
            <v>Z260</v>
          </cell>
        </row>
        <row r="465">
          <cell r="A465" t="str">
            <v>CODIGO</v>
          </cell>
          <cell r="B465" t="str">
            <v>RECURSOS</v>
          </cell>
          <cell r="C465" t="str">
            <v>UNIDAD</v>
          </cell>
          <cell r="D465" t="str">
            <v>CANT.</v>
          </cell>
        </row>
        <row r="466">
          <cell r="B466" t="str">
            <v>MATERIALES</v>
          </cell>
        </row>
        <row r="467">
          <cell r="A467" t="str">
            <v>M010</v>
          </cell>
          <cell r="B467" t="str">
            <v>CEMENTO</v>
          </cell>
          <cell r="C467" t="str">
            <v>SACO</v>
          </cell>
          <cell r="D467">
            <v>2.7</v>
          </cell>
        </row>
        <row r="468">
          <cell r="A468" t="str">
            <v>M020</v>
          </cell>
          <cell r="B468" t="str">
            <v>AGUA</v>
          </cell>
          <cell r="C468" t="str">
            <v>LT</v>
          </cell>
          <cell r="D468">
            <v>46</v>
          </cell>
        </row>
        <row r="469">
          <cell r="A469" t="str">
            <v>M080</v>
          </cell>
          <cell r="B469" t="str">
            <v>ARENA PARA CONCRETO</v>
          </cell>
          <cell r="C469" t="str">
            <v>M3</v>
          </cell>
          <cell r="D469">
            <v>1.3</v>
          </cell>
        </row>
        <row r="470">
          <cell r="B470">
            <v>0</v>
          </cell>
          <cell r="C470">
            <v>0</v>
          </cell>
        </row>
        <row r="472">
          <cell r="B472" t="str">
            <v>EQUIPO</v>
          </cell>
        </row>
        <row r="473">
          <cell r="B473" t="str">
            <v>HTA MENOR (5% de M. de O.)</v>
          </cell>
        </row>
        <row r="474">
          <cell r="A474">
            <v>0</v>
          </cell>
          <cell r="B474">
            <v>0</v>
          </cell>
          <cell r="C474">
            <v>0</v>
          </cell>
        </row>
        <row r="475">
          <cell r="A475">
            <v>0</v>
          </cell>
          <cell r="B475">
            <v>0</v>
          </cell>
          <cell r="C475">
            <v>0</v>
          </cell>
        </row>
        <row r="476">
          <cell r="A476">
            <v>0</v>
          </cell>
          <cell r="B476">
            <v>0</v>
          </cell>
          <cell r="C476">
            <v>0</v>
          </cell>
        </row>
        <row r="478">
          <cell r="B478" t="str">
            <v>MANO DE OBRA</v>
          </cell>
        </row>
        <row r="479">
          <cell r="A479" t="str">
            <v>O110</v>
          </cell>
          <cell r="B479" t="str">
            <v>1 OFIC. Y 1 AYUD.</v>
          </cell>
          <cell r="C479" t="str">
            <v>DIA</v>
          </cell>
          <cell r="D479">
            <v>0.2</v>
          </cell>
        </row>
        <row r="480">
          <cell r="A480">
            <v>0</v>
          </cell>
          <cell r="B480">
            <v>0</v>
          </cell>
          <cell r="C480">
            <v>0</v>
          </cell>
        </row>
        <row r="481">
          <cell r="A481">
            <v>0</v>
          </cell>
          <cell r="B481">
            <v>0</v>
          </cell>
          <cell r="C481">
            <v>0</v>
          </cell>
        </row>
        <row r="482">
          <cell r="A482">
            <v>0</v>
          </cell>
          <cell r="B482">
            <v>0</v>
          </cell>
          <cell r="C482">
            <v>0</v>
          </cell>
        </row>
        <row r="484">
          <cell r="B484" t="str">
            <v>TRANSPORTE</v>
          </cell>
        </row>
        <row r="486">
          <cell r="A486">
            <v>0</v>
          </cell>
          <cell r="B486">
            <v>0</v>
          </cell>
          <cell r="C486">
            <v>0</v>
          </cell>
        </row>
        <row r="487">
          <cell r="A487">
            <v>0</v>
          </cell>
          <cell r="B487">
            <v>0</v>
          </cell>
          <cell r="C487">
            <v>0</v>
          </cell>
        </row>
        <row r="488">
          <cell r="A488">
            <v>0</v>
          </cell>
          <cell r="B488">
            <v>0</v>
          </cell>
          <cell r="C488">
            <v>0</v>
          </cell>
        </row>
        <row r="493">
          <cell r="A493" t="str">
            <v>CODIGO</v>
          </cell>
          <cell r="B493" t="str">
            <v>ITEM</v>
          </cell>
          <cell r="C493" t="str">
            <v>UNIDAD</v>
          </cell>
        </row>
        <row r="494">
          <cell r="A494" t="str">
            <v>Z300</v>
          </cell>
          <cell r="B494" t="str">
            <v>MARCO METÁLICO MURO 10  - 0.60-1.00 M</v>
          </cell>
          <cell r="C494" t="str">
            <v>UN.</v>
          </cell>
          <cell r="D494">
            <v>38325</v>
          </cell>
        </row>
        <row r="495">
          <cell r="B495" t="str">
            <v>CODIGO</v>
          </cell>
          <cell r="C495" t="str">
            <v>Z300</v>
          </cell>
        </row>
        <row r="496">
          <cell r="A496" t="str">
            <v>CODIGO</v>
          </cell>
          <cell r="B496" t="str">
            <v>RECURSOS</v>
          </cell>
          <cell r="C496" t="str">
            <v>UNIDAD</v>
          </cell>
          <cell r="D496" t="str">
            <v>CANT.</v>
          </cell>
        </row>
        <row r="497">
          <cell r="B497" t="str">
            <v>MATERIALES</v>
          </cell>
        </row>
        <row r="498">
          <cell r="A498" t="str">
            <v>M1310</v>
          </cell>
          <cell r="B498" t="str">
            <v>LAMINA DOBLADA MARCO METALICO MURO 1O</v>
          </cell>
          <cell r="C498" t="str">
            <v>UN</v>
          </cell>
          <cell r="D498">
            <v>1</v>
          </cell>
        </row>
        <row r="499">
          <cell r="A499" t="str">
            <v>M1270</v>
          </cell>
          <cell r="B499" t="str">
            <v>ANTICORROSIVO GRIS</v>
          </cell>
          <cell r="C499" t="str">
            <v>GLN</v>
          </cell>
          <cell r="D499">
            <v>0.025</v>
          </cell>
        </row>
        <row r="500">
          <cell r="B500">
            <v>0</v>
          </cell>
          <cell r="C500">
            <v>0</v>
          </cell>
        </row>
        <row r="501">
          <cell r="B501">
            <v>0</v>
          </cell>
          <cell r="C501">
            <v>0</v>
          </cell>
        </row>
        <row r="503">
          <cell r="B503" t="str">
            <v>EQUIPO</v>
          </cell>
        </row>
        <row r="504">
          <cell r="B504" t="str">
            <v>HTA MENOR (5% de M. de O.)</v>
          </cell>
        </row>
        <row r="505">
          <cell r="A505">
            <v>0</v>
          </cell>
          <cell r="B505">
            <v>0</v>
          </cell>
          <cell r="C505">
            <v>0</v>
          </cell>
        </row>
        <row r="506">
          <cell r="A506">
            <v>0</v>
          </cell>
          <cell r="B506">
            <v>0</v>
          </cell>
          <cell r="C506">
            <v>0</v>
          </cell>
        </row>
        <row r="507">
          <cell r="A507">
            <v>0</v>
          </cell>
          <cell r="B507">
            <v>0</v>
          </cell>
          <cell r="C507">
            <v>0</v>
          </cell>
        </row>
        <row r="509">
          <cell r="B509" t="str">
            <v>MANO DE OBRA</v>
          </cell>
        </row>
        <row r="510">
          <cell r="A510" t="str">
            <v>M161</v>
          </cell>
          <cell r="B510" t="str">
            <v>M. DE O. CERRAJERO</v>
          </cell>
          <cell r="C510" t="str">
            <v>HR</v>
          </cell>
          <cell r="D510">
            <v>0.5</v>
          </cell>
        </row>
        <row r="511">
          <cell r="A511">
            <v>0</v>
          </cell>
          <cell r="B511">
            <v>0</v>
          </cell>
          <cell r="C511">
            <v>0</v>
          </cell>
        </row>
        <row r="512">
          <cell r="A512">
            <v>0</v>
          </cell>
          <cell r="B512">
            <v>0</v>
          </cell>
          <cell r="C512">
            <v>0</v>
          </cell>
        </row>
        <row r="513">
          <cell r="A513">
            <v>0</v>
          </cell>
          <cell r="B513">
            <v>0</v>
          </cell>
          <cell r="C513">
            <v>0</v>
          </cell>
        </row>
        <row r="515">
          <cell r="B515" t="str">
            <v>TRANSPORTE</v>
          </cell>
        </row>
        <row r="517">
          <cell r="A517">
            <v>0</v>
          </cell>
          <cell r="B517">
            <v>0</v>
          </cell>
          <cell r="C517">
            <v>0</v>
          </cell>
        </row>
        <row r="518">
          <cell r="A518">
            <v>0</v>
          </cell>
          <cell r="B518">
            <v>0</v>
          </cell>
          <cell r="C518">
            <v>0</v>
          </cell>
        </row>
        <row r="519">
          <cell r="A519">
            <v>0</v>
          </cell>
          <cell r="B519">
            <v>0</v>
          </cell>
          <cell r="C519">
            <v>0</v>
          </cell>
        </row>
        <row r="524">
          <cell r="A524" t="str">
            <v>CODIGO</v>
          </cell>
          <cell r="B524" t="str">
            <v>ITEM</v>
          </cell>
          <cell r="C524" t="str">
            <v>UNIDAD</v>
          </cell>
        </row>
        <row r="525">
          <cell r="A525" t="str">
            <v>Z310</v>
          </cell>
          <cell r="B525" t="str">
            <v>MARCO METÁLICO MURO 15  - 0.60-1.00 M</v>
          </cell>
          <cell r="C525" t="str">
            <v>UN.</v>
          </cell>
          <cell r="D525">
            <v>41185</v>
          </cell>
        </row>
        <row r="526">
          <cell r="B526" t="str">
            <v>CODIGO</v>
          </cell>
          <cell r="C526" t="str">
            <v>Z300</v>
          </cell>
        </row>
        <row r="527">
          <cell r="A527" t="str">
            <v>CODIGO</v>
          </cell>
          <cell r="B527" t="str">
            <v>RECURSOS</v>
          </cell>
          <cell r="C527" t="str">
            <v>UNIDAD</v>
          </cell>
          <cell r="D527" t="str">
            <v>CANT.</v>
          </cell>
        </row>
        <row r="528">
          <cell r="B528" t="str">
            <v>MATERIALES</v>
          </cell>
        </row>
        <row r="529">
          <cell r="A529" t="str">
            <v>M1311</v>
          </cell>
          <cell r="B529" t="str">
            <v>LAMINA DOBLADA MARCO METALICO MURO 15</v>
          </cell>
          <cell r="C529" t="str">
            <v>UN</v>
          </cell>
          <cell r="D529">
            <v>1</v>
          </cell>
        </row>
        <row r="530">
          <cell r="A530" t="str">
            <v>M1270</v>
          </cell>
          <cell r="B530" t="str">
            <v>ANTICORROSIVO GRIS</v>
          </cell>
          <cell r="C530" t="str">
            <v>GLN</v>
          </cell>
          <cell r="D530">
            <v>0.02</v>
          </cell>
        </row>
        <row r="531">
          <cell r="B531">
            <v>0</v>
          </cell>
          <cell r="C531">
            <v>0</v>
          </cell>
        </row>
        <row r="532">
          <cell r="B532">
            <v>0</v>
          </cell>
          <cell r="C532">
            <v>0</v>
          </cell>
        </row>
        <row r="534">
          <cell r="B534" t="str">
            <v>EQUIPO</v>
          </cell>
        </row>
        <row r="535">
          <cell r="B535" t="str">
            <v>HTA MENOR (5% de M. de O.)</v>
          </cell>
        </row>
        <row r="536">
          <cell r="A536">
            <v>0</v>
          </cell>
          <cell r="B536">
            <v>0</v>
          </cell>
          <cell r="C536">
            <v>0</v>
          </cell>
        </row>
        <row r="537">
          <cell r="A537">
            <v>0</v>
          </cell>
          <cell r="B537">
            <v>0</v>
          </cell>
          <cell r="C537">
            <v>0</v>
          </cell>
        </row>
        <row r="538">
          <cell r="A538">
            <v>0</v>
          </cell>
          <cell r="B538">
            <v>0</v>
          </cell>
          <cell r="C538">
            <v>0</v>
          </cell>
        </row>
        <row r="540">
          <cell r="B540" t="str">
            <v>MANO DE OBRA</v>
          </cell>
        </row>
        <row r="541">
          <cell r="A541" t="str">
            <v>M161</v>
          </cell>
          <cell r="B541" t="str">
            <v>M. DE O. CERRAJERO</v>
          </cell>
          <cell r="C541" t="str">
            <v>HR</v>
          </cell>
          <cell r="D541">
            <v>0.5</v>
          </cell>
        </row>
        <row r="542">
          <cell r="A542">
            <v>0</v>
          </cell>
          <cell r="B542">
            <v>0</v>
          </cell>
          <cell r="C542">
            <v>0</v>
          </cell>
        </row>
        <row r="543">
          <cell r="A543">
            <v>0</v>
          </cell>
          <cell r="B543">
            <v>0</v>
          </cell>
          <cell r="C543">
            <v>0</v>
          </cell>
        </row>
        <row r="544">
          <cell r="A544">
            <v>0</v>
          </cell>
          <cell r="B544">
            <v>0</v>
          </cell>
          <cell r="C544">
            <v>0</v>
          </cell>
        </row>
        <row r="546">
          <cell r="B546" t="str">
            <v>TRANSPORTE</v>
          </cell>
        </row>
        <row r="548">
          <cell r="A548">
            <v>0</v>
          </cell>
          <cell r="B548">
            <v>0</v>
          </cell>
          <cell r="C548">
            <v>0</v>
          </cell>
        </row>
        <row r="549">
          <cell r="A549">
            <v>0</v>
          </cell>
          <cell r="B549">
            <v>0</v>
          </cell>
          <cell r="C549">
            <v>0</v>
          </cell>
        </row>
        <row r="550">
          <cell r="A550">
            <v>0</v>
          </cell>
          <cell r="B550">
            <v>0</v>
          </cell>
          <cell r="C550">
            <v>0</v>
          </cell>
        </row>
        <row r="555">
          <cell r="A555" t="str">
            <v>CODIGO</v>
          </cell>
          <cell r="B555" t="str">
            <v>ITEM</v>
          </cell>
          <cell r="C555" t="str">
            <v>UNIDAD</v>
          </cell>
        </row>
        <row r="556">
          <cell r="A556" t="str">
            <v>Z330</v>
          </cell>
          <cell r="B556" t="str">
            <v>MARCO METÁLICO MURO 20  - 0.60-1.00 M</v>
          </cell>
          <cell r="C556" t="str">
            <v>UN.</v>
          </cell>
          <cell r="D556">
            <v>45965</v>
          </cell>
        </row>
        <row r="557">
          <cell r="B557" t="str">
            <v>CODIGO</v>
          </cell>
          <cell r="C557" t="str">
            <v>Z300</v>
          </cell>
        </row>
        <row r="558">
          <cell r="A558" t="str">
            <v>CODIGO</v>
          </cell>
          <cell r="B558" t="str">
            <v>RECURSOS</v>
          </cell>
          <cell r="C558" t="str">
            <v>UNIDAD</v>
          </cell>
          <cell r="D558" t="str">
            <v>CANT.</v>
          </cell>
        </row>
        <row r="559">
          <cell r="B559" t="str">
            <v>MATERIALES</v>
          </cell>
        </row>
        <row r="560">
          <cell r="A560" t="str">
            <v>M1312</v>
          </cell>
          <cell r="B560" t="str">
            <v>LAMINA DOBLADA MARCO METALICO MURO 20</v>
          </cell>
          <cell r="C560" t="str">
            <v>UN</v>
          </cell>
          <cell r="D560">
            <v>1</v>
          </cell>
        </row>
        <row r="561">
          <cell r="A561" t="str">
            <v>M1270</v>
          </cell>
          <cell r="B561" t="str">
            <v>ANTICORROSIVO GRIS</v>
          </cell>
          <cell r="C561" t="str">
            <v>GLN</v>
          </cell>
          <cell r="D561">
            <v>0.03</v>
          </cell>
        </row>
        <row r="562">
          <cell r="B562">
            <v>0</v>
          </cell>
          <cell r="C562">
            <v>0</v>
          </cell>
        </row>
        <row r="563">
          <cell r="B563">
            <v>0</v>
          </cell>
          <cell r="C563">
            <v>0</v>
          </cell>
        </row>
        <row r="565">
          <cell r="B565" t="str">
            <v>EQUIPO</v>
          </cell>
        </row>
        <row r="566">
          <cell r="B566" t="str">
            <v>HTA MENOR (5% de M. de O.)</v>
          </cell>
        </row>
        <row r="567">
          <cell r="A567">
            <v>0</v>
          </cell>
          <cell r="B567">
            <v>0</v>
          </cell>
          <cell r="C567">
            <v>0</v>
          </cell>
        </row>
        <row r="568">
          <cell r="A568">
            <v>0</v>
          </cell>
          <cell r="B568">
            <v>0</v>
          </cell>
          <cell r="C568">
            <v>0</v>
          </cell>
        </row>
        <row r="569">
          <cell r="A569">
            <v>0</v>
          </cell>
          <cell r="B569">
            <v>0</v>
          </cell>
          <cell r="C569">
            <v>0</v>
          </cell>
        </row>
        <row r="571">
          <cell r="B571" t="str">
            <v>MANO DE OBRA</v>
          </cell>
        </row>
        <row r="572">
          <cell r="A572" t="str">
            <v>M161</v>
          </cell>
          <cell r="B572" t="str">
            <v>M. DE O. CERRAJERO</v>
          </cell>
          <cell r="C572" t="str">
            <v>HR</v>
          </cell>
          <cell r="D572">
            <v>0.5</v>
          </cell>
        </row>
        <row r="573">
          <cell r="A573">
            <v>0</v>
          </cell>
          <cell r="B573">
            <v>0</v>
          </cell>
          <cell r="C573">
            <v>0</v>
          </cell>
        </row>
        <row r="574">
          <cell r="A574">
            <v>0</v>
          </cell>
          <cell r="B574">
            <v>0</v>
          </cell>
          <cell r="C574">
            <v>0</v>
          </cell>
        </row>
        <row r="575">
          <cell r="A575">
            <v>0</v>
          </cell>
          <cell r="B575">
            <v>0</v>
          </cell>
          <cell r="C575">
            <v>0</v>
          </cell>
        </row>
        <row r="577">
          <cell r="B577" t="str">
            <v>TRANSPORTE</v>
          </cell>
        </row>
        <row r="579">
          <cell r="A579">
            <v>0</v>
          </cell>
          <cell r="B579">
            <v>0</v>
          </cell>
          <cell r="C579">
            <v>0</v>
          </cell>
        </row>
        <row r="580">
          <cell r="A580">
            <v>0</v>
          </cell>
          <cell r="B580">
            <v>0</v>
          </cell>
          <cell r="C580">
            <v>0</v>
          </cell>
        </row>
        <row r="581">
          <cell r="A581">
            <v>0</v>
          </cell>
          <cell r="B581">
            <v>0</v>
          </cell>
          <cell r="C581">
            <v>0</v>
          </cell>
        </row>
        <row r="617">
          <cell r="A617" t="str">
            <v>CODIGO</v>
          </cell>
          <cell r="B617" t="str">
            <v>ITEM</v>
          </cell>
          <cell r="C617" t="str">
            <v>UNIDAD</v>
          </cell>
        </row>
        <row r="618">
          <cell r="D618">
            <v>0</v>
          </cell>
        </row>
        <row r="619">
          <cell r="B619" t="str">
            <v>CODIGO</v>
          </cell>
        </row>
        <row r="620">
          <cell r="A620" t="str">
            <v>CODIGO</v>
          </cell>
          <cell r="B620" t="str">
            <v>RECURSOS</v>
          </cell>
          <cell r="C620" t="str">
            <v>UNIDAD</v>
          </cell>
          <cell r="D620" t="str">
            <v>CANT.</v>
          </cell>
        </row>
        <row r="621">
          <cell r="B621" t="str">
            <v>MATERIALES</v>
          </cell>
        </row>
        <row r="622">
          <cell r="B622">
            <v>0</v>
          </cell>
          <cell r="C622">
            <v>0</v>
          </cell>
        </row>
        <row r="623">
          <cell r="B623">
            <v>0</v>
          </cell>
          <cell r="C623">
            <v>0</v>
          </cell>
        </row>
        <row r="624">
          <cell r="B624">
            <v>0</v>
          </cell>
          <cell r="C624">
            <v>0</v>
          </cell>
        </row>
        <row r="625">
          <cell r="B625">
            <v>0</v>
          </cell>
          <cell r="C625">
            <v>0</v>
          </cell>
        </row>
        <row r="627">
          <cell r="B627" t="str">
            <v>EQUIPO</v>
          </cell>
        </row>
        <row r="628">
          <cell r="B628" t="str">
            <v>HTA MENOR (5% de M. de O.)</v>
          </cell>
        </row>
        <row r="629">
          <cell r="A629">
            <v>0</v>
          </cell>
          <cell r="B629">
            <v>0</v>
          </cell>
          <cell r="C629">
            <v>0</v>
          </cell>
        </row>
        <row r="630">
          <cell r="A630">
            <v>0</v>
          </cell>
          <cell r="B630">
            <v>0</v>
          </cell>
          <cell r="C630">
            <v>0</v>
          </cell>
        </row>
        <row r="631">
          <cell r="A631">
            <v>0</v>
          </cell>
          <cell r="B631">
            <v>0</v>
          </cell>
          <cell r="C631">
            <v>0</v>
          </cell>
        </row>
        <row r="633">
          <cell r="B633" t="str">
            <v>MANO DE OBRA</v>
          </cell>
        </row>
        <row r="634">
          <cell r="B634">
            <v>0</v>
          </cell>
          <cell r="C634">
            <v>0</v>
          </cell>
        </row>
        <row r="635">
          <cell r="A635">
            <v>0</v>
          </cell>
          <cell r="B635">
            <v>0</v>
          </cell>
          <cell r="C635">
            <v>0</v>
          </cell>
        </row>
        <row r="636">
          <cell r="A636">
            <v>0</v>
          </cell>
          <cell r="B636">
            <v>0</v>
          </cell>
          <cell r="C636">
            <v>0</v>
          </cell>
        </row>
        <row r="637">
          <cell r="A637">
            <v>0</v>
          </cell>
          <cell r="B637">
            <v>0</v>
          </cell>
          <cell r="C637">
            <v>0</v>
          </cell>
        </row>
        <row r="639">
          <cell r="B639" t="str">
            <v>TRANSPORTE</v>
          </cell>
        </row>
        <row r="641">
          <cell r="A641">
            <v>0</v>
          </cell>
          <cell r="B641">
            <v>0</v>
          </cell>
          <cell r="C641">
            <v>0</v>
          </cell>
        </row>
        <row r="642">
          <cell r="A642">
            <v>0</v>
          </cell>
          <cell r="B642">
            <v>0</v>
          </cell>
          <cell r="C642">
            <v>0</v>
          </cell>
        </row>
        <row r="643">
          <cell r="A643">
            <v>0</v>
          </cell>
          <cell r="B643">
            <v>0</v>
          </cell>
          <cell r="C643">
            <v>0</v>
          </cell>
        </row>
        <row r="648">
          <cell r="A648" t="str">
            <v>CODIGO</v>
          </cell>
          <cell r="B648" t="str">
            <v>ITEM</v>
          </cell>
          <cell r="C648" t="str">
            <v>UNIDAD</v>
          </cell>
        </row>
        <row r="649">
          <cell r="D649">
            <v>0</v>
          </cell>
        </row>
        <row r="650">
          <cell r="B650" t="str">
            <v>CODIGO</v>
          </cell>
        </row>
        <row r="651">
          <cell r="A651" t="str">
            <v>CODIGO</v>
          </cell>
          <cell r="B651" t="str">
            <v>RECURSOS</v>
          </cell>
          <cell r="C651" t="str">
            <v>UNIDAD</v>
          </cell>
          <cell r="D651" t="str">
            <v>CANT.</v>
          </cell>
        </row>
        <row r="652">
          <cell r="B652" t="str">
            <v>MATERIALES</v>
          </cell>
        </row>
        <row r="653">
          <cell r="B653">
            <v>0</v>
          </cell>
          <cell r="C653">
            <v>0</v>
          </cell>
        </row>
        <row r="654">
          <cell r="B654">
            <v>0</v>
          </cell>
          <cell r="C654">
            <v>0</v>
          </cell>
        </row>
        <row r="655">
          <cell r="B655">
            <v>0</v>
          </cell>
          <cell r="C655">
            <v>0</v>
          </cell>
        </row>
        <row r="656">
          <cell r="B656">
            <v>0</v>
          </cell>
          <cell r="C656">
            <v>0</v>
          </cell>
        </row>
        <row r="658">
          <cell r="B658" t="str">
            <v>EQUIPO</v>
          </cell>
        </row>
        <row r="659">
          <cell r="B659" t="str">
            <v>HTA MENOR (5% de M. de O.)</v>
          </cell>
        </row>
        <row r="660">
          <cell r="A660">
            <v>0</v>
          </cell>
          <cell r="B660">
            <v>0</v>
          </cell>
          <cell r="C660">
            <v>0</v>
          </cell>
        </row>
        <row r="661">
          <cell r="A661">
            <v>0</v>
          </cell>
          <cell r="B661">
            <v>0</v>
          </cell>
          <cell r="C661">
            <v>0</v>
          </cell>
        </row>
        <row r="662">
          <cell r="A662">
            <v>0</v>
          </cell>
          <cell r="B662">
            <v>0</v>
          </cell>
          <cell r="C662">
            <v>0</v>
          </cell>
        </row>
        <row r="664">
          <cell r="B664" t="str">
            <v>MANO DE OBRA</v>
          </cell>
        </row>
        <row r="665">
          <cell r="B665">
            <v>0</v>
          </cell>
          <cell r="C665">
            <v>0</v>
          </cell>
        </row>
        <row r="666">
          <cell r="A666">
            <v>0</v>
          </cell>
          <cell r="B666">
            <v>0</v>
          </cell>
          <cell r="C666">
            <v>0</v>
          </cell>
        </row>
        <row r="667">
          <cell r="A667">
            <v>0</v>
          </cell>
          <cell r="B667">
            <v>0</v>
          </cell>
          <cell r="C667">
            <v>0</v>
          </cell>
        </row>
        <row r="668">
          <cell r="A668">
            <v>0</v>
          </cell>
          <cell r="B668">
            <v>0</v>
          </cell>
          <cell r="C668">
            <v>0</v>
          </cell>
        </row>
        <row r="670">
          <cell r="B670" t="str">
            <v>TRANSPORTE</v>
          </cell>
        </row>
        <row r="672">
          <cell r="A672">
            <v>0</v>
          </cell>
          <cell r="B672">
            <v>0</v>
          </cell>
          <cell r="C672">
            <v>0</v>
          </cell>
        </row>
        <row r="673">
          <cell r="A673">
            <v>0</v>
          </cell>
          <cell r="B673">
            <v>0</v>
          </cell>
          <cell r="C673">
            <v>0</v>
          </cell>
        </row>
        <row r="674">
          <cell r="A674">
            <v>0</v>
          </cell>
          <cell r="B674">
            <v>0</v>
          </cell>
          <cell r="C674">
            <v>0</v>
          </cell>
        </row>
        <row r="679">
          <cell r="A679" t="str">
            <v>CODIGO</v>
          </cell>
          <cell r="B679" t="str">
            <v>ITEM</v>
          </cell>
          <cell r="C679" t="str">
            <v>UNIDAD</v>
          </cell>
        </row>
        <row r="680">
          <cell r="D680">
            <v>0</v>
          </cell>
        </row>
        <row r="681">
          <cell r="B681" t="str">
            <v>CODIGO</v>
          </cell>
        </row>
        <row r="682">
          <cell r="A682" t="str">
            <v>CODIGO</v>
          </cell>
          <cell r="B682" t="str">
            <v>RECURSOS</v>
          </cell>
          <cell r="C682" t="str">
            <v>UNIDAD</v>
          </cell>
          <cell r="D682" t="str">
            <v>CANT.</v>
          </cell>
        </row>
        <row r="683">
          <cell r="B683" t="str">
            <v>MATERIALES</v>
          </cell>
        </row>
        <row r="684">
          <cell r="B684">
            <v>0</v>
          </cell>
          <cell r="C684">
            <v>0</v>
          </cell>
        </row>
        <row r="685">
          <cell r="B685">
            <v>0</v>
          </cell>
          <cell r="C685">
            <v>0</v>
          </cell>
        </row>
        <row r="686">
          <cell r="B686">
            <v>0</v>
          </cell>
          <cell r="C686">
            <v>0</v>
          </cell>
        </row>
        <row r="687">
          <cell r="B687">
            <v>0</v>
          </cell>
          <cell r="C687">
            <v>0</v>
          </cell>
        </row>
        <row r="689">
          <cell r="B689" t="str">
            <v>EQUIPO</v>
          </cell>
        </row>
        <row r="690">
          <cell r="B690" t="str">
            <v>HTA MENOR (5% de M. de O.)</v>
          </cell>
        </row>
        <row r="691">
          <cell r="A691">
            <v>0</v>
          </cell>
          <cell r="B691">
            <v>0</v>
          </cell>
          <cell r="C691">
            <v>0</v>
          </cell>
        </row>
        <row r="692">
          <cell r="A692">
            <v>0</v>
          </cell>
          <cell r="B692">
            <v>0</v>
          </cell>
          <cell r="C692">
            <v>0</v>
          </cell>
        </row>
        <row r="693">
          <cell r="A693">
            <v>0</v>
          </cell>
          <cell r="B693">
            <v>0</v>
          </cell>
          <cell r="C693">
            <v>0</v>
          </cell>
        </row>
        <row r="695">
          <cell r="B695" t="str">
            <v>MANO DE OBRA</v>
          </cell>
        </row>
        <row r="696">
          <cell r="B696">
            <v>0</v>
          </cell>
          <cell r="C696">
            <v>0</v>
          </cell>
        </row>
        <row r="697">
          <cell r="A697">
            <v>0</v>
          </cell>
          <cell r="B697">
            <v>0</v>
          </cell>
          <cell r="C697">
            <v>0</v>
          </cell>
        </row>
        <row r="698">
          <cell r="A698">
            <v>0</v>
          </cell>
          <cell r="B698">
            <v>0</v>
          </cell>
          <cell r="C698">
            <v>0</v>
          </cell>
        </row>
        <row r="699">
          <cell r="A699">
            <v>0</v>
          </cell>
          <cell r="B699">
            <v>0</v>
          </cell>
          <cell r="C699">
            <v>0</v>
          </cell>
        </row>
        <row r="701">
          <cell r="B701" t="str">
            <v>TRANSPORTE</v>
          </cell>
        </row>
        <row r="703">
          <cell r="A703">
            <v>0</v>
          </cell>
          <cell r="B703">
            <v>0</v>
          </cell>
          <cell r="C703">
            <v>0</v>
          </cell>
        </row>
        <row r="704">
          <cell r="A704">
            <v>0</v>
          </cell>
          <cell r="B704">
            <v>0</v>
          </cell>
          <cell r="C704">
            <v>0</v>
          </cell>
        </row>
        <row r="705">
          <cell r="A705">
            <v>0</v>
          </cell>
          <cell r="B705">
            <v>0</v>
          </cell>
          <cell r="C705">
            <v>0</v>
          </cell>
        </row>
        <row r="710">
          <cell r="A710" t="str">
            <v>CODIGO</v>
          </cell>
          <cell r="B710" t="str">
            <v>ITEM</v>
          </cell>
          <cell r="C710" t="str">
            <v>UNIDAD</v>
          </cell>
        </row>
        <row r="711">
          <cell r="D711">
            <v>0</v>
          </cell>
        </row>
        <row r="712">
          <cell r="B712" t="str">
            <v>CODIGO</v>
          </cell>
        </row>
        <row r="713">
          <cell r="A713" t="str">
            <v>CODIGO</v>
          </cell>
          <cell r="B713" t="str">
            <v>RECURSOS</v>
          </cell>
          <cell r="C713" t="str">
            <v>UNIDAD</v>
          </cell>
          <cell r="D713" t="str">
            <v>CANT.</v>
          </cell>
        </row>
        <row r="714">
          <cell r="B714" t="str">
            <v>MATERIALES</v>
          </cell>
        </row>
        <row r="715">
          <cell r="B715">
            <v>0</v>
          </cell>
          <cell r="C715">
            <v>0</v>
          </cell>
        </row>
        <row r="716">
          <cell r="B716">
            <v>0</v>
          </cell>
          <cell r="C716">
            <v>0</v>
          </cell>
        </row>
        <row r="717">
          <cell r="B717">
            <v>0</v>
          </cell>
          <cell r="C717">
            <v>0</v>
          </cell>
        </row>
        <row r="718">
          <cell r="B718">
            <v>0</v>
          </cell>
          <cell r="C718">
            <v>0</v>
          </cell>
        </row>
        <row r="720">
          <cell r="B720" t="str">
            <v>EQUIPO</v>
          </cell>
        </row>
        <row r="721">
          <cell r="B721" t="str">
            <v>HTA MENOR (5% de M. de O.)</v>
          </cell>
        </row>
        <row r="722">
          <cell r="A722">
            <v>0</v>
          </cell>
          <cell r="B722">
            <v>0</v>
          </cell>
          <cell r="C722">
            <v>0</v>
          </cell>
        </row>
        <row r="723">
          <cell r="A723">
            <v>0</v>
          </cell>
          <cell r="B723">
            <v>0</v>
          </cell>
          <cell r="C723">
            <v>0</v>
          </cell>
        </row>
        <row r="724">
          <cell r="A724">
            <v>0</v>
          </cell>
          <cell r="B724">
            <v>0</v>
          </cell>
          <cell r="C724">
            <v>0</v>
          </cell>
        </row>
        <row r="726">
          <cell r="B726" t="str">
            <v>MANO DE OBRA</v>
          </cell>
        </row>
        <row r="727">
          <cell r="B727">
            <v>0</v>
          </cell>
          <cell r="C727">
            <v>0</v>
          </cell>
        </row>
        <row r="728">
          <cell r="A728">
            <v>0</v>
          </cell>
          <cell r="B728">
            <v>0</v>
          </cell>
          <cell r="C728">
            <v>0</v>
          </cell>
        </row>
        <row r="729">
          <cell r="A729">
            <v>0</v>
          </cell>
          <cell r="B729">
            <v>0</v>
          </cell>
          <cell r="C729">
            <v>0</v>
          </cell>
        </row>
        <row r="730">
          <cell r="A730">
            <v>0</v>
          </cell>
          <cell r="B730">
            <v>0</v>
          </cell>
          <cell r="C730">
            <v>0</v>
          </cell>
        </row>
        <row r="732">
          <cell r="B732" t="str">
            <v>TRANSPORTE</v>
          </cell>
        </row>
        <row r="734">
          <cell r="A734">
            <v>0</v>
          </cell>
          <cell r="B734">
            <v>0</v>
          </cell>
          <cell r="C734">
            <v>0</v>
          </cell>
        </row>
        <row r="735">
          <cell r="A735">
            <v>0</v>
          </cell>
          <cell r="B735">
            <v>0</v>
          </cell>
          <cell r="C735">
            <v>0</v>
          </cell>
        </row>
        <row r="736">
          <cell r="A736">
            <v>0</v>
          </cell>
          <cell r="B736">
            <v>0</v>
          </cell>
          <cell r="C736">
            <v>0</v>
          </cell>
        </row>
        <row r="741">
          <cell r="A741" t="str">
            <v>CODIGO</v>
          </cell>
          <cell r="B741" t="str">
            <v>ITEM</v>
          </cell>
          <cell r="C741" t="str">
            <v>UNIDAD</v>
          </cell>
        </row>
        <row r="742">
          <cell r="D742">
            <v>0</v>
          </cell>
        </row>
        <row r="743">
          <cell r="B743" t="str">
            <v>CODIGO</v>
          </cell>
        </row>
        <row r="744">
          <cell r="A744" t="str">
            <v>CODIGO</v>
          </cell>
          <cell r="B744" t="str">
            <v>RECURSOS</v>
          </cell>
          <cell r="C744" t="str">
            <v>UNIDAD</v>
          </cell>
          <cell r="D744" t="str">
            <v>CANT.</v>
          </cell>
        </row>
        <row r="745">
          <cell r="B745" t="str">
            <v>MATERIALES</v>
          </cell>
        </row>
        <row r="746">
          <cell r="B746">
            <v>0</v>
          </cell>
          <cell r="C746">
            <v>0</v>
          </cell>
        </row>
        <row r="747">
          <cell r="B747">
            <v>0</v>
          </cell>
          <cell r="C747">
            <v>0</v>
          </cell>
        </row>
        <row r="748">
          <cell r="B748">
            <v>0</v>
          </cell>
          <cell r="C748">
            <v>0</v>
          </cell>
        </row>
        <row r="749">
          <cell r="B749">
            <v>0</v>
          </cell>
          <cell r="C749">
            <v>0</v>
          </cell>
        </row>
        <row r="751">
          <cell r="B751" t="str">
            <v>EQUIPO</v>
          </cell>
        </row>
        <row r="752">
          <cell r="B752" t="str">
            <v>HTA MENOR (5% de M. de O.)</v>
          </cell>
        </row>
        <row r="753">
          <cell r="A753">
            <v>0</v>
          </cell>
          <cell r="B753">
            <v>0</v>
          </cell>
          <cell r="C753">
            <v>0</v>
          </cell>
        </row>
        <row r="754">
          <cell r="A754">
            <v>0</v>
          </cell>
          <cell r="B754">
            <v>0</v>
          </cell>
          <cell r="C754">
            <v>0</v>
          </cell>
        </row>
        <row r="755">
          <cell r="A755">
            <v>0</v>
          </cell>
          <cell r="B755">
            <v>0</v>
          </cell>
          <cell r="C755">
            <v>0</v>
          </cell>
        </row>
        <row r="757">
          <cell r="B757" t="str">
            <v>MANO DE OBRA</v>
          </cell>
        </row>
        <row r="758">
          <cell r="B758">
            <v>0</v>
          </cell>
          <cell r="C758">
            <v>0</v>
          </cell>
        </row>
        <row r="759">
          <cell r="A759">
            <v>0</v>
          </cell>
          <cell r="B759">
            <v>0</v>
          </cell>
          <cell r="C759">
            <v>0</v>
          </cell>
        </row>
        <row r="760">
          <cell r="A760">
            <v>0</v>
          </cell>
          <cell r="B760">
            <v>0</v>
          </cell>
          <cell r="C760">
            <v>0</v>
          </cell>
        </row>
        <row r="761">
          <cell r="A761">
            <v>0</v>
          </cell>
          <cell r="B761">
            <v>0</v>
          </cell>
          <cell r="C761">
            <v>0</v>
          </cell>
        </row>
        <row r="763">
          <cell r="B763" t="str">
            <v>TRANSPORTE</v>
          </cell>
        </row>
        <row r="765">
          <cell r="A765">
            <v>0</v>
          </cell>
          <cell r="B765">
            <v>0</v>
          </cell>
          <cell r="C765">
            <v>0</v>
          </cell>
        </row>
        <row r="766">
          <cell r="A766">
            <v>0</v>
          </cell>
          <cell r="B766">
            <v>0</v>
          </cell>
          <cell r="C766">
            <v>0</v>
          </cell>
        </row>
        <row r="767">
          <cell r="A767">
            <v>0</v>
          </cell>
          <cell r="B767">
            <v>0</v>
          </cell>
          <cell r="C767">
            <v>0</v>
          </cell>
        </row>
        <row r="772">
          <cell r="A772" t="str">
            <v>CODIGO</v>
          </cell>
          <cell r="B772" t="str">
            <v>ITEM</v>
          </cell>
          <cell r="C772" t="str">
            <v>UNIDAD</v>
          </cell>
        </row>
        <row r="773">
          <cell r="D773">
            <v>0</v>
          </cell>
        </row>
        <row r="774">
          <cell r="B774" t="str">
            <v>CODIGO</v>
          </cell>
        </row>
        <row r="775">
          <cell r="A775" t="str">
            <v>CODIGO</v>
          </cell>
          <cell r="B775" t="str">
            <v>RECURSOS</v>
          </cell>
          <cell r="C775" t="str">
            <v>UNIDAD</v>
          </cell>
          <cell r="D775" t="str">
            <v>CANT.</v>
          </cell>
        </row>
        <row r="776">
          <cell r="B776" t="str">
            <v>MATERIALES</v>
          </cell>
        </row>
        <row r="777">
          <cell r="B777">
            <v>0</v>
          </cell>
          <cell r="C777">
            <v>0</v>
          </cell>
        </row>
        <row r="778">
          <cell r="B778">
            <v>0</v>
          </cell>
          <cell r="C778">
            <v>0</v>
          </cell>
        </row>
        <row r="779">
          <cell r="B779">
            <v>0</v>
          </cell>
          <cell r="C779">
            <v>0</v>
          </cell>
        </row>
        <row r="780">
          <cell r="B780">
            <v>0</v>
          </cell>
          <cell r="C780">
            <v>0</v>
          </cell>
        </row>
        <row r="782">
          <cell r="B782" t="str">
            <v>EQUIPO</v>
          </cell>
        </row>
        <row r="783">
          <cell r="B783" t="str">
            <v>HTA MENOR (5% de M. de O.)</v>
          </cell>
        </row>
        <row r="784">
          <cell r="A784">
            <v>0</v>
          </cell>
          <cell r="B784">
            <v>0</v>
          </cell>
          <cell r="C784">
            <v>0</v>
          </cell>
        </row>
        <row r="785">
          <cell r="A785">
            <v>0</v>
          </cell>
          <cell r="B785">
            <v>0</v>
          </cell>
          <cell r="C785">
            <v>0</v>
          </cell>
        </row>
        <row r="786">
          <cell r="A786">
            <v>0</v>
          </cell>
          <cell r="B786">
            <v>0</v>
          </cell>
          <cell r="C786">
            <v>0</v>
          </cell>
        </row>
        <row r="788">
          <cell r="B788" t="str">
            <v>MANO DE OBRA</v>
          </cell>
        </row>
        <row r="789">
          <cell r="B789">
            <v>0</v>
          </cell>
          <cell r="C789">
            <v>0</v>
          </cell>
        </row>
        <row r="790">
          <cell r="A790">
            <v>0</v>
          </cell>
          <cell r="B790">
            <v>0</v>
          </cell>
          <cell r="C790">
            <v>0</v>
          </cell>
        </row>
        <row r="791">
          <cell r="A791">
            <v>0</v>
          </cell>
          <cell r="B791">
            <v>0</v>
          </cell>
          <cell r="C791">
            <v>0</v>
          </cell>
        </row>
        <row r="792">
          <cell r="A792">
            <v>0</v>
          </cell>
          <cell r="B792">
            <v>0</v>
          </cell>
          <cell r="C792">
            <v>0</v>
          </cell>
        </row>
        <row r="794">
          <cell r="B794" t="str">
            <v>TRANSPORTE</v>
          </cell>
        </row>
        <row r="796">
          <cell r="A796">
            <v>0</v>
          </cell>
          <cell r="B796">
            <v>0</v>
          </cell>
          <cell r="C796">
            <v>0</v>
          </cell>
        </row>
        <row r="797">
          <cell r="A797">
            <v>0</v>
          </cell>
          <cell r="B797">
            <v>0</v>
          </cell>
          <cell r="C797">
            <v>0</v>
          </cell>
        </row>
        <row r="798">
          <cell r="A798">
            <v>0</v>
          </cell>
          <cell r="B798">
            <v>0</v>
          </cell>
          <cell r="C798">
            <v>0</v>
          </cell>
        </row>
        <row r="803">
          <cell r="A803" t="str">
            <v>CODIGO</v>
          </cell>
          <cell r="B803" t="str">
            <v>ITEM</v>
          </cell>
          <cell r="C803" t="str">
            <v>UNIDAD</v>
          </cell>
        </row>
        <row r="804">
          <cell r="D804">
            <v>0</v>
          </cell>
        </row>
        <row r="805">
          <cell r="B805" t="str">
            <v>CODIGO</v>
          </cell>
        </row>
        <row r="806">
          <cell r="A806" t="str">
            <v>CODIGO</v>
          </cell>
          <cell r="B806" t="str">
            <v>RECURSOS</v>
          </cell>
          <cell r="C806" t="str">
            <v>UNIDAD</v>
          </cell>
          <cell r="D806" t="str">
            <v>CANT.</v>
          </cell>
        </row>
        <row r="807">
          <cell r="B807" t="str">
            <v>MATERIALES</v>
          </cell>
        </row>
        <row r="808">
          <cell r="B808">
            <v>0</v>
          </cell>
          <cell r="C808">
            <v>0</v>
          </cell>
        </row>
        <row r="809">
          <cell r="B809">
            <v>0</v>
          </cell>
          <cell r="C809">
            <v>0</v>
          </cell>
        </row>
        <row r="810">
          <cell r="B810">
            <v>0</v>
          </cell>
          <cell r="C810">
            <v>0</v>
          </cell>
        </row>
        <row r="811">
          <cell r="B811">
            <v>0</v>
          </cell>
          <cell r="C811">
            <v>0</v>
          </cell>
        </row>
        <row r="813">
          <cell r="B813" t="str">
            <v>EQUIPO</v>
          </cell>
        </row>
        <row r="814">
          <cell r="B814" t="str">
            <v>HTA MENOR (5% de M. de O.)</v>
          </cell>
        </row>
        <row r="815">
          <cell r="A815">
            <v>0</v>
          </cell>
          <cell r="B815">
            <v>0</v>
          </cell>
          <cell r="C815">
            <v>0</v>
          </cell>
        </row>
        <row r="816">
          <cell r="A816">
            <v>0</v>
          </cell>
          <cell r="B816">
            <v>0</v>
          </cell>
          <cell r="C816">
            <v>0</v>
          </cell>
        </row>
        <row r="817">
          <cell r="A817">
            <v>0</v>
          </cell>
          <cell r="B817">
            <v>0</v>
          </cell>
          <cell r="C817">
            <v>0</v>
          </cell>
        </row>
        <row r="819">
          <cell r="B819" t="str">
            <v>MANO DE OBRA</v>
          </cell>
        </row>
        <row r="820">
          <cell r="B820">
            <v>0</v>
          </cell>
          <cell r="C820">
            <v>0</v>
          </cell>
        </row>
        <row r="821">
          <cell r="A821">
            <v>0</v>
          </cell>
          <cell r="B821">
            <v>0</v>
          </cell>
          <cell r="C821">
            <v>0</v>
          </cell>
        </row>
        <row r="822">
          <cell r="A822">
            <v>0</v>
          </cell>
          <cell r="B822">
            <v>0</v>
          </cell>
          <cell r="C822">
            <v>0</v>
          </cell>
        </row>
        <row r="823">
          <cell r="A823">
            <v>0</v>
          </cell>
          <cell r="B823">
            <v>0</v>
          </cell>
          <cell r="C823">
            <v>0</v>
          </cell>
        </row>
        <row r="825">
          <cell r="B825" t="str">
            <v>TRANSPORTE</v>
          </cell>
        </row>
        <row r="827">
          <cell r="A827">
            <v>0</v>
          </cell>
          <cell r="B827">
            <v>0</v>
          </cell>
          <cell r="C827">
            <v>0</v>
          </cell>
        </row>
        <row r="828">
          <cell r="A828">
            <v>0</v>
          </cell>
          <cell r="B828">
            <v>0</v>
          </cell>
          <cell r="C828">
            <v>0</v>
          </cell>
        </row>
        <row r="829">
          <cell r="A829">
            <v>0</v>
          </cell>
          <cell r="B829">
            <v>0</v>
          </cell>
          <cell r="C829">
            <v>0</v>
          </cell>
        </row>
        <row r="834">
          <cell r="A834" t="str">
            <v>CODIGO</v>
          </cell>
          <cell r="B834" t="str">
            <v>ITEM</v>
          </cell>
          <cell r="C834" t="str">
            <v>UNIDAD</v>
          </cell>
        </row>
        <row r="835">
          <cell r="D835">
            <v>0</v>
          </cell>
        </row>
        <row r="836">
          <cell r="B836" t="str">
            <v>CODIGO</v>
          </cell>
        </row>
        <row r="837">
          <cell r="A837" t="str">
            <v>CODIGO</v>
          </cell>
          <cell r="B837" t="str">
            <v>RECURSOS</v>
          </cell>
          <cell r="C837" t="str">
            <v>UNIDAD</v>
          </cell>
          <cell r="D837" t="str">
            <v>CANT.</v>
          </cell>
        </row>
        <row r="838">
          <cell r="B838" t="str">
            <v>MATERIALES</v>
          </cell>
        </row>
        <row r="839">
          <cell r="B839">
            <v>0</v>
          </cell>
          <cell r="C839">
            <v>0</v>
          </cell>
        </row>
        <row r="840">
          <cell r="B840">
            <v>0</v>
          </cell>
          <cell r="C840">
            <v>0</v>
          </cell>
        </row>
        <row r="841">
          <cell r="B841">
            <v>0</v>
          </cell>
          <cell r="C841">
            <v>0</v>
          </cell>
        </row>
        <row r="842">
          <cell r="B842">
            <v>0</v>
          </cell>
          <cell r="C842">
            <v>0</v>
          </cell>
        </row>
        <row r="844">
          <cell r="B844" t="str">
            <v>EQUIPO</v>
          </cell>
        </row>
        <row r="845">
          <cell r="B845" t="str">
            <v>HTA MENOR (5% de M. de O.)</v>
          </cell>
        </row>
        <row r="846">
          <cell r="A846">
            <v>0</v>
          </cell>
          <cell r="B846">
            <v>0</v>
          </cell>
          <cell r="C846">
            <v>0</v>
          </cell>
        </row>
        <row r="847">
          <cell r="A847">
            <v>0</v>
          </cell>
          <cell r="B847">
            <v>0</v>
          </cell>
          <cell r="C847">
            <v>0</v>
          </cell>
        </row>
        <row r="848">
          <cell r="A848">
            <v>0</v>
          </cell>
          <cell r="B848">
            <v>0</v>
          </cell>
          <cell r="C848">
            <v>0</v>
          </cell>
        </row>
        <row r="850">
          <cell r="B850" t="str">
            <v>MANO DE OBRA</v>
          </cell>
        </row>
        <row r="851">
          <cell r="B851">
            <v>0</v>
          </cell>
          <cell r="C851">
            <v>0</v>
          </cell>
        </row>
        <row r="852">
          <cell r="A852">
            <v>0</v>
          </cell>
          <cell r="B852">
            <v>0</v>
          </cell>
          <cell r="C852">
            <v>0</v>
          </cell>
        </row>
        <row r="853">
          <cell r="A853">
            <v>0</v>
          </cell>
          <cell r="B853">
            <v>0</v>
          </cell>
          <cell r="C853">
            <v>0</v>
          </cell>
        </row>
        <row r="854">
          <cell r="A854">
            <v>0</v>
          </cell>
          <cell r="B854">
            <v>0</v>
          </cell>
          <cell r="C854">
            <v>0</v>
          </cell>
        </row>
        <row r="856">
          <cell r="B856" t="str">
            <v>TRANSPORTE</v>
          </cell>
        </row>
        <row r="858">
          <cell r="A858">
            <v>0</v>
          </cell>
          <cell r="B858">
            <v>0</v>
          </cell>
          <cell r="C858">
            <v>0</v>
          </cell>
        </row>
        <row r="859">
          <cell r="A859">
            <v>0</v>
          </cell>
          <cell r="B859">
            <v>0</v>
          </cell>
          <cell r="C859">
            <v>0</v>
          </cell>
        </row>
        <row r="860">
          <cell r="A860">
            <v>0</v>
          </cell>
          <cell r="B860">
            <v>0</v>
          </cell>
          <cell r="C860">
            <v>0</v>
          </cell>
        </row>
        <row r="865">
          <cell r="A865" t="str">
            <v>CODIGO</v>
          </cell>
          <cell r="B865" t="str">
            <v>ITEM</v>
          </cell>
          <cell r="C865" t="str">
            <v>UNIDAD</v>
          </cell>
        </row>
        <row r="866">
          <cell r="D866">
            <v>0</v>
          </cell>
        </row>
        <row r="867">
          <cell r="B867" t="str">
            <v>CODIGO</v>
          </cell>
        </row>
        <row r="868">
          <cell r="A868" t="str">
            <v>CODIGO</v>
          </cell>
          <cell r="B868" t="str">
            <v>RECURSOS</v>
          </cell>
          <cell r="C868" t="str">
            <v>UNIDAD</v>
          </cell>
          <cell r="D868" t="str">
            <v>CANT.</v>
          </cell>
        </row>
        <row r="869">
          <cell r="B869" t="str">
            <v>MATERIALES</v>
          </cell>
        </row>
        <row r="870">
          <cell r="B870">
            <v>0</v>
          </cell>
          <cell r="C870">
            <v>0</v>
          </cell>
        </row>
        <row r="871">
          <cell r="B871">
            <v>0</v>
          </cell>
          <cell r="C871">
            <v>0</v>
          </cell>
        </row>
        <row r="872">
          <cell r="B872">
            <v>0</v>
          </cell>
          <cell r="C872">
            <v>0</v>
          </cell>
        </row>
        <row r="873">
          <cell r="B873">
            <v>0</v>
          </cell>
          <cell r="C873">
            <v>0</v>
          </cell>
        </row>
        <row r="875">
          <cell r="B875" t="str">
            <v>EQUIPO</v>
          </cell>
        </row>
        <row r="876">
          <cell r="B876" t="str">
            <v>HTA MENOR (5% de M. de O.)</v>
          </cell>
        </row>
        <row r="877">
          <cell r="A877">
            <v>0</v>
          </cell>
          <cell r="B877">
            <v>0</v>
          </cell>
          <cell r="C877">
            <v>0</v>
          </cell>
        </row>
        <row r="878">
          <cell r="A878">
            <v>0</v>
          </cell>
          <cell r="B878">
            <v>0</v>
          </cell>
          <cell r="C878">
            <v>0</v>
          </cell>
        </row>
        <row r="879">
          <cell r="A879">
            <v>0</v>
          </cell>
          <cell r="B879">
            <v>0</v>
          </cell>
          <cell r="C879">
            <v>0</v>
          </cell>
        </row>
        <row r="881">
          <cell r="B881" t="str">
            <v>MANO DE OBRA</v>
          </cell>
        </row>
        <row r="882">
          <cell r="B882">
            <v>0</v>
          </cell>
          <cell r="C882">
            <v>0</v>
          </cell>
        </row>
        <row r="883">
          <cell r="A883">
            <v>0</v>
          </cell>
          <cell r="B883">
            <v>0</v>
          </cell>
          <cell r="C883">
            <v>0</v>
          </cell>
        </row>
        <row r="884">
          <cell r="A884">
            <v>0</v>
          </cell>
          <cell r="B884">
            <v>0</v>
          </cell>
          <cell r="C884">
            <v>0</v>
          </cell>
        </row>
        <row r="885">
          <cell r="A885">
            <v>0</v>
          </cell>
          <cell r="B885">
            <v>0</v>
          </cell>
          <cell r="C885">
            <v>0</v>
          </cell>
        </row>
        <row r="887">
          <cell r="B887" t="str">
            <v>TRANSPORTE</v>
          </cell>
        </row>
        <row r="889">
          <cell r="A889">
            <v>0</v>
          </cell>
          <cell r="B889">
            <v>0</v>
          </cell>
          <cell r="C889">
            <v>0</v>
          </cell>
        </row>
        <row r="890">
          <cell r="A890">
            <v>0</v>
          </cell>
          <cell r="B890">
            <v>0</v>
          </cell>
          <cell r="C890">
            <v>0</v>
          </cell>
        </row>
        <row r="891">
          <cell r="A891">
            <v>0</v>
          </cell>
          <cell r="B891">
            <v>0</v>
          </cell>
          <cell r="C891">
            <v>0</v>
          </cell>
        </row>
        <row r="896">
          <cell r="A896" t="str">
            <v>CODIGO</v>
          </cell>
          <cell r="B896" t="str">
            <v>ITEM</v>
          </cell>
          <cell r="C896" t="str">
            <v>UNIDAD</v>
          </cell>
        </row>
        <row r="897">
          <cell r="D897">
            <v>0</v>
          </cell>
        </row>
        <row r="898">
          <cell r="B898" t="str">
            <v>CODIGO</v>
          </cell>
        </row>
        <row r="899">
          <cell r="A899" t="str">
            <v>CODIGO</v>
          </cell>
          <cell r="B899" t="str">
            <v>RECURSOS</v>
          </cell>
          <cell r="C899" t="str">
            <v>UNIDAD</v>
          </cell>
          <cell r="D899" t="str">
            <v>CANT.</v>
          </cell>
        </row>
        <row r="900">
          <cell r="B900" t="str">
            <v>MATERIALES</v>
          </cell>
        </row>
        <row r="901">
          <cell r="B901">
            <v>0</v>
          </cell>
          <cell r="C901">
            <v>0</v>
          </cell>
        </row>
        <row r="902">
          <cell r="B902">
            <v>0</v>
          </cell>
          <cell r="C902">
            <v>0</v>
          </cell>
        </row>
        <row r="903">
          <cell r="B903">
            <v>0</v>
          </cell>
          <cell r="C903">
            <v>0</v>
          </cell>
        </row>
        <row r="904">
          <cell r="B904">
            <v>0</v>
          </cell>
          <cell r="C904">
            <v>0</v>
          </cell>
        </row>
        <row r="906">
          <cell r="B906" t="str">
            <v>EQUIPO</v>
          </cell>
        </row>
        <row r="907">
          <cell r="B907" t="str">
            <v>HTA MENOR (5% de M. de O.)</v>
          </cell>
        </row>
        <row r="908">
          <cell r="A908">
            <v>0</v>
          </cell>
          <cell r="B908">
            <v>0</v>
          </cell>
          <cell r="C908">
            <v>0</v>
          </cell>
        </row>
        <row r="909">
          <cell r="A909">
            <v>0</v>
          </cell>
          <cell r="B909">
            <v>0</v>
          </cell>
          <cell r="C909">
            <v>0</v>
          </cell>
        </row>
        <row r="910">
          <cell r="A910">
            <v>0</v>
          </cell>
          <cell r="B910">
            <v>0</v>
          </cell>
          <cell r="C910">
            <v>0</v>
          </cell>
        </row>
        <row r="912">
          <cell r="B912" t="str">
            <v>MANO DE OBRA</v>
          </cell>
        </row>
        <row r="913">
          <cell r="B913">
            <v>0</v>
          </cell>
          <cell r="C913">
            <v>0</v>
          </cell>
        </row>
        <row r="914">
          <cell r="A914">
            <v>0</v>
          </cell>
          <cell r="B914">
            <v>0</v>
          </cell>
          <cell r="C914">
            <v>0</v>
          </cell>
        </row>
        <row r="915">
          <cell r="A915">
            <v>0</v>
          </cell>
          <cell r="B915">
            <v>0</v>
          </cell>
          <cell r="C915">
            <v>0</v>
          </cell>
        </row>
        <row r="916">
          <cell r="A916">
            <v>0</v>
          </cell>
          <cell r="B916">
            <v>0</v>
          </cell>
          <cell r="C916">
            <v>0</v>
          </cell>
        </row>
        <row r="918">
          <cell r="B918" t="str">
            <v>TRANSPORTE</v>
          </cell>
        </row>
        <row r="920">
          <cell r="A920">
            <v>0</v>
          </cell>
          <cell r="B920">
            <v>0</v>
          </cell>
          <cell r="C920">
            <v>0</v>
          </cell>
        </row>
        <row r="921">
          <cell r="A921">
            <v>0</v>
          </cell>
          <cell r="B921">
            <v>0</v>
          </cell>
          <cell r="C921">
            <v>0</v>
          </cell>
        </row>
        <row r="922">
          <cell r="A922">
            <v>0</v>
          </cell>
          <cell r="B922">
            <v>0</v>
          </cell>
          <cell r="C922">
            <v>0</v>
          </cell>
        </row>
        <row r="927">
          <cell r="A927" t="str">
            <v>CODIGO</v>
          </cell>
          <cell r="B927" t="str">
            <v>ITEM</v>
          </cell>
          <cell r="C927" t="str">
            <v>UNIDAD</v>
          </cell>
        </row>
        <row r="928">
          <cell r="D928">
            <v>0</v>
          </cell>
        </row>
        <row r="929">
          <cell r="B929" t="str">
            <v>CODIGO</v>
          </cell>
        </row>
        <row r="930">
          <cell r="A930" t="str">
            <v>CODIGO</v>
          </cell>
          <cell r="B930" t="str">
            <v>RECURSOS</v>
          </cell>
          <cell r="C930" t="str">
            <v>UNIDAD</v>
          </cell>
          <cell r="D930" t="str">
            <v>CANT.</v>
          </cell>
        </row>
        <row r="931">
          <cell r="B931" t="str">
            <v>MATERIALES</v>
          </cell>
        </row>
        <row r="932">
          <cell r="B932">
            <v>0</v>
          </cell>
          <cell r="C932">
            <v>0</v>
          </cell>
        </row>
        <row r="933">
          <cell r="B933">
            <v>0</v>
          </cell>
          <cell r="C933">
            <v>0</v>
          </cell>
        </row>
        <row r="934">
          <cell r="B934">
            <v>0</v>
          </cell>
          <cell r="C934">
            <v>0</v>
          </cell>
        </row>
        <row r="935">
          <cell r="B935">
            <v>0</v>
          </cell>
          <cell r="C935">
            <v>0</v>
          </cell>
        </row>
        <row r="937">
          <cell r="B937" t="str">
            <v>EQUIPO</v>
          </cell>
        </row>
        <row r="938">
          <cell r="B938" t="str">
            <v>HTA MENOR (5% de M. de O.)</v>
          </cell>
        </row>
        <row r="939">
          <cell r="A939">
            <v>0</v>
          </cell>
          <cell r="B939">
            <v>0</v>
          </cell>
          <cell r="C939">
            <v>0</v>
          </cell>
        </row>
        <row r="940">
          <cell r="A940">
            <v>0</v>
          </cell>
          <cell r="B940">
            <v>0</v>
          </cell>
          <cell r="C940">
            <v>0</v>
          </cell>
        </row>
        <row r="941">
          <cell r="A941">
            <v>0</v>
          </cell>
          <cell r="B941">
            <v>0</v>
          </cell>
          <cell r="C941">
            <v>0</v>
          </cell>
        </row>
        <row r="943">
          <cell r="B943" t="str">
            <v>MANO DE OBRA</v>
          </cell>
        </row>
        <row r="944">
          <cell r="B944">
            <v>0</v>
          </cell>
          <cell r="C944">
            <v>0</v>
          </cell>
        </row>
        <row r="945">
          <cell r="A945">
            <v>0</v>
          </cell>
          <cell r="B945">
            <v>0</v>
          </cell>
          <cell r="C945">
            <v>0</v>
          </cell>
        </row>
        <row r="946">
          <cell r="A946">
            <v>0</v>
          </cell>
          <cell r="B946">
            <v>0</v>
          </cell>
          <cell r="C946">
            <v>0</v>
          </cell>
        </row>
        <row r="947">
          <cell r="A947">
            <v>0</v>
          </cell>
          <cell r="B947">
            <v>0</v>
          </cell>
          <cell r="C947">
            <v>0</v>
          </cell>
        </row>
        <row r="949">
          <cell r="B949" t="str">
            <v>TRANSPORTE</v>
          </cell>
        </row>
        <row r="951">
          <cell r="A951">
            <v>0</v>
          </cell>
          <cell r="B951">
            <v>0</v>
          </cell>
          <cell r="C951">
            <v>0</v>
          </cell>
        </row>
        <row r="952">
          <cell r="A952">
            <v>0</v>
          </cell>
          <cell r="B952">
            <v>0</v>
          </cell>
          <cell r="C952">
            <v>0</v>
          </cell>
        </row>
        <row r="953">
          <cell r="A953">
            <v>0</v>
          </cell>
          <cell r="B953">
            <v>0</v>
          </cell>
          <cell r="C953">
            <v>0</v>
          </cell>
        </row>
        <row r="959">
          <cell r="A959" t="str">
            <v>CODIGO</v>
          </cell>
          <cell r="B959" t="str">
            <v>ITEM</v>
          </cell>
          <cell r="C959" t="str">
            <v>UNIDAD</v>
          </cell>
        </row>
        <row r="960">
          <cell r="D960">
            <v>0</v>
          </cell>
        </row>
        <row r="961">
          <cell r="B961" t="str">
            <v>CODIGO</v>
          </cell>
        </row>
        <row r="962">
          <cell r="A962" t="str">
            <v>CODIGO</v>
          </cell>
          <cell r="B962" t="str">
            <v>RECURSOS</v>
          </cell>
          <cell r="C962" t="str">
            <v>UNIDAD</v>
          </cell>
          <cell r="D962" t="str">
            <v>CANT.</v>
          </cell>
        </row>
        <row r="963">
          <cell r="B963" t="str">
            <v>MATERIALES</v>
          </cell>
        </row>
        <row r="964">
          <cell r="B964">
            <v>0</v>
          </cell>
          <cell r="C964">
            <v>0</v>
          </cell>
        </row>
        <row r="965">
          <cell r="B965">
            <v>0</v>
          </cell>
          <cell r="C965">
            <v>0</v>
          </cell>
        </row>
        <row r="966">
          <cell r="B966">
            <v>0</v>
          </cell>
          <cell r="C966">
            <v>0</v>
          </cell>
        </row>
        <row r="967">
          <cell r="B967">
            <v>0</v>
          </cell>
          <cell r="C967">
            <v>0</v>
          </cell>
        </row>
        <row r="969">
          <cell r="B969" t="str">
            <v>EQUIPO</v>
          </cell>
        </row>
        <row r="970">
          <cell r="B970" t="str">
            <v>HTA MENOR (5% de M. de O.)</v>
          </cell>
        </row>
        <row r="971">
          <cell r="A971">
            <v>0</v>
          </cell>
          <cell r="B971">
            <v>0</v>
          </cell>
          <cell r="C971">
            <v>0</v>
          </cell>
        </row>
        <row r="972">
          <cell r="A972">
            <v>0</v>
          </cell>
          <cell r="B972">
            <v>0</v>
          </cell>
          <cell r="C972">
            <v>0</v>
          </cell>
        </row>
        <row r="973">
          <cell r="A973">
            <v>0</v>
          </cell>
          <cell r="B973">
            <v>0</v>
          </cell>
          <cell r="C973">
            <v>0</v>
          </cell>
        </row>
        <row r="975">
          <cell r="B975" t="str">
            <v>MANO DE OBRA</v>
          </cell>
        </row>
        <row r="976">
          <cell r="B976">
            <v>0</v>
          </cell>
          <cell r="C976">
            <v>0</v>
          </cell>
        </row>
        <row r="977">
          <cell r="A977">
            <v>0</v>
          </cell>
          <cell r="B977">
            <v>0</v>
          </cell>
          <cell r="C977">
            <v>0</v>
          </cell>
        </row>
        <row r="978">
          <cell r="A978">
            <v>0</v>
          </cell>
          <cell r="B978">
            <v>0</v>
          </cell>
          <cell r="C978">
            <v>0</v>
          </cell>
        </row>
        <row r="979">
          <cell r="A979">
            <v>0</v>
          </cell>
          <cell r="B979">
            <v>0</v>
          </cell>
          <cell r="C979">
            <v>0</v>
          </cell>
        </row>
        <row r="981">
          <cell r="B981" t="str">
            <v>TRANSPORTE</v>
          </cell>
        </row>
        <row r="983">
          <cell r="A983">
            <v>0</v>
          </cell>
          <cell r="B983">
            <v>0</v>
          </cell>
          <cell r="C983">
            <v>0</v>
          </cell>
        </row>
        <row r="984">
          <cell r="A984">
            <v>0</v>
          </cell>
          <cell r="B984">
            <v>0</v>
          </cell>
          <cell r="C984">
            <v>0</v>
          </cell>
        </row>
        <row r="985">
          <cell r="A985">
            <v>0</v>
          </cell>
          <cell r="B985">
            <v>0</v>
          </cell>
          <cell r="C985">
            <v>0</v>
          </cell>
        </row>
        <row r="990">
          <cell r="A990" t="str">
            <v>CODIGO</v>
          </cell>
          <cell r="B990" t="str">
            <v>ITEM</v>
          </cell>
          <cell r="C990" t="str">
            <v>UNIDAD</v>
          </cell>
        </row>
        <row r="991">
          <cell r="D991">
            <v>0</v>
          </cell>
        </row>
        <row r="992">
          <cell r="B992" t="str">
            <v>CODIGO</v>
          </cell>
        </row>
        <row r="993">
          <cell r="A993" t="str">
            <v>CODIGO</v>
          </cell>
          <cell r="B993" t="str">
            <v>RECURSOS</v>
          </cell>
          <cell r="C993" t="str">
            <v>UNIDAD</v>
          </cell>
          <cell r="D993" t="str">
            <v>CANT.</v>
          </cell>
        </row>
        <row r="994">
          <cell r="B994" t="str">
            <v>MATERIALES</v>
          </cell>
        </row>
        <row r="995">
          <cell r="B995">
            <v>0</v>
          </cell>
          <cell r="C995">
            <v>0</v>
          </cell>
        </row>
        <row r="996">
          <cell r="B996">
            <v>0</v>
          </cell>
          <cell r="C996">
            <v>0</v>
          </cell>
        </row>
        <row r="997">
          <cell r="B997">
            <v>0</v>
          </cell>
          <cell r="C997">
            <v>0</v>
          </cell>
        </row>
        <row r="998">
          <cell r="B998">
            <v>0</v>
          </cell>
          <cell r="C998">
            <v>0</v>
          </cell>
        </row>
        <row r="1000">
          <cell r="B1000" t="str">
            <v>EQUIPO</v>
          </cell>
        </row>
        <row r="1001">
          <cell r="B1001" t="str">
            <v>HTA MENOR (5% de M. de O.)</v>
          </cell>
        </row>
        <row r="1002">
          <cell r="A1002">
            <v>0</v>
          </cell>
          <cell r="B1002">
            <v>0</v>
          </cell>
          <cell r="C1002">
            <v>0</v>
          </cell>
        </row>
        <row r="1003">
          <cell r="A1003">
            <v>0</v>
          </cell>
          <cell r="B1003">
            <v>0</v>
          </cell>
          <cell r="C1003">
            <v>0</v>
          </cell>
        </row>
        <row r="1004">
          <cell r="A1004">
            <v>0</v>
          </cell>
          <cell r="B1004">
            <v>0</v>
          </cell>
          <cell r="C1004">
            <v>0</v>
          </cell>
        </row>
        <row r="1006">
          <cell r="B1006" t="str">
            <v>MANO DE OBRA</v>
          </cell>
        </row>
        <row r="1007">
          <cell r="B1007">
            <v>0</v>
          </cell>
          <cell r="C1007">
            <v>0</v>
          </cell>
        </row>
        <row r="1008">
          <cell r="A1008">
            <v>0</v>
          </cell>
          <cell r="B1008">
            <v>0</v>
          </cell>
          <cell r="C1008">
            <v>0</v>
          </cell>
        </row>
        <row r="1009">
          <cell r="A1009">
            <v>0</v>
          </cell>
          <cell r="B1009">
            <v>0</v>
          </cell>
          <cell r="C1009">
            <v>0</v>
          </cell>
        </row>
        <row r="1010">
          <cell r="A1010">
            <v>0</v>
          </cell>
          <cell r="B1010">
            <v>0</v>
          </cell>
          <cell r="C1010">
            <v>0</v>
          </cell>
        </row>
        <row r="1012">
          <cell r="B1012" t="str">
            <v>TRANSPORTE</v>
          </cell>
        </row>
        <row r="1014">
          <cell r="A1014">
            <v>0</v>
          </cell>
          <cell r="B1014">
            <v>0</v>
          </cell>
          <cell r="C1014">
            <v>0</v>
          </cell>
        </row>
        <row r="1015">
          <cell r="A1015">
            <v>0</v>
          </cell>
          <cell r="B1015">
            <v>0</v>
          </cell>
          <cell r="C1015">
            <v>0</v>
          </cell>
        </row>
        <row r="1016">
          <cell r="A1016">
            <v>0</v>
          </cell>
          <cell r="B1016">
            <v>0</v>
          </cell>
          <cell r="C1016">
            <v>0</v>
          </cell>
        </row>
        <row r="1021">
          <cell r="A1021" t="str">
            <v>CODIGO</v>
          </cell>
          <cell r="B1021" t="str">
            <v>ITEM</v>
          </cell>
          <cell r="C1021" t="str">
            <v>UNIDAD</v>
          </cell>
        </row>
        <row r="1022">
          <cell r="D1022">
            <v>0</v>
          </cell>
        </row>
        <row r="1023">
          <cell r="B1023" t="str">
            <v>CODIGO</v>
          </cell>
        </row>
        <row r="1024">
          <cell r="A1024" t="str">
            <v>CODIGO</v>
          </cell>
          <cell r="B1024" t="str">
            <v>RECURSOS</v>
          </cell>
          <cell r="C1024" t="str">
            <v>UNIDAD</v>
          </cell>
          <cell r="D1024" t="str">
            <v>CANT.</v>
          </cell>
        </row>
        <row r="1025">
          <cell r="B1025" t="str">
            <v>MATERIALES</v>
          </cell>
        </row>
        <row r="1026">
          <cell r="B1026">
            <v>0</v>
          </cell>
          <cell r="C1026">
            <v>0</v>
          </cell>
        </row>
        <row r="1027">
          <cell r="B1027">
            <v>0</v>
          </cell>
          <cell r="C1027">
            <v>0</v>
          </cell>
        </row>
        <row r="1028">
          <cell r="B1028">
            <v>0</v>
          </cell>
          <cell r="C1028">
            <v>0</v>
          </cell>
        </row>
        <row r="1029">
          <cell r="B1029">
            <v>0</v>
          </cell>
          <cell r="C1029">
            <v>0</v>
          </cell>
        </row>
        <row r="1031">
          <cell r="B1031" t="str">
            <v>EQUIPO</v>
          </cell>
        </row>
        <row r="1032">
          <cell r="B1032" t="str">
            <v>HTA MENOR (5% de M. de O.)</v>
          </cell>
        </row>
        <row r="1033">
          <cell r="A1033">
            <v>0</v>
          </cell>
          <cell r="B1033">
            <v>0</v>
          </cell>
          <cell r="C1033">
            <v>0</v>
          </cell>
        </row>
        <row r="1034">
          <cell r="A1034">
            <v>0</v>
          </cell>
          <cell r="B1034">
            <v>0</v>
          </cell>
          <cell r="C1034">
            <v>0</v>
          </cell>
        </row>
        <row r="1035">
          <cell r="A1035">
            <v>0</v>
          </cell>
          <cell r="B1035">
            <v>0</v>
          </cell>
          <cell r="C1035">
            <v>0</v>
          </cell>
        </row>
        <row r="1037">
          <cell r="B1037" t="str">
            <v>MANO DE OBRA</v>
          </cell>
        </row>
        <row r="1038">
          <cell r="B1038">
            <v>0</v>
          </cell>
          <cell r="C1038">
            <v>0</v>
          </cell>
        </row>
        <row r="1039">
          <cell r="A1039">
            <v>0</v>
          </cell>
          <cell r="B1039">
            <v>0</v>
          </cell>
          <cell r="C1039">
            <v>0</v>
          </cell>
        </row>
        <row r="1040">
          <cell r="A1040">
            <v>0</v>
          </cell>
          <cell r="B1040">
            <v>0</v>
          </cell>
          <cell r="C1040">
            <v>0</v>
          </cell>
        </row>
        <row r="1041">
          <cell r="A1041">
            <v>0</v>
          </cell>
          <cell r="B1041">
            <v>0</v>
          </cell>
          <cell r="C1041">
            <v>0</v>
          </cell>
        </row>
        <row r="1043">
          <cell r="B1043" t="str">
            <v>TRANSPORTE</v>
          </cell>
        </row>
        <row r="1045">
          <cell r="A1045">
            <v>0</v>
          </cell>
          <cell r="B1045">
            <v>0</v>
          </cell>
          <cell r="C1045">
            <v>0</v>
          </cell>
        </row>
        <row r="1046">
          <cell r="A1046">
            <v>0</v>
          </cell>
          <cell r="B1046">
            <v>0</v>
          </cell>
          <cell r="C1046">
            <v>0</v>
          </cell>
        </row>
        <row r="1047">
          <cell r="A1047">
            <v>0</v>
          </cell>
          <cell r="B1047">
            <v>0</v>
          </cell>
          <cell r="C1047">
            <v>0</v>
          </cell>
        </row>
        <row r="1052">
          <cell r="A1052" t="str">
            <v>CODIGO</v>
          </cell>
          <cell r="B1052" t="str">
            <v>ITEM</v>
          </cell>
          <cell r="C1052" t="str">
            <v>UNIDAD</v>
          </cell>
        </row>
        <row r="1053">
          <cell r="D1053">
            <v>0</v>
          </cell>
        </row>
        <row r="1054">
          <cell r="B1054" t="str">
            <v>CODIGO</v>
          </cell>
        </row>
        <row r="1055">
          <cell r="A1055" t="str">
            <v>CODIGO</v>
          </cell>
          <cell r="B1055" t="str">
            <v>RECURSOS</v>
          </cell>
          <cell r="C1055" t="str">
            <v>UNIDAD</v>
          </cell>
          <cell r="D1055" t="str">
            <v>CANT.</v>
          </cell>
        </row>
        <row r="1056">
          <cell r="B1056" t="str">
            <v>MATERIALES</v>
          </cell>
        </row>
        <row r="1057">
          <cell r="B1057">
            <v>0</v>
          </cell>
          <cell r="C1057">
            <v>0</v>
          </cell>
        </row>
        <row r="1058">
          <cell r="B1058">
            <v>0</v>
          </cell>
          <cell r="C1058">
            <v>0</v>
          </cell>
        </row>
        <row r="1059">
          <cell r="B1059">
            <v>0</v>
          </cell>
          <cell r="C1059">
            <v>0</v>
          </cell>
        </row>
        <row r="1060">
          <cell r="B1060">
            <v>0</v>
          </cell>
          <cell r="C1060">
            <v>0</v>
          </cell>
        </row>
        <row r="1062">
          <cell r="B1062" t="str">
            <v>EQUIPO</v>
          </cell>
        </row>
        <row r="1063">
          <cell r="B1063" t="str">
            <v>HTA MENOR (5% de M. de O.)</v>
          </cell>
        </row>
        <row r="1064">
          <cell r="A1064">
            <v>0</v>
          </cell>
          <cell r="B1064">
            <v>0</v>
          </cell>
          <cell r="C1064">
            <v>0</v>
          </cell>
        </row>
        <row r="1065">
          <cell r="A1065">
            <v>0</v>
          </cell>
          <cell r="B1065">
            <v>0</v>
          </cell>
          <cell r="C1065">
            <v>0</v>
          </cell>
        </row>
        <row r="1066">
          <cell r="A1066">
            <v>0</v>
          </cell>
          <cell r="B1066">
            <v>0</v>
          </cell>
          <cell r="C1066">
            <v>0</v>
          </cell>
        </row>
        <row r="1068">
          <cell r="B1068" t="str">
            <v>MANO DE OBRA</v>
          </cell>
        </row>
        <row r="1069">
          <cell r="B1069">
            <v>0</v>
          </cell>
          <cell r="C1069">
            <v>0</v>
          </cell>
        </row>
        <row r="1070">
          <cell r="A1070">
            <v>0</v>
          </cell>
          <cell r="B1070">
            <v>0</v>
          </cell>
          <cell r="C1070">
            <v>0</v>
          </cell>
        </row>
        <row r="1071">
          <cell r="A1071">
            <v>0</v>
          </cell>
          <cell r="B1071">
            <v>0</v>
          </cell>
          <cell r="C1071">
            <v>0</v>
          </cell>
        </row>
        <row r="1072">
          <cell r="A1072">
            <v>0</v>
          </cell>
          <cell r="B1072">
            <v>0</v>
          </cell>
          <cell r="C1072">
            <v>0</v>
          </cell>
        </row>
        <row r="1074">
          <cell r="B1074" t="str">
            <v>TRANSPORTE</v>
          </cell>
        </row>
        <row r="1076">
          <cell r="A1076">
            <v>0</v>
          </cell>
          <cell r="B1076">
            <v>0</v>
          </cell>
          <cell r="C1076">
            <v>0</v>
          </cell>
        </row>
        <row r="1077">
          <cell r="A1077">
            <v>0</v>
          </cell>
          <cell r="B1077">
            <v>0</v>
          </cell>
          <cell r="C1077">
            <v>0</v>
          </cell>
        </row>
        <row r="1078">
          <cell r="A1078">
            <v>0</v>
          </cell>
          <cell r="B1078">
            <v>0</v>
          </cell>
          <cell r="C1078">
            <v>0</v>
          </cell>
        </row>
        <row r="1083">
          <cell r="A1083" t="str">
            <v>CODIGO</v>
          </cell>
          <cell r="B1083" t="str">
            <v>ITEM</v>
          </cell>
          <cell r="C1083" t="str">
            <v>UNIDAD</v>
          </cell>
        </row>
        <row r="1084">
          <cell r="D1084">
            <v>0</v>
          </cell>
        </row>
        <row r="1085">
          <cell r="B1085" t="str">
            <v>CODIGO</v>
          </cell>
        </row>
        <row r="1086">
          <cell r="A1086" t="str">
            <v>CODIGO</v>
          </cell>
          <cell r="B1086" t="str">
            <v>RECURSOS</v>
          </cell>
          <cell r="C1086" t="str">
            <v>UNIDAD</v>
          </cell>
          <cell r="D1086" t="str">
            <v>CANT.</v>
          </cell>
        </row>
        <row r="1087">
          <cell r="B1087" t="str">
            <v>MATERIALES</v>
          </cell>
        </row>
        <row r="1088">
          <cell r="B1088">
            <v>0</v>
          </cell>
          <cell r="C1088">
            <v>0</v>
          </cell>
        </row>
        <row r="1089">
          <cell r="B1089">
            <v>0</v>
          </cell>
          <cell r="C1089">
            <v>0</v>
          </cell>
        </row>
        <row r="1090">
          <cell r="B1090">
            <v>0</v>
          </cell>
          <cell r="C1090">
            <v>0</v>
          </cell>
        </row>
        <row r="1091">
          <cell r="B1091">
            <v>0</v>
          </cell>
          <cell r="C1091">
            <v>0</v>
          </cell>
        </row>
        <row r="1093">
          <cell r="B1093" t="str">
            <v>EQUIPO</v>
          </cell>
        </row>
        <row r="1094">
          <cell r="B1094" t="str">
            <v>HTA MENOR (5% de M. de O.)</v>
          </cell>
        </row>
        <row r="1095">
          <cell r="A1095">
            <v>0</v>
          </cell>
          <cell r="B1095">
            <v>0</v>
          </cell>
          <cell r="C1095">
            <v>0</v>
          </cell>
        </row>
        <row r="1096">
          <cell r="A1096">
            <v>0</v>
          </cell>
          <cell r="B1096">
            <v>0</v>
          </cell>
          <cell r="C1096">
            <v>0</v>
          </cell>
        </row>
        <row r="1097">
          <cell r="A1097">
            <v>0</v>
          </cell>
          <cell r="B1097">
            <v>0</v>
          </cell>
          <cell r="C1097">
            <v>0</v>
          </cell>
        </row>
        <row r="1099">
          <cell r="B1099" t="str">
            <v>MANO DE OBRA</v>
          </cell>
        </row>
        <row r="1100">
          <cell r="B1100">
            <v>0</v>
          </cell>
          <cell r="C1100">
            <v>0</v>
          </cell>
        </row>
        <row r="1101">
          <cell r="A1101">
            <v>0</v>
          </cell>
          <cell r="B1101">
            <v>0</v>
          </cell>
          <cell r="C1101">
            <v>0</v>
          </cell>
        </row>
        <row r="1102">
          <cell r="A1102">
            <v>0</v>
          </cell>
          <cell r="B1102">
            <v>0</v>
          </cell>
          <cell r="C1102">
            <v>0</v>
          </cell>
        </row>
        <row r="1103">
          <cell r="A1103">
            <v>0</v>
          </cell>
          <cell r="B1103">
            <v>0</v>
          </cell>
          <cell r="C1103">
            <v>0</v>
          </cell>
        </row>
        <row r="1105">
          <cell r="B1105" t="str">
            <v>TRANSPORTE</v>
          </cell>
        </row>
        <row r="1107">
          <cell r="A1107">
            <v>0</v>
          </cell>
          <cell r="B1107">
            <v>0</v>
          </cell>
          <cell r="C1107">
            <v>0</v>
          </cell>
        </row>
        <row r="1108">
          <cell r="A1108">
            <v>0</v>
          </cell>
          <cell r="B1108">
            <v>0</v>
          </cell>
          <cell r="C1108">
            <v>0</v>
          </cell>
        </row>
        <row r="1109">
          <cell r="A1109">
            <v>0</v>
          </cell>
          <cell r="B1109">
            <v>0</v>
          </cell>
          <cell r="C1109">
            <v>0</v>
          </cell>
        </row>
        <row r="1114">
          <cell r="A1114" t="str">
            <v>CODIGO</v>
          </cell>
          <cell r="B1114" t="str">
            <v>ITEM</v>
          </cell>
          <cell r="C1114" t="str">
            <v>UNIDAD</v>
          </cell>
        </row>
        <row r="1115">
          <cell r="D1115">
            <v>0</v>
          </cell>
        </row>
        <row r="1116">
          <cell r="B1116" t="str">
            <v>CODIGO</v>
          </cell>
        </row>
        <row r="1117">
          <cell r="A1117" t="str">
            <v>CODIGO</v>
          </cell>
          <cell r="B1117" t="str">
            <v>RECURSOS</v>
          </cell>
          <cell r="C1117" t="str">
            <v>UNIDAD</v>
          </cell>
          <cell r="D1117" t="str">
            <v>CANT.</v>
          </cell>
        </row>
        <row r="1118">
          <cell r="B1118" t="str">
            <v>MATERIALES</v>
          </cell>
        </row>
        <row r="1119">
          <cell r="B1119">
            <v>0</v>
          </cell>
          <cell r="C1119">
            <v>0</v>
          </cell>
        </row>
        <row r="1120">
          <cell r="B1120">
            <v>0</v>
          </cell>
          <cell r="C1120">
            <v>0</v>
          </cell>
        </row>
        <row r="1121">
          <cell r="B1121">
            <v>0</v>
          </cell>
          <cell r="C1121">
            <v>0</v>
          </cell>
        </row>
        <row r="1122">
          <cell r="B1122">
            <v>0</v>
          </cell>
          <cell r="C1122">
            <v>0</v>
          </cell>
        </row>
        <row r="1124">
          <cell r="B1124" t="str">
            <v>EQUIPO</v>
          </cell>
        </row>
        <row r="1125">
          <cell r="B1125" t="str">
            <v>HTA MENOR (5% de M. de O.)</v>
          </cell>
        </row>
        <row r="1126">
          <cell r="A1126">
            <v>0</v>
          </cell>
          <cell r="B1126">
            <v>0</v>
          </cell>
          <cell r="C1126">
            <v>0</v>
          </cell>
        </row>
        <row r="1127">
          <cell r="A1127">
            <v>0</v>
          </cell>
          <cell r="B1127">
            <v>0</v>
          </cell>
          <cell r="C1127">
            <v>0</v>
          </cell>
        </row>
        <row r="1128">
          <cell r="A1128">
            <v>0</v>
          </cell>
          <cell r="B1128">
            <v>0</v>
          </cell>
          <cell r="C1128">
            <v>0</v>
          </cell>
        </row>
        <row r="1130">
          <cell r="B1130" t="str">
            <v>MANO DE OBRA</v>
          </cell>
        </row>
        <row r="1131">
          <cell r="B1131">
            <v>0</v>
          </cell>
          <cell r="C1131">
            <v>0</v>
          </cell>
        </row>
        <row r="1132">
          <cell r="A1132">
            <v>0</v>
          </cell>
          <cell r="B1132">
            <v>0</v>
          </cell>
          <cell r="C1132">
            <v>0</v>
          </cell>
        </row>
        <row r="1133">
          <cell r="A1133">
            <v>0</v>
          </cell>
          <cell r="B1133">
            <v>0</v>
          </cell>
          <cell r="C1133">
            <v>0</v>
          </cell>
        </row>
        <row r="1134">
          <cell r="A1134">
            <v>0</v>
          </cell>
          <cell r="B1134">
            <v>0</v>
          </cell>
          <cell r="C1134">
            <v>0</v>
          </cell>
        </row>
        <row r="1136">
          <cell r="B1136" t="str">
            <v>TRANSPORTE</v>
          </cell>
        </row>
        <row r="1138">
          <cell r="A1138">
            <v>0</v>
          </cell>
          <cell r="B1138">
            <v>0</v>
          </cell>
          <cell r="C1138">
            <v>0</v>
          </cell>
        </row>
        <row r="1139">
          <cell r="A1139">
            <v>0</v>
          </cell>
          <cell r="B1139">
            <v>0</v>
          </cell>
          <cell r="C1139">
            <v>0</v>
          </cell>
        </row>
        <row r="1140">
          <cell r="A1140">
            <v>0</v>
          </cell>
          <cell r="B1140">
            <v>0</v>
          </cell>
          <cell r="C1140">
            <v>0</v>
          </cell>
        </row>
        <row r="1145">
          <cell r="A1145" t="str">
            <v>CODIGO</v>
          </cell>
          <cell r="B1145" t="str">
            <v>ITEM</v>
          </cell>
          <cell r="C1145" t="str">
            <v>UNIDAD</v>
          </cell>
        </row>
        <row r="1146">
          <cell r="D1146">
            <v>0</v>
          </cell>
        </row>
        <row r="1147">
          <cell r="B1147" t="str">
            <v>CODIGO</v>
          </cell>
        </row>
        <row r="1148">
          <cell r="A1148" t="str">
            <v>CODIGO</v>
          </cell>
          <cell r="B1148" t="str">
            <v>RECURSOS</v>
          </cell>
          <cell r="C1148" t="str">
            <v>UNIDAD</v>
          </cell>
          <cell r="D1148" t="str">
            <v>CANT.</v>
          </cell>
        </row>
        <row r="1149">
          <cell r="B1149" t="str">
            <v>MATERIALES</v>
          </cell>
        </row>
        <row r="1150">
          <cell r="B1150">
            <v>0</v>
          </cell>
          <cell r="C1150">
            <v>0</v>
          </cell>
        </row>
        <row r="1151">
          <cell r="B1151">
            <v>0</v>
          </cell>
          <cell r="C1151">
            <v>0</v>
          </cell>
        </row>
        <row r="1152">
          <cell r="B1152">
            <v>0</v>
          </cell>
          <cell r="C1152">
            <v>0</v>
          </cell>
        </row>
        <row r="1153">
          <cell r="B1153">
            <v>0</v>
          </cell>
          <cell r="C1153">
            <v>0</v>
          </cell>
        </row>
        <row r="1155">
          <cell r="B1155" t="str">
            <v>EQUIPO</v>
          </cell>
        </row>
        <row r="1156">
          <cell r="B1156" t="str">
            <v>HTA MENOR (5% de M. de O.)</v>
          </cell>
        </row>
        <row r="1157">
          <cell r="A1157">
            <v>0</v>
          </cell>
          <cell r="B1157">
            <v>0</v>
          </cell>
          <cell r="C1157">
            <v>0</v>
          </cell>
        </row>
        <row r="1158">
          <cell r="A1158">
            <v>0</v>
          </cell>
          <cell r="B1158">
            <v>0</v>
          </cell>
          <cell r="C1158">
            <v>0</v>
          </cell>
        </row>
        <row r="1159">
          <cell r="A1159">
            <v>0</v>
          </cell>
          <cell r="B1159">
            <v>0</v>
          </cell>
          <cell r="C1159">
            <v>0</v>
          </cell>
        </row>
        <row r="1161">
          <cell r="B1161" t="str">
            <v>MANO DE OBRA</v>
          </cell>
        </row>
        <row r="1162">
          <cell r="B1162">
            <v>0</v>
          </cell>
          <cell r="C1162">
            <v>0</v>
          </cell>
        </row>
        <row r="1163">
          <cell r="A1163">
            <v>0</v>
          </cell>
          <cell r="B1163">
            <v>0</v>
          </cell>
          <cell r="C1163">
            <v>0</v>
          </cell>
        </row>
        <row r="1164">
          <cell r="A1164">
            <v>0</v>
          </cell>
          <cell r="B1164">
            <v>0</v>
          </cell>
          <cell r="C1164">
            <v>0</v>
          </cell>
        </row>
        <row r="1165">
          <cell r="A1165">
            <v>0</v>
          </cell>
          <cell r="B1165">
            <v>0</v>
          </cell>
          <cell r="C1165">
            <v>0</v>
          </cell>
        </row>
        <row r="1167">
          <cell r="B1167" t="str">
            <v>TRANSPORTE</v>
          </cell>
        </row>
        <row r="1169">
          <cell r="A1169">
            <v>0</v>
          </cell>
          <cell r="B1169">
            <v>0</v>
          </cell>
          <cell r="C1169">
            <v>0</v>
          </cell>
        </row>
        <row r="1170">
          <cell r="A1170">
            <v>0</v>
          </cell>
          <cell r="B1170">
            <v>0</v>
          </cell>
          <cell r="C1170">
            <v>0</v>
          </cell>
        </row>
        <row r="1171">
          <cell r="A1171">
            <v>0</v>
          </cell>
          <cell r="B1171">
            <v>0</v>
          </cell>
          <cell r="C1171">
            <v>0</v>
          </cell>
        </row>
        <row r="1176">
          <cell r="A1176" t="str">
            <v>CODIGO</v>
          </cell>
          <cell r="B1176" t="str">
            <v>ITEM</v>
          </cell>
          <cell r="C1176" t="str">
            <v>UNIDAD</v>
          </cell>
        </row>
        <row r="1177">
          <cell r="D1177">
            <v>0</v>
          </cell>
        </row>
        <row r="1178">
          <cell r="B1178" t="str">
            <v>CODIGO</v>
          </cell>
        </row>
        <row r="1179">
          <cell r="A1179" t="str">
            <v>CODIGO</v>
          </cell>
          <cell r="B1179" t="str">
            <v>RECURSOS</v>
          </cell>
          <cell r="C1179" t="str">
            <v>UNIDAD</v>
          </cell>
          <cell r="D1179" t="str">
            <v>CANT.</v>
          </cell>
        </row>
        <row r="1180">
          <cell r="B1180" t="str">
            <v>MATERIALES</v>
          </cell>
        </row>
        <row r="1181">
          <cell r="B1181">
            <v>0</v>
          </cell>
          <cell r="C1181">
            <v>0</v>
          </cell>
        </row>
        <row r="1182">
          <cell r="B1182">
            <v>0</v>
          </cell>
          <cell r="C1182">
            <v>0</v>
          </cell>
        </row>
        <row r="1183">
          <cell r="B1183">
            <v>0</v>
          </cell>
          <cell r="C1183">
            <v>0</v>
          </cell>
        </row>
        <row r="1184">
          <cell r="B1184">
            <v>0</v>
          </cell>
          <cell r="C1184">
            <v>0</v>
          </cell>
        </row>
        <row r="1186">
          <cell r="B1186" t="str">
            <v>EQUIPO</v>
          </cell>
        </row>
        <row r="1187">
          <cell r="B1187" t="str">
            <v>HTA MENOR (5% de M. de O.)</v>
          </cell>
        </row>
        <row r="1188">
          <cell r="A1188">
            <v>0</v>
          </cell>
          <cell r="B1188">
            <v>0</v>
          </cell>
          <cell r="C1188">
            <v>0</v>
          </cell>
        </row>
        <row r="1189">
          <cell r="A1189">
            <v>0</v>
          </cell>
          <cell r="B1189">
            <v>0</v>
          </cell>
          <cell r="C1189">
            <v>0</v>
          </cell>
        </row>
        <row r="1190">
          <cell r="A1190">
            <v>0</v>
          </cell>
          <cell r="B1190">
            <v>0</v>
          </cell>
          <cell r="C1190">
            <v>0</v>
          </cell>
        </row>
        <row r="1192">
          <cell r="B1192" t="str">
            <v>MANO DE OBRA</v>
          </cell>
        </row>
        <row r="1193">
          <cell r="B1193">
            <v>0</v>
          </cell>
          <cell r="C1193">
            <v>0</v>
          </cell>
        </row>
        <row r="1194">
          <cell r="A1194">
            <v>0</v>
          </cell>
          <cell r="B1194">
            <v>0</v>
          </cell>
          <cell r="C1194">
            <v>0</v>
          </cell>
        </row>
        <row r="1195">
          <cell r="A1195">
            <v>0</v>
          </cell>
          <cell r="B1195">
            <v>0</v>
          </cell>
          <cell r="C1195">
            <v>0</v>
          </cell>
        </row>
        <row r="1196">
          <cell r="A1196">
            <v>0</v>
          </cell>
          <cell r="B1196">
            <v>0</v>
          </cell>
          <cell r="C1196">
            <v>0</v>
          </cell>
        </row>
        <row r="1198">
          <cell r="B1198" t="str">
            <v>TRANSPORTE</v>
          </cell>
        </row>
        <row r="1200">
          <cell r="A1200">
            <v>0</v>
          </cell>
          <cell r="B1200">
            <v>0</v>
          </cell>
          <cell r="C1200">
            <v>0</v>
          </cell>
        </row>
        <row r="1201">
          <cell r="A1201">
            <v>0</v>
          </cell>
          <cell r="B1201">
            <v>0</v>
          </cell>
          <cell r="C1201">
            <v>0</v>
          </cell>
        </row>
        <row r="1202">
          <cell r="A1202">
            <v>0</v>
          </cell>
          <cell r="B1202">
            <v>0</v>
          </cell>
          <cell r="C1202">
            <v>0</v>
          </cell>
        </row>
        <row r="1207">
          <cell r="A1207" t="str">
            <v>CODIGO</v>
          </cell>
          <cell r="B1207" t="str">
            <v>ITEM</v>
          </cell>
          <cell r="C1207" t="str">
            <v>UNIDAD</v>
          </cell>
        </row>
        <row r="1208">
          <cell r="D1208">
            <v>0</v>
          </cell>
        </row>
        <row r="1209">
          <cell r="B1209" t="str">
            <v>CODIGO</v>
          </cell>
        </row>
        <row r="1210">
          <cell r="A1210" t="str">
            <v>CODIGO</v>
          </cell>
          <cell r="B1210" t="str">
            <v>RECURSOS</v>
          </cell>
          <cell r="C1210" t="str">
            <v>UNIDAD</v>
          </cell>
          <cell r="D1210" t="str">
            <v>CANT.</v>
          </cell>
        </row>
        <row r="1211">
          <cell r="B1211" t="str">
            <v>MATERIALES</v>
          </cell>
        </row>
        <row r="1212">
          <cell r="B1212">
            <v>0</v>
          </cell>
          <cell r="C1212">
            <v>0</v>
          </cell>
        </row>
        <row r="1213">
          <cell r="B1213">
            <v>0</v>
          </cell>
          <cell r="C1213">
            <v>0</v>
          </cell>
        </row>
        <row r="1214">
          <cell r="B1214">
            <v>0</v>
          </cell>
          <cell r="C1214">
            <v>0</v>
          </cell>
        </row>
        <row r="1215">
          <cell r="B1215">
            <v>0</v>
          </cell>
          <cell r="C1215">
            <v>0</v>
          </cell>
        </row>
        <row r="1217">
          <cell r="B1217" t="str">
            <v>EQUIPO</v>
          </cell>
        </row>
        <row r="1218">
          <cell r="B1218" t="str">
            <v>HTA MENOR (5% de M. de O.)</v>
          </cell>
        </row>
        <row r="1219">
          <cell r="A1219">
            <v>0</v>
          </cell>
          <cell r="B1219">
            <v>0</v>
          </cell>
          <cell r="C1219">
            <v>0</v>
          </cell>
        </row>
        <row r="1220">
          <cell r="A1220">
            <v>0</v>
          </cell>
          <cell r="B1220">
            <v>0</v>
          </cell>
          <cell r="C1220">
            <v>0</v>
          </cell>
        </row>
        <row r="1221">
          <cell r="A1221">
            <v>0</v>
          </cell>
          <cell r="B1221">
            <v>0</v>
          </cell>
          <cell r="C1221">
            <v>0</v>
          </cell>
        </row>
        <row r="1223">
          <cell r="B1223" t="str">
            <v>MANO DE OBRA</v>
          </cell>
        </row>
        <row r="1224">
          <cell r="B1224">
            <v>0</v>
          </cell>
          <cell r="C1224">
            <v>0</v>
          </cell>
        </row>
        <row r="1225">
          <cell r="A1225">
            <v>0</v>
          </cell>
          <cell r="B1225">
            <v>0</v>
          </cell>
          <cell r="C1225">
            <v>0</v>
          </cell>
        </row>
        <row r="1226">
          <cell r="A1226">
            <v>0</v>
          </cell>
          <cell r="B1226">
            <v>0</v>
          </cell>
          <cell r="C1226">
            <v>0</v>
          </cell>
        </row>
        <row r="1227">
          <cell r="A1227">
            <v>0</v>
          </cell>
          <cell r="B1227">
            <v>0</v>
          </cell>
          <cell r="C1227">
            <v>0</v>
          </cell>
        </row>
        <row r="1229">
          <cell r="B1229" t="str">
            <v>TRANSPORTE</v>
          </cell>
        </row>
        <row r="1231">
          <cell r="A1231">
            <v>0</v>
          </cell>
          <cell r="B1231">
            <v>0</v>
          </cell>
          <cell r="C1231">
            <v>0</v>
          </cell>
        </row>
        <row r="1232">
          <cell r="A1232">
            <v>0</v>
          </cell>
          <cell r="B1232">
            <v>0</v>
          </cell>
          <cell r="C1232">
            <v>0</v>
          </cell>
        </row>
        <row r="1233">
          <cell r="A1233">
            <v>0</v>
          </cell>
          <cell r="B1233">
            <v>0</v>
          </cell>
          <cell r="C1233">
            <v>0</v>
          </cell>
        </row>
        <row r="1238">
          <cell r="A1238" t="str">
            <v>CODIGO</v>
          </cell>
          <cell r="B1238" t="str">
            <v>ITEM</v>
          </cell>
          <cell r="C1238" t="str">
            <v>UNIDAD</v>
          </cell>
        </row>
        <row r="1239">
          <cell r="D1239">
            <v>0</v>
          </cell>
        </row>
        <row r="1240">
          <cell r="B1240" t="str">
            <v>CODIGO</v>
          </cell>
        </row>
        <row r="1241">
          <cell r="A1241" t="str">
            <v>CODIGO</v>
          </cell>
          <cell r="B1241" t="str">
            <v>RECURSOS</v>
          </cell>
          <cell r="C1241" t="str">
            <v>UNIDAD</v>
          </cell>
          <cell r="D1241" t="str">
            <v>CANT.</v>
          </cell>
        </row>
        <row r="1242">
          <cell r="B1242" t="str">
            <v>MATERIALES</v>
          </cell>
        </row>
        <row r="1243">
          <cell r="B1243">
            <v>0</v>
          </cell>
          <cell r="C1243">
            <v>0</v>
          </cell>
        </row>
        <row r="1244">
          <cell r="B1244">
            <v>0</v>
          </cell>
          <cell r="C1244">
            <v>0</v>
          </cell>
        </row>
        <row r="1245">
          <cell r="B1245">
            <v>0</v>
          </cell>
          <cell r="C1245">
            <v>0</v>
          </cell>
        </row>
        <row r="1246">
          <cell r="B1246">
            <v>0</v>
          </cell>
          <cell r="C1246">
            <v>0</v>
          </cell>
        </row>
        <row r="1248">
          <cell r="B1248" t="str">
            <v>EQUIPO</v>
          </cell>
        </row>
        <row r="1249">
          <cell r="B1249" t="str">
            <v>HTA MENOR (5% de M. de O.)</v>
          </cell>
        </row>
        <row r="1250">
          <cell r="A1250">
            <v>0</v>
          </cell>
          <cell r="B1250">
            <v>0</v>
          </cell>
          <cell r="C1250">
            <v>0</v>
          </cell>
        </row>
        <row r="1251">
          <cell r="A1251">
            <v>0</v>
          </cell>
          <cell r="B1251">
            <v>0</v>
          </cell>
          <cell r="C1251">
            <v>0</v>
          </cell>
        </row>
        <row r="1252">
          <cell r="A1252">
            <v>0</v>
          </cell>
          <cell r="B1252">
            <v>0</v>
          </cell>
          <cell r="C1252">
            <v>0</v>
          </cell>
        </row>
        <row r="1254">
          <cell r="B1254" t="str">
            <v>MANO DE OBRA</v>
          </cell>
        </row>
        <row r="1255">
          <cell r="B1255">
            <v>0</v>
          </cell>
          <cell r="C1255">
            <v>0</v>
          </cell>
        </row>
        <row r="1256">
          <cell r="A1256">
            <v>0</v>
          </cell>
          <cell r="B1256">
            <v>0</v>
          </cell>
          <cell r="C1256">
            <v>0</v>
          </cell>
        </row>
        <row r="1257">
          <cell r="A1257">
            <v>0</v>
          </cell>
          <cell r="B1257">
            <v>0</v>
          </cell>
          <cell r="C1257">
            <v>0</v>
          </cell>
        </row>
        <row r="1258">
          <cell r="A1258">
            <v>0</v>
          </cell>
          <cell r="B1258">
            <v>0</v>
          </cell>
          <cell r="C1258">
            <v>0</v>
          </cell>
        </row>
        <row r="1260">
          <cell r="B1260" t="str">
            <v>TRANSPORTE</v>
          </cell>
        </row>
        <row r="1262">
          <cell r="A1262">
            <v>0</v>
          </cell>
          <cell r="B1262">
            <v>0</v>
          </cell>
          <cell r="C1262">
            <v>0</v>
          </cell>
        </row>
        <row r="1263">
          <cell r="A1263">
            <v>0</v>
          </cell>
          <cell r="B1263">
            <v>0</v>
          </cell>
          <cell r="C1263">
            <v>0</v>
          </cell>
        </row>
        <row r="1264">
          <cell r="A1264">
            <v>0</v>
          </cell>
          <cell r="B1264">
            <v>0</v>
          </cell>
          <cell r="C1264">
            <v>0</v>
          </cell>
        </row>
        <row r="1269">
          <cell r="A1269" t="str">
            <v>CODIGO</v>
          </cell>
          <cell r="B1269" t="str">
            <v>ITEM</v>
          </cell>
          <cell r="C1269" t="str">
            <v>UNIDAD</v>
          </cell>
        </row>
        <row r="1270">
          <cell r="D1270">
            <v>0</v>
          </cell>
        </row>
        <row r="1271">
          <cell r="B1271" t="str">
            <v>CODIGO</v>
          </cell>
        </row>
        <row r="1272">
          <cell r="A1272" t="str">
            <v>CODIGO</v>
          </cell>
          <cell r="B1272" t="str">
            <v>RECURSOS</v>
          </cell>
          <cell r="C1272" t="str">
            <v>UNIDAD</v>
          </cell>
          <cell r="D1272" t="str">
            <v>CANT.</v>
          </cell>
        </row>
        <row r="1273">
          <cell r="B1273" t="str">
            <v>MATERIALES</v>
          </cell>
        </row>
        <row r="1274">
          <cell r="B1274">
            <v>0</v>
          </cell>
          <cell r="C1274">
            <v>0</v>
          </cell>
        </row>
        <row r="1275">
          <cell r="B1275">
            <v>0</v>
          </cell>
          <cell r="C1275">
            <v>0</v>
          </cell>
        </row>
        <row r="1276">
          <cell r="B1276">
            <v>0</v>
          </cell>
          <cell r="C1276">
            <v>0</v>
          </cell>
        </row>
        <row r="1277">
          <cell r="B1277">
            <v>0</v>
          </cell>
          <cell r="C1277">
            <v>0</v>
          </cell>
        </row>
        <row r="1279">
          <cell r="B1279" t="str">
            <v>EQUIPO</v>
          </cell>
        </row>
        <row r="1280">
          <cell r="B1280" t="str">
            <v>HTA MENOR (5% de M. de O.)</v>
          </cell>
        </row>
        <row r="1281">
          <cell r="A1281">
            <v>0</v>
          </cell>
          <cell r="B1281">
            <v>0</v>
          </cell>
          <cell r="C1281">
            <v>0</v>
          </cell>
        </row>
        <row r="1282">
          <cell r="A1282">
            <v>0</v>
          </cell>
          <cell r="B1282">
            <v>0</v>
          </cell>
          <cell r="C1282">
            <v>0</v>
          </cell>
        </row>
        <row r="1283">
          <cell r="A1283">
            <v>0</v>
          </cell>
          <cell r="B1283">
            <v>0</v>
          </cell>
          <cell r="C1283">
            <v>0</v>
          </cell>
        </row>
        <row r="1285">
          <cell r="B1285" t="str">
            <v>MANO DE OBRA</v>
          </cell>
        </row>
        <row r="1286">
          <cell r="B1286">
            <v>0</v>
          </cell>
          <cell r="C1286">
            <v>0</v>
          </cell>
        </row>
        <row r="1287">
          <cell r="A1287">
            <v>0</v>
          </cell>
          <cell r="B1287">
            <v>0</v>
          </cell>
          <cell r="C1287">
            <v>0</v>
          </cell>
        </row>
        <row r="1288">
          <cell r="A1288">
            <v>0</v>
          </cell>
          <cell r="B1288">
            <v>0</v>
          </cell>
          <cell r="C1288">
            <v>0</v>
          </cell>
        </row>
        <row r="1289">
          <cell r="A1289">
            <v>0</v>
          </cell>
          <cell r="B1289">
            <v>0</v>
          </cell>
          <cell r="C1289">
            <v>0</v>
          </cell>
        </row>
        <row r="1291">
          <cell r="B1291" t="str">
            <v>TRANSPORTE</v>
          </cell>
        </row>
        <row r="1293">
          <cell r="A1293">
            <v>0</v>
          </cell>
          <cell r="B1293">
            <v>0</v>
          </cell>
          <cell r="C1293">
            <v>0</v>
          </cell>
        </row>
        <row r="1294">
          <cell r="A1294">
            <v>0</v>
          </cell>
          <cell r="B1294">
            <v>0</v>
          </cell>
          <cell r="C1294">
            <v>0</v>
          </cell>
        </row>
        <row r="1295">
          <cell r="A1295">
            <v>0</v>
          </cell>
          <cell r="B1295">
            <v>0</v>
          </cell>
          <cell r="C1295">
            <v>0</v>
          </cell>
        </row>
        <row r="1300">
          <cell r="A1300" t="str">
            <v>CODIGO</v>
          </cell>
          <cell r="B1300" t="str">
            <v>ITEM</v>
          </cell>
          <cell r="C1300" t="str">
            <v>UNIDAD</v>
          </cell>
        </row>
        <row r="1301">
          <cell r="D1301">
            <v>0</v>
          </cell>
        </row>
        <row r="1302">
          <cell r="B1302" t="str">
            <v>CODIGO</v>
          </cell>
        </row>
        <row r="1303">
          <cell r="A1303" t="str">
            <v>CODIGO</v>
          </cell>
          <cell r="B1303" t="str">
            <v>RECURSOS</v>
          </cell>
          <cell r="C1303" t="str">
            <v>UNIDAD</v>
          </cell>
          <cell r="D1303" t="str">
            <v>CANT.</v>
          </cell>
        </row>
        <row r="1304">
          <cell r="B1304" t="str">
            <v>MATERIALES</v>
          </cell>
        </row>
        <row r="1305">
          <cell r="B1305">
            <v>0</v>
          </cell>
          <cell r="C1305">
            <v>0</v>
          </cell>
        </row>
        <row r="1306">
          <cell r="B1306">
            <v>0</v>
          </cell>
          <cell r="C1306">
            <v>0</v>
          </cell>
        </row>
        <row r="1307">
          <cell r="B1307">
            <v>0</v>
          </cell>
          <cell r="C1307">
            <v>0</v>
          </cell>
        </row>
        <row r="1308">
          <cell r="B1308">
            <v>0</v>
          </cell>
          <cell r="C1308">
            <v>0</v>
          </cell>
        </row>
        <row r="1310">
          <cell r="B1310" t="str">
            <v>EQUIPO</v>
          </cell>
        </row>
        <row r="1311">
          <cell r="B1311" t="str">
            <v>HTA MENOR (5% de M. de O.)</v>
          </cell>
        </row>
        <row r="1312">
          <cell r="A1312">
            <v>0</v>
          </cell>
          <cell r="B1312">
            <v>0</v>
          </cell>
          <cell r="C1312">
            <v>0</v>
          </cell>
        </row>
        <row r="1313">
          <cell r="A1313">
            <v>0</v>
          </cell>
          <cell r="B1313">
            <v>0</v>
          </cell>
          <cell r="C1313">
            <v>0</v>
          </cell>
        </row>
        <row r="1314">
          <cell r="A1314">
            <v>0</v>
          </cell>
          <cell r="B1314">
            <v>0</v>
          </cell>
          <cell r="C1314">
            <v>0</v>
          </cell>
        </row>
        <row r="1316">
          <cell r="B1316" t="str">
            <v>MANO DE OBRA</v>
          </cell>
        </row>
        <row r="1317">
          <cell r="B1317">
            <v>0</v>
          </cell>
          <cell r="C1317">
            <v>0</v>
          </cell>
        </row>
        <row r="1318">
          <cell r="A1318">
            <v>0</v>
          </cell>
          <cell r="B1318">
            <v>0</v>
          </cell>
          <cell r="C1318">
            <v>0</v>
          </cell>
        </row>
        <row r="1319">
          <cell r="A1319">
            <v>0</v>
          </cell>
          <cell r="B1319">
            <v>0</v>
          </cell>
          <cell r="C1319">
            <v>0</v>
          </cell>
        </row>
        <row r="1320">
          <cell r="A1320">
            <v>0</v>
          </cell>
          <cell r="B1320">
            <v>0</v>
          </cell>
          <cell r="C1320">
            <v>0</v>
          </cell>
        </row>
        <row r="1322">
          <cell r="B1322" t="str">
            <v>TRANSPORTE</v>
          </cell>
        </row>
        <row r="1324">
          <cell r="A1324">
            <v>0</v>
          </cell>
          <cell r="B1324">
            <v>0</v>
          </cell>
          <cell r="C1324">
            <v>0</v>
          </cell>
        </row>
        <row r="1325">
          <cell r="A1325">
            <v>0</v>
          </cell>
          <cell r="B1325">
            <v>0</v>
          </cell>
          <cell r="C1325">
            <v>0</v>
          </cell>
        </row>
        <row r="1326">
          <cell r="A1326">
            <v>0</v>
          </cell>
          <cell r="B1326">
            <v>0</v>
          </cell>
          <cell r="C1326">
            <v>0</v>
          </cell>
        </row>
        <row r="1332">
          <cell r="A1332" t="str">
            <v>CODIGO</v>
          </cell>
          <cell r="B1332" t="str">
            <v>ITEM</v>
          </cell>
          <cell r="C1332" t="str">
            <v>UNIDAD</v>
          </cell>
        </row>
        <row r="1333">
          <cell r="D1333">
            <v>0</v>
          </cell>
        </row>
        <row r="1334">
          <cell r="B1334" t="str">
            <v>CODIGO</v>
          </cell>
        </row>
        <row r="1335">
          <cell r="A1335" t="str">
            <v>CODIGO</v>
          </cell>
          <cell r="B1335" t="str">
            <v>RECURSOS</v>
          </cell>
          <cell r="C1335" t="str">
            <v>UNIDAD</v>
          </cell>
          <cell r="D1335" t="str">
            <v>CANT.</v>
          </cell>
        </row>
        <row r="1336">
          <cell r="B1336" t="str">
            <v>MATERIALES</v>
          </cell>
        </row>
        <row r="1337">
          <cell r="B1337">
            <v>0</v>
          </cell>
          <cell r="C1337">
            <v>0</v>
          </cell>
        </row>
        <row r="1338">
          <cell r="B1338">
            <v>0</v>
          </cell>
          <cell r="C1338">
            <v>0</v>
          </cell>
        </row>
        <row r="1339">
          <cell r="B1339">
            <v>0</v>
          </cell>
          <cell r="C1339">
            <v>0</v>
          </cell>
        </row>
        <row r="1340">
          <cell r="B1340">
            <v>0</v>
          </cell>
          <cell r="C1340">
            <v>0</v>
          </cell>
        </row>
        <row r="1342">
          <cell r="B1342" t="str">
            <v>EQUIPO</v>
          </cell>
        </row>
        <row r="1343">
          <cell r="B1343" t="str">
            <v>HTA MENOR (5% de M. de O.)</v>
          </cell>
        </row>
        <row r="1344">
          <cell r="A1344">
            <v>0</v>
          </cell>
          <cell r="B1344">
            <v>0</v>
          </cell>
          <cell r="C1344">
            <v>0</v>
          </cell>
        </row>
        <row r="1345">
          <cell r="A1345">
            <v>0</v>
          </cell>
          <cell r="B1345">
            <v>0</v>
          </cell>
          <cell r="C1345">
            <v>0</v>
          </cell>
        </row>
        <row r="1346">
          <cell r="A1346">
            <v>0</v>
          </cell>
          <cell r="B1346">
            <v>0</v>
          </cell>
          <cell r="C1346">
            <v>0</v>
          </cell>
        </row>
        <row r="1348">
          <cell r="B1348" t="str">
            <v>MANO DE OBRA</v>
          </cell>
        </row>
        <row r="1349">
          <cell r="B1349">
            <v>0</v>
          </cell>
          <cell r="C1349">
            <v>0</v>
          </cell>
        </row>
        <row r="1350">
          <cell r="A1350">
            <v>0</v>
          </cell>
          <cell r="B1350">
            <v>0</v>
          </cell>
          <cell r="C1350">
            <v>0</v>
          </cell>
        </row>
        <row r="1351">
          <cell r="A1351">
            <v>0</v>
          </cell>
          <cell r="B1351">
            <v>0</v>
          </cell>
          <cell r="C1351">
            <v>0</v>
          </cell>
        </row>
        <row r="1352">
          <cell r="A1352">
            <v>0</v>
          </cell>
          <cell r="B1352">
            <v>0</v>
          </cell>
          <cell r="C1352">
            <v>0</v>
          </cell>
        </row>
        <row r="1354">
          <cell r="B1354" t="str">
            <v>TRANSPORTE</v>
          </cell>
        </row>
        <row r="1356">
          <cell r="A1356">
            <v>0</v>
          </cell>
          <cell r="B1356">
            <v>0</v>
          </cell>
          <cell r="C1356">
            <v>0</v>
          </cell>
        </row>
        <row r="1357">
          <cell r="A1357">
            <v>0</v>
          </cell>
          <cell r="B1357">
            <v>0</v>
          </cell>
          <cell r="C1357">
            <v>0</v>
          </cell>
        </row>
        <row r="1358">
          <cell r="A1358">
            <v>0</v>
          </cell>
          <cell r="B1358">
            <v>0</v>
          </cell>
          <cell r="C1358">
            <v>0</v>
          </cell>
        </row>
        <row r="1363">
          <cell r="A1363" t="str">
            <v>CODIGO</v>
          </cell>
          <cell r="B1363" t="str">
            <v>ITEM</v>
          </cell>
          <cell r="C1363" t="str">
            <v>UNIDAD</v>
          </cell>
        </row>
        <row r="1364">
          <cell r="D1364">
            <v>0</v>
          </cell>
        </row>
        <row r="1365">
          <cell r="B1365" t="str">
            <v>CODIGO</v>
          </cell>
        </row>
        <row r="1366">
          <cell r="A1366" t="str">
            <v>CODIGO</v>
          </cell>
          <cell r="B1366" t="str">
            <v>RECURSOS</v>
          </cell>
          <cell r="C1366" t="str">
            <v>UNIDAD</v>
          </cell>
          <cell r="D1366" t="str">
            <v>CANT.</v>
          </cell>
        </row>
        <row r="1367">
          <cell r="B1367" t="str">
            <v>MATERIALES</v>
          </cell>
        </row>
        <row r="1368">
          <cell r="B1368">
            <v>0</v>
          </cell>
          <cell r="C1368">
            <v>0</v>
          </cell>
        </row>
        <row r="1369">
          <cell r="B1369">
            <v>0</v>
          </cell>
          <cell r="C1369">
            <v>0</v>
          </cell>
        </row>
        <row r="1370">
          <cell r="B1370">
            <v>0</v>
          </cell>
          <cell r="C1370">
            <v>0</v>
          </cell>
        </row>
        <row r="1371">
          <cell r="B1371">
            <v>0</v>
          </cell>
          <cell r="C1371">
            <v>0</v>
          </cell>
        </row>
        <row r="1373">
          <cell r="B1373" t="str">
            <v>EQUIPO</v>
          </cell>
        </row>
        <row r="1374">
          <cell r="B1374" t="str">
            <v>HTA MENOR (5% de M. de O.)</v>
          </cell>
        </row>
        <row r="1375">
          <cell r="A1375">
            <v>0</v>
          </cell>
          <cell r="B1375">
            <v>0</v>
          </cell>
          <cell r="C1375">
            <v>0</v>
          </cell>
        </row>
        <row r="1376">
          <cell r="A1376">
            <v>0</v>
          </cell>
          <cell r="B1376">
            <v>0</v>
          </cell>
          <cell r="C1376">
            <v>0</v>
          </cell>
        </row>
        <row r="1377">
          <cell r="A1377">
            <v>0</v>
          </cell>
          <cell r="B1377">
            <v>0</v>
          </cell>
          <cell r="C1377">
            <v>0</v>
          </cell>
        </row>
        <row r="1379">
          <cell r="B1379" t="str">
            <v>MANO DE OBRA</v>
          </cell>
        </row>
        <row r="1380">
          <cell r="B1380">
            <v>0</v>
          </cell>
          <cell r="C1380">
            <v>0</v>
          </cell>
        </row>
        <row r="1381">
          <cell r="A1381">
            <v>0</v>
          </cell>
          <cell r="B1381">
            <v>0</v>
          </cell>
          <cell r="C1381">
            <v>0</v>
          </cell>
        </row>
        <row r="1382">
          <cell r="A1382">
            <v>0</v>
          </cell>
          <cell r="B1382">
            <v>0</v>
          </cell>
          <cell r="C1382">
            <v>0</v>
          </cell>
        </row>
        <row r="1383">
          <cell r="A1383">
            <v>0</v>
          </cell>
          <cell r="B1383">
            <v>0</v>
          </cell>
          <cell r="C1383">
            <v>0</v>
          </cell>
        </row>
        <row r="1385">
          <cell r="B1385" t="str">
            <v>TRANSPORTE</v>
          </cell>
        </row>
        <row r="1387">
          <cell r="A1387">
            <v>0</v>
          </cell>
          <cell r="B1387">
            <v>0</v>
          </cell>
          <cell r="C1387">
            <v>0</v>
          </cell>
        </row>
        <row r="1388">
          <cell r="A1388">
            <v>0</v>
          </cell>
          <cell r="B1388">
            <v>0</v>
          </cell>
          <cell r="C1388">
            <v>0</v>
          </cell>
        </row>
        <row r="1389">
          <cell r="A1389">
            <v>0</v>
          </cell>
          <cell r="B1389">
            <v>0</v>
          </cell>
          <cell r="C1389">
            <v>0</v>
          </cell>
        </row>
        <row r="1394">
          <cell r="A1394" t="str">
            <v>CODIGO</v>
          </cell>
          <cell r="B1394" t="str">
            <v>ITEM</v>
          </cell>
          <cell r="C1394" t="str">
            <v>UNIDAD</v>
          </cell>
        </row>
        <row r="1395">
          <cell r="D1395">
            <v>0</v>
          </cell>
        </row>
        <row r="1396">
          <cell r="B1396" t="str">
            <v>CODIGO</v>
          </cell>
        </row>
        <row r="1397">
          <cell r="A1397" t="str">
            <v>CODIGO</v>
          </cell>
          <cell r="B1397" t="str">
            <v>RECURSOS</v>
          </cell>
          <cell r="C1397" t="str">
            <v>UNIDAD</v>
          </cell>
          <cell r="D1397" t="str">
            <v>CANT.</v>
          </cell>
        </row>
        <row r="1398">
          <cell r="B1398" t="str">
            <v>MATERIALES</v>
          </cell>
        </row>
        <row r="1399">
          <cell r="B1399">
            <v>0</v>
          </cell>
          <cell r="C1399">
            <v>0</v>
          </cell>
        </row>
        <row r="1400">
          <cell r="B1400">
            <v>0</v>
          </cell>
          <cell r="C1400">
            <v>0</v>
          </cell>
        </row>
        <row r="1401">
          <cell r="B1401">
            <v>0</v>
          </cell>
          <cell r="C1401">
            <v>0</v>
          </cell>
        </row>
        <row r="1402">
          <cell r="B1402">
            <v>0</v>
          </cell>
          <cell r="C1402">
            <v>0</v>
          </cell>
        </row>
        <row r="1404">
          <cell r="B1404" t="str">
            <v>EQUIPO</v>
          </cell>
        </row>
        <row r="1405">
          <cell r="B1405" t="str">
            <v>HTA MENOR (5% de M. de O.)</v>
          </cell>
        </row>
        <row r="1406">
          <cell r="A1406">
            <v>0</v>
          </cell>
          <cell r="B1406">
            <v>0</v>
          </cell>
          <cell r="C1406">
            <v>0</v>
          </cell>
        </row>
        <row r="1407">
          <cell r="A1407">
            <v>0</v>
          </cell>
          <cell r="B1407">
            <v>0</v>
          </cell>
          <cell r="C1407">
            <v>0</v>
          </cell>
        </row>
        <row r="1408">
          <cell r="A1408">
            <v>0</v>
          </cell>
          <cell r="B1408">
            <v>0</v>
          </cell>
          <cell r="C1408">
            <v>0</v>
          </cell>
        </row>
        <row r="1410">
          <cell r="B1410" t="str">
            <v>MANO DE OBRA</v>
          </cell>
        </row>
        <row r="1411">
          <cell r="B1411">
            <v>0</v>
          </cell>
          <cell r="C1411">
            <v>0</v>
          </cell>
        </row>
        <row r="1412">
          <cell r="A1412">
            <v>0</v>
          </cell>
          <cell r="B1412">
            <v>0</v>
          </cell>
          <cell r="C1412">
            <v>0</v>
          </cell>
        </row>
        <row r="1413">
          <cell r="A1413">
            <v>0</v>
          </cell>
          <cell r="B1413">
            <v>0</v>
          </cell>
          <cell r="C1413">
            <v>0</v>
          </cell>
        </row>
        <row r="1414">
          <cell r="A1414">
            <v>0</v>
          </cell>
          <cell r="B1414">
            <v>0</v>
          </cell>
          <cell r="C1414">
            <v>0</v>
          </cell>
        </row>
        <row r="1416">
          <cell r="B1416" t="str">
            <v>TRANSPORTE</v>
          </cell>
        </row>
        <row r="1418">
          <cell r="A1418">
            <v>0</v>
          </cell>
          <cell r="B1418">
            <v>0</v>
          </cell>
          <cell r="C1418">
            <v>0</v>
          </cell>
        </row>
        <row r="1419">
          <cell r="A1419">
            <v>0</v>
          </cell>
          <cell r="B1419">
            <v>0</v>
          </cell>
          <cell r="C1419">
            <v>0</v>
          </cell>
        </row>
        <row r="1420">
          <cell r="A1420">
            <v>0</v>
          </cell>
          <cell r="B1420">
            <v>0</v>
          </cell>
          <cell r="C1420">
            <v>0</v>
          </cell>
        </row>
        <row r="1425">
          <cell r="A1425" t="str">
            <v>CODIGO</v>
          </cell>
          <cell r="B1425" t="str">
            <v>ITEM</v>
          </cell>
          <cell r="C1425" t="str">
            <v>UNIDAD</v>
          </cell>
        </row>
        <row r="1426">
          <cell r="D1426">
            <v>0</v>
          </cell>
        </row>
        <row r="1427">
          <cell r="B1427" t="str">
            <v>CODIGO</v>
          </cell>
        </row>
        <row r="1428">
          <cell r="A1428" t="str">
            <v>CODIGO</v>
          </cell>
          <cell r="B1428" t="str">
            <v>RECURSOS</v>
          </cell>
          <cell r="C1428" t="str">
            <v>UNIDAD</v>
          </cell>
          <cell r="D1428" t="str">
            <v>CANT.</v>
          </cell>
        </row>
        <row r="1429">
          <cell r="B1429" t="str">
            <v>MATERIALES</v>
          </cell>
        </row>
        <row r="1430">
          <cell r="B1430">
            <v>0</v>
          </cell>
          <cell r="C1430">
            <v>0</v>
          </cell>
        </row>
        <row r="1431">
          <cell r="B1431">
            <v>0</v>
          </cell>
          <cell r="C1431">
            <v>0</v>
          </cell>
        </row>
        <row r="1432">
          <cell r="B1432">
            <v>0</v>
          </cell>
          <cell r="C1432">
            <v>0</v>
          </cell>
        </row>
        <row r="1433">
          <cell r="B1433">
            <v>0</v>
          </cell>
          <cell r="C1433">
            <v>0</v>
          </cell>
        </row>
        <row r="1435">
          <cell r="B1435" t="str">
            <v>EQUIPO</v>
          </cell>
        </row>
        <row r="1436">
          <cell r="B1436" t="str">
            <v>HTA MENOR (5% de M. de O.)</v>
          </cell>
        </row>
        <row r="1437">
          <cell r="A1437">
            <v>0</v>
          </cell>
          <cell r="B1437">
            <v>0</v>
          </cell>
          <cell r="C1437">
            <v>0</v>
          </cell>
        </row>
        <row r="1438">
          <cell r="A1438">
            <v>0</v>
          </cell>
          <cell r="B1438">
            <v>0</v>
          </cell>
          <cell r="C1438">
            <v>0</v>
          </cell>
        </row>
        <row r="1439">
          <cell r="A1439">
            <v>0</v>
          </cell>
          <cell r="B1439">
            <v>0</v>
          </cell>
          <cell r="C1439">
            <v>0</v>
          </cell>
        </row>
        <row r="1441">
          <cell r="B1441" t="str">
            <v>MANO DE OBRA</v>
          </cell>
        </row>
        <row r="1442">
          <cell r="B1442">
            <v>0</v>
          </cell>
          <cell r="C1442">
            <v>0</v>
          </cell>
        </row>
        <row r="1443">
          <cell r="A1443">
            <v>0</v>
          </cell>
          <cell r="B1443">
            <v>0</v>
          </cell>
          <cell r="C1443">
            <v>0</v>
          </cell>
        </row>
        <row r="1444">
          <cell r="A1444">
            <v>0</v>
          </cell>
          <cell r="B1444">
            <v>0</v>
          </cell>
          <cell r="C1444">
            <v>0</v>
          </cell>
        </row>
        <row r="1445">
          <cell r="A1445">
            <v>0</v>
          </cell>
          <cell r="B1445">
            <v>0</v>
          </cell>
          <cell r="C1445">
            <v>0</v>
          </cell>
        </row>
        <row r="1447">
          <cell r="B1447" t="str">
            <v>TRANSPORTE</v>
          </cell>
        </row>
        <row r="1449">
          <cell r="A1449">
            <v>0</v>
          </cell>
          <cell r="B1449">
            <v>0</v>
          </cell>
          <cell r="C1449">
            <v>0</v>
          </cell>
        </row>
        <row r="1450">
          <cell r="A1450">
            <v>0</v>
          </cell>
          <cell r="B1450">
            <v>0</v>
          </cell>
          <cell r="C1450">
            <v>0</v>
          </cell>
        </row>
        <row r="1451">
          <cell r="A1451">
            <v>0</v>
          </cell>
          <cell r="B1451">
            <v>0</v>
          </cell>
          <cell r="C1451">
            <v>0</v>
          </cell>
        </row>
        <row r="1456">
          <cell r="A1456" t="str">
            <v>CODIGO</v>
          </cell>
          <cell r="B1456" t="str">
            <v>ITEM</v>
          </cell>
          <cell r="C1456" t="str">
            <v>UNIDAD</v>
          </cell>
        </row>
        <row r="1457">
          <cell r="D1457">
            <v>0</v>
          </cell>
        </row>
        <row r="1458">
          <cell r="B1458" t="str">
            <v>CODIGO</v>
          </cell>
        </row>
        <row r="1459">
          <cell r="A1459" t="str">
            <v>CODIGO</v>
          </cell>
          <cell r="B1459" t="str">
            <v>RECURSOS</v>
          </cell>
          <cell r="C1459" t="str">
            <v>UNIDAD</v>
          </cell>
          <cell r="D1459" t="str">
            <v>CANT.</v>
          </cell>
        </row>
        <row r="1460">
          <cell r="B1460" t="str">
            <v>MATERIALES</v>
          </cell>
        </row>
        <row r="1461">
          <cell r="B1461">
            <v>0</v>
          </cell>
          <cell r="C1461">
            <v>0</v>
          </cell>
        </row>
        <row r="1462">
          <cell r="B1462">
            <v>0</v>
          </cell>
          <cell r="C1462">
            <v>0</v>
          </cell>
        </row>
        <row r="1463">
          <cell r="B1463">
            <v>0</v>
          </cell>
          <cell r="C1463">
            <v>0</v>
          </cell>
        </row>
        <row r="1464">
          <cell r="B1464">
            <v>0</v>
          </cell>
          <cell r="C1464">
            <v>0</v>
          </cell>
        </row>
        <row r="1466">
          <cell r="B1466" t="str">
            <v>EQUIPO</v>
          </cell>
        </row>
        <row r="1467">
          <cell r="B1467" t="str">
            <v>HTA MENOR (5% de M. de O.)</v>
          </cell>
        </row>
        <row r="1468">
          <cell r="A1468">
            <v>0</v>
          </cell>
          <cell r="B1468">
            <v>0</v>
          </cell>
          <cell r="C1468">
            <v>0</v>
          </cell>
        </row>
        <row r="1469">
          <cell r="A1469">
            <v>0</v>
          </cell>
          <cell r="B1469">
            <v>0</v>
          </cell>
          <cell r="C1469">
            <v>0</v>
          </cell>
        </row>
        <row r="1470">
          <cell r="A1470">
            <v>0</v>
          </cell>
          <cell r="B1470">
            <v>0</v>
          </cell>
          <cell r="C1470">
            <v>0</v>
          </cell>
        </row>
        <row r="1472">
          <cell r="B1472" t="str">
            <v>MANO DE OBRA</v>
          </cell>
        </row>
        <row r="1473">
          <cell r="B1473">
            <v>0</v>
          </cell>
          <cell r="C1473">
            <v>0</v>
          </cell>
        </row>
        <row r="1474">
          <cell r="A1474">
            <v>0</v>
          </cell>
          <cell r="B1474">
            <v>0</v>
          </cell>
          <cell r="C1474">
            <v>0</v>
          </cell>
        </row>
        <row r="1475">
          <cell r="A1475">
            <v>0</v>
          </cell>
          <cell r="B1475">
            <v>0</v>
          </cell>
          <cell r="C1475">
            <v>0</v>
          </cell>
        </row>
        <row r="1476">
          <cell r="A1476">
            <v>0</v>
          </cell>
          <cell r="B1476">
            <v>0</v>
          </cell>
          <cell r="C1476">
            <v>0</v>
          </cell>
        </row>
        <row r="1478">
          <cell r="B1478" t="str">
            <v>TRANSPORTE</v>
          </cell>
        </row>
        <row r="1480">
          <cell r="A1480">
            <v>0</v>
          </cell>
          <cell r="B1480">
            <v>0</v>
          </cell>
          <cell r="C1480">
            <v>0</v>
          </cell>
        </row>
        <row r="1481">
          <cell r="A1481">
            <v>0</v>
          </cell>
          <cell r="B1481">
            <v>0</v>
          </cell>
          <cell r="C1481">
            <v>0</v>
          </cell>
        </row>
        <row r="1482">
          <cell r="A1482">
            <v>0</v>
          </cell>
          <cell r="B1482">
            <v>0</v>
          </cell>
          <cell r="C1482">
            <v>0</v>
          </cell>
        </row>
        <row r="1487">
          <cell r="A1487" t="str">
            <v>CODIGO</v>
          </cell>
          <cell r="B1487" t="str">
            <v>ITEM</v>
          </cell>
          <cell r="C1487" t="str">
            <v>UNIDAD</v>
          </cell>
        </row>
        <row r="1488">
          <cell r="D1488">
            <v>0</v>
          </cell>
        </row>
        <row r="1489">
          <cell r="B1489" t="str">
            <v>CODIGO</v>
          </cell>
        </row>
        <row r="1490">
          <cell r="A1490" t="str">
            <v>CODIGO</v>
          </cell>
          <cell r="B1490" t="str">
            <v>RECURSOS</v>
          </cell>
          <cell r="C1490" t="str">
            <v>UNIDAD</v>
          </cell>
          <cell r="D1490" t="str">
            <v>CANT.</v>
          </cell>
        </row>
        <row r="1491">
          <cell r="B1491" t="str">
            <v>MATERIALES</v>
          </cell>
        </row>
        <row r="1492">
          <cell r="B1492">
            <v>0</v>
          </cell>
          <cell r="C1492">
            <v>0</v>
          </cell>
        </row>
        <row r="1493">
          <cell r="B1493">
            <v>0</v>
          </cell>
          <cell r="C1493">
            <v>0</v>
          </cell>
        </row>
        <row r="1494">
          <cell r="B1494">
            <v>0</v>
          </cell>
          <cell r="C1494">
            <v>0</v>
          </cell>
        </row>
        <row r="1495">
          <cell r="B1495">
            <v>0</v>
          </cell>
          <cell r="C1495">
            <v>0</v>
          </cell>
        </row>
        <row r="1497">
          <cell r="B1497" t="str">
            <v>EQUIPO</v>
          </cell>
        </row>
        <row r="1498">
          <cell r="B1498" t="str">
            <v>HTA MENOR (5% de M. de O.)</v>
          </cell>
        </row>
        <row r="1499">
          <cell r="A1499">
            <v>0</v>
          </cell>
          <cell r="B1499">
            <v>0</v>
          </cell>
          <cell r="C1499">
            <v>0</v>
          </cell>
        </row>
        <row r="1500">
          <cell r="A1500">
            <v>0</v>
          </cell>
          <cell r="B1500">
            <v>0</v>
          </cell>
          <cell r="C1500">
            <v>0</v>
          </cell>
        </row>
        <row r="1501">
          <cell r="A1501">
            <v>0</v>
          </cell>
          <cell r="B1501">
            <v>0</v>
          </cell>
          <cell r="C1501">
            <v>0</v>
          </cell>
        </row>
        <row r="1503">
          <cell r="B1503" t="str">
            <v>MANO DE OBRA</v>
          </cell>
        </row>
        <row r="1504">
          <cell r="B1504">
            <v>0</v>
          </cell>
          <cell r="C1504">
            <v>0</v>
          </cell>
        </row>
        <row r="1505">
          <cell r="A1505">
            <v>0</v>
          </cell>
          <cell r="B1505">
            <v>0</v>
          </cell>
          <cell r="C1505">
            <v>0</v>
          </cell>
        </row>
        <row r="1506">
          <cell r="A1506">
            <v>0</v>
          </cell>
          <cell r="B1506">
            <v>0</v>
          </cell>
          <cell r="C1506">
            <v>0</v>
          </cell>
        </row>
        <row r="1507">
          <cell r="A1507">
            <v>0</v>
          </cell>
          <cell r="B1507">
            <v>0</v>
          </cell>
          <cell r="C1507">
            <v>0</v>
          </cell>
        </row>
        <row r="1509">
          <cell r="B1509" t="str">
            <v>TRANSPORTE</v>
          </cell>
        </row>
        <row r="1511">
          <cell r="A1511">
            <v>0</v>
          </cell>
          <cell r="B1511">
            <v>0</v>
          </cell>
          <cell r="C1511">
            <v>0</v>
          </cell>
        </row>
        <row r="1512">
          <cell r="A1512">
            <v>0</v>
          </cell>
          <cell r="B1512">
            <v>0</v>
          </cell>
          <cell r="C1512">
            <v>0</v>
          </cell>
        </row>
        <row r="1513">
          <cell r="A1513">
            <v>0</v>
          </cell>
          <cell r="B1513">
            <v>0</v>
          </cell>
          <cell r="C1513">
            <v>0</v>
          </cell>
        </row>
        <row r="1518">
          <cell r="A1518" t="str">
            <v>CODIGO</v>
          </cell>
          <cell r="B1518" t="str">
            <v>ITEM</v>
          </cell>
          <cell r="C1518" t="str">
            <v>UNIDAD</v>
          </cell>
        </row>
        <row r="1519">
          <cell r="D1519">
            <v>0</v>
          </cell>
        </row>
        <row r="1520">
          <cell r="B1520" t="str">
            <v>CODIGO</v>
          </cell>
        </row>
        <row r="1521">
          <cell r="A1521" t="str">
            <v>CODIGO</v>
          </cell>
          <cell r="B1521" t="str">
            <v>RECURSOS</v>
          </cell>
          <cell r="C1521" t="str">
            <v>UNIDAD</v>
          </cell>
          <cell r="D1521" t="str">
            <v>CANT.</v>
          </cell>
        </row>
        <row r="1522">
          <cell r="B1522" t="str">
            <v>MATERIALES</v>
          </cell>
        </row>
        <row r="1523">
          <cell r="B1523">
            <v>0</v>
          </cell>
          <cell r="C1523">
            <v>0</v>
          </cell>
        </row>
        <row r="1524">
          <cell r="B1524">
            <v>0</v>
          </cell>
          <cell r="C1524">
            <v>0</v>
          </cell>
        </row>
        <row r="1525">
          <cell r="B1525">
            <v>0</v>
          </cell>
          <cell r="C1525">
            <v>0</v>
          </cell>
        </row>
        <row r="1526">
          <cell r="B1526">
            <v>0</v>
          </cell>
          <cell r="C1526">
            <v>0</v>
          </cell>
        </row>
        <row r="1528">
          <cell r="B1528" t="str">
            <v>EQUIPO</v>
          </cell>
        </row>
        <row r="1529">
          <cell r="B1529" t="str">
            <v>HTA MENOR (5% de M. de O.)</v>
          </cell>
        </row>
        <row r="1530">
          <cell r="A1530">
            <v>0</v>
          </cell>
          <cell r="B1530">
            <v>0</v>
          </cell>
          <cell r="C1530">
            <v>0</v>
          </cell>
        </row>
        <row r="1531">
          <cell r="A1531">
            <v>0</v>
          </cell>
          <cell r="B1531">
            <v>0</v>
          </cell>
          <cell r="C1531">
            <v>0</v>
          </cell>
        </row>
        <row r="1532">
          <cell r="A1532">
            <v>0</v>
          </cell>
          <cell r="B1532">
            <v>0</v>
          </cell>
          <cell r="C1532">
            <v>0</v>
          </cell>
        </row>
        <row r="1534">
          <cell r="B1534" t="str">
            <v>MANO DE OBRA</v>
          </cell>
        </row>
        <row r="1535">
          <cell r="B1535">
            <v>0</v>
          </cell>
          <cell r="C1535">
            <v>0</v>
          </cell>
        </row>
        <row r="1536">
          <cell r="A1536">
            <v>0</v>
          </cell>
          <cell r="B1536">
            <v>0</v>
          </cell>
          <cell r="C1536">
            <v>0</v>
          </cell>
        </row>
        <row r="1537">
          <cell r="A1537">
            <v>0</v>
          </cell>
          <cell r="B1537">
            <v>0</v>
          </cell>
          <cell r="C1537">
            <v>0</v>
          </cell>
        </row>
        <row r="1538">
          <cell r="A1538">
            <v>0</v>
          </cell>
          <cell r="B1538">
            <v>0</v>
          </cell>
          <cell r="C1538">
            <v>0</v>
          </cell>
        </row>
        <row r="1540">
          <cell r="B1540" t="str">
            <v>TRANSPORTE</v>
          </cell>
        </row>
        <row r="1542">
          <cell r="A1542">
            <v>0</v>
          </cell>
          <cell r="B1542">
            <v>0</v>
          </cell>
          <cell r="C1542">
            <v>0</v>
          </cell>
        </row>
        <row r="1543">
          <cell r="A1543">
            <v>0</v>
          </cell>
          <cell r="B1543">
            <v>0</v>
          </cell>
          <cell r="C1543">
            <v>0</v>
          </cell>
        </row>
        <row r="1544">
          <cell r="A1544">
            <v>0</v>
          </cell>
          <cell r="B1544">
            <v>0</v>
          </cell>
          <cell r="C1544">
            <v>0</v>
          </cell>
        </row>
        <row r="1549">
          <cell r="A1549" t="str">
            <v>CODIGO</v>
          </cell>
          <cell r="B1549" t="str">
            <v>ITEM</v>
          </cell>
          <cell r="C1549" t="str">
            <v>UNIDAD</v>
          </cell>
        </row>
        <row r="1550">
          <cell r="D1550">
            <v>0</v>
          </cell>
        </row>
        <row r="1551">
          <cell r="B1551" t="str">
            <v>CODIGO</v>
          </cell>
        </row>
        <row r="1552">
          <cell r="A1552" t="str">
            <v>CODIGO</v>
          </cell>
          <cell r="B1552" t="str">
            <v>RECURSOS</v>
          </cell>
          <cell r="C1552" t="str">
            <v>UNIDAD</v>
          </cell>
          <cell r="D1552" t="str">
            <v>CANT.</v>
          </cell>
        </row>
        <row r="1553">
          <cell r="B1553" t="str">
            <v>MATERIALES</v>
          </cell>
        </row>
        <row r="1554">
          <cell r="B1554">
            <v>0</v>
          </cell>
          <cell r="C1554">
            <v>0</v>
          </cell>
        </row>
        <row r="1555">
          <cell r="B1555">
            <v>0</v>
          </cell>
          <cell r="C1555">
            <v>0</v>
          </cell>
        </row>
        <row r="1556">
          <cell r="B1556">
            <v>0</v>
          </cell>
          <cell r="C1556">
            <v>0</v>
          </cell>
        </row>
        <row r="1557">
          <cell r="B1557">
            <v>0</v>
          </cell>
          <cell r="C1557">
            <v>0</v>
          </cell>
        </row>
        <row r="1559">
          <cell r="B1559" t="str">
            <v>EQUIPO</v>
          </cell>
        </row>
        <row r="1560">
          <cell r="B1560" t="str">
            <v>HTA MENOR (5% de M. de O.)</v>
          </cell>
        </row>
        <row r="1561">
          <cell r="A1561">
            <v>0</v>
          </cell>
          <cell r="B1561">
            <v>0</v>
          </cell>
          <cell r="C1561">
            <v>0</v>
          </cell>
        </row>
        <row r="1562">
          <cell r="A1562">
            <v>0</v>
          </cell>
          <cell r="B1562">
            <v>0</v>
          </cell>
          <cell r="C1562">
            <v>0</v>
          </cell>
        </row>
        <row r="1563">
          <cell r="A1563">
            <v>0</v>
          </cell>
          <cell r="B1563">
            <v>0</v>
          </cell>
          <cell r="C1563">
            <v>0</v>
          </cell>
        </row>
        <row r="1565">
          <cell r="B1565" t="str">
            <v>MANO DE OBRA</v>
          </cell>
        </row>
        <row r="1566">
          <cell r="B1566">
            <v>0</v>
          </cell>
          <cell r="C1566">
            <v>0</v>
          </cell>
        </row>
        <row r="1567">
          <cell r="A1567">
            <v>0</v>
          </cell>
          <cell r="B1567">
            <v>0</v>
          </cell>
          <cell r="C1567">
            <v>0</v>
          </cell>
        </row>
        <row r="1568">
          <cell r="A1568">
            <v>0</v>
          </cell>
          <cell r="B1568">
            <v>0</v>
          </cell>
          <cell r="C1568">
            <v>0</v>
          </cell>
        </row>
        <row r="1569">
          <cell r="A1569">
            <v>0</v>
          </cell>
          <cell r="B1569">
            <v>0</v>
          </cell>
          <cell r="C1569">
            <v>0</v>
          </cell>
        </row>
        <row r="1571">
          <cell r="B1571" t="str">
            <v>TRANSPORTE</v>
          </cell>
        </row>
        <row r="1573">
          <cell r="A1573">
            <v>0</v>
          </cell>
          <cell r="B1573">
            <v>0</v>
          </cell>
          <cell r="C1573">
            <v>0</v>
          </cell>
        </row>
        <row r="1574">
          <cell r="A1574">
            <v>0</v>
          </cell>
          <cell r="B1574">
            <v>0</v>
          </cell>
          <cell r="C1574">
            <v>0</v>
          </cell>
        </row>
        <row r="1575">
          <cell r="A1575">
            <v>0</v>
          </cell>
          <cell r="B1575">
            <v>0</v>
          </cell>
          <cell r="C1575">
            <v>0</v>
          </cell>
        </row>
        <row r="1580">
          <cell r="A1580" t="str">
            <v>CODIGO</v>
          </cell>
          <cell r="B1580" t="str">
            <v>ITEM</v>
          </cell>
          <cell r="C1580" t="str">
            <v>UNIDAD</v>
          </cell>
        </row>
        <row r="1581">
          <cell r="D1581">
            <v>0</v>
          </cell>
        </row>
        <row r="1582">
          <cell r="B1582" t="str">
            <v>CODIGO</v>
          </cell>
        </row>
        <row r="1583">
          <cell r="A1583" t="str">
            <v>CODIGO</v>
          </cell>
          <cell r="B1583" t="str">
            <v>RECURSOS</v>
          </cell>
          <cell r="C1583" t="str">
            <v>UNIDAD</v>
          </cell>
          <cell r="D1583" t="str">
            <v>CANT.</v>
          </cell>
        </row>
        <row r="1584">
          <cell r="B1584" t="str">
            <v>MATERIALES</v>
          </cell>
        </row>
        <row r="1585">
          <cell r="B1585">
            <v>0</v>
          </cell>
          <cell r="C1585">
            <v>0</v>
          </cell>
        </row>
        <row r="1586">
          <cell r="B1586">
            <v>0</v>
          </cell>
          <cell r="C1586">
            <v>0</v>
          </cell>
        </row>
        <row r="1587">
          <cell r="B1587">
            <v>0</v>
          </cell>
          <cell r="C1587">
            <v>0</v>
          </cell>
        </row>
        <row r="1588">
          <cell r="B1588">
            <v>0</v>
          </cell>
          <cell r="C1588">
            <v>0</v>
          </cell>
        </row>
        <row r="1590">
          <cell r="B1590" t="str">
            <v>EQUIPO</v>
          </cell>
        </row>
        <row r="1591">
          <cell r="B1591" t="str">
            <v>HTA MENOR (5% de M. de O.)</v>
          </cell>
        </row>
        <row r="1592">
          <cell r="A1592">
            <v>0</v>
          </cell>
          <cell r="B1592">
            <v>0</v>
          </cell>
          <cell r="C1592">
            <v>0</v>
          </cell>
        </row>
        <row r="1593">
          <cell r="A1593">
            <v>0</v>
          </cell>
          <cell r="B1593">
            <v>0</v>
          </cell>
          <cell r="C1593">
            <v>0</v>
          </cell>
        </row>
        <row r="1594">
          <cell r="A1594">
            <v>0</v>
          </cell>
          <cell r="B1594">
            <v>0</v>
          </cell>
          <cell r="C1594">
            <v>0</v>
          </cell>
        </row>
        <row r="1596">
          <cell r="B1596" t="str">
            <v>MANO DE OBRA</v>
          </cell>
        </row>
        <row r="1597">
          <cell r="B1597">
            <v>0</v>
          </cell>
          <cell r="C1597">
            <v>0</v>
          </cell>
        </row>
        <row r="1598">
          <cell r="A1598">
            <v>0</v>
          </cell>
          <cell r="B1598">
            <v>0</v>
          </cell>
          <cell r="C1598">
            <v>0</v>
          </cell>
        </row>
        <row r="1599">
          <cell r="A1599">
            <v>0</v>
          </cell>
          <cell r="B1599">
            <v>0</v>
          </cell>
          <cell r="C1599">
            <v>0</v>
          </cell>
        </row>
        <row r="1600">
          <cell r="A1600">
            <v>0</v>
          </cell>
          <cell r="B1600">
            <v>0</v>
          </cell>
          <cell r="C1600">
            <v>0</v>
          </cell>
        </row>
        <row r="1602">
          <cell r="B1602" t="str">
            <v>TRANSPORTE</v>
          </cell>
        </row>
        <row r="1604">
          <cell r="A1604">
            <v>0</v>
          </cell>
          <cell r="B1604">
            <v>0</v>
          </cell>
          <cell r="C1604">
            <v>0</v>
          </cell>
        </row>
        <row r="1605">
          <cell r="A1605">
            <v>0</v>
          </cell>
          <cell r="B1605">
            <v>0</v>
          </cell>
          <cell r="C1605">
            <v>0</v>
          </cell>
        </row>
        <row r="1606">
          <cell r="A1606">
            <v>0</v>
          </cell>
          <cell r="B1606">
            <v>0</v>
          </cell>
          <cell r="C1606">
            <v>0</v>
          </cell>
        </row>
        <row r="1611">
          <cell r="A1611" t="str">
            <v>CODIGO</v>
          </cell>
          <cell r="B1611" t="str">
            <v>ITEM</v>
          </cell>
          <cell r="C1611" t="str">
            <v>UNIDAD</v>
          </cell>
        </row>
        <row r="1612">
          <cell r="D1612">
            <v>0</v>
          </cell>
        </row>
        <row r="1613">
          <cell r="B1613" t="str">
            <v>CODIGO</v>
          </cell>
        </row>
        <row r="1614">
          <cell r="A1614" t="str">
            <v>CODIGO</v>
          </cell>
          <cell r="B1614" t="str">
            <v>RECURSOS</v>
          </cell>
          <cell r="C1614" t="str">
            <v>UNIDAD</v>
          </cell>
          <cell r="D1614" t="str">
            <v>CANT.</v>
          </cell>
        </row>
        <row r="1615">
          <cell r="B1615" t="str">
            <v>MATERIALES</v>
          </cell>
        </row>
        <row r="1616">
          <cell r="B1616">
            <v>0</v>
          </cell>
          <cell r="C1616">
            <v>0</v>
          </cell>
        </row>
        <row r="1617">
          <cell r="B1617">
            <v>0</v>
          </cell>
          <cell r="C1617">
            <v>0</v>
          </cell>
        </row>
        <row r="1618">
          <cell r="B1618">
            <v>0</v>
          </cell>
          <cell r="C1618">
            <v>0</v>
          </cell>
        </row>
        <row r="1619">
          <cell r="B1619">
            <v>0</v>
          </cell>
          <cell r="C1619">
            <v>0</v>
          </cell>
        </row>
        <row r="1621">
          <cell r="B1621" t="str">
            <v>EQUIPO</v>
          </cell>
        </row>
        <row r="1622">
          <cell r="B1622" t="str">
            <v>HTA MENOR (5% de M. de O.)</v>
          </cell>
        </row>
        <row r="1623">
          <cell r="A1623">
            <v>0</v>
          </cell>
          <cell r="B1623">
            <v>0</v>
          </cell>
          <cell r="C1623">
            <v>0</v>
          </cell>
        </row>
        <row r="1624">
          <cell r="A1624">
            <v>0</v>
          </cell>
          <cell r="B1624">
            <v>0</v>
          </cell>
          <cell r="C1624">
            <v>0</v>
          </cell>
        </row>
        <row r="1625">
          <cell r="A1625">
            <v>0</v>
          </cell>
          <cell r="B1625">
            <v>0</v>
          </cell>
          <cell r="C1625">
            <v>0</v>
          </cell>
        </row>
        <row r="1627">
          <cell r="B1627" t="str">
            <v>MANO DE OBRA</v>
          </cell>
        </row>
        <row r="1628">
          <cell r="B1628">
            <v>0</v>
          </cell>
          <cell r="C1628">
            <v>0</v>
          </cell>
        </row>
        <row r="1629">
          <cell r="A1629">
            <v>0</v>
          </cell>
          <cell r="B1629">
            <v>0</v>
          </cell>
          <cell r="C1629">
            <v>0</v>
          </cell>
        </row>
        <row r="1630">
          <cell r="A1630">
            <v>0</v>
          </cell>
          <cell r="B1630">
            <v>0</v>
          </cell>
          <cell r="C1630">
            <v>0</v>
          </cell>
        </row>
        <row r="1631">
          <cell r="A1631">
            <v>0</v>
          </cell>
          <cell r="B1631">
            <v>0</v>
          </cell>
          <cell r="C1631">
            <v>0</v>
          </cell>
        </row>
        <row r="1633">
          <cell r="B1633" t="str">
            <v>TRANSPORTE</v>
          </cell>
        </row>
        <row r="1635">
          <cell r="A1635">
            <v>0</v>
          </cell>
          <cell r="B1635">
            <v>0</v>
          </cell>
          <cell r="C1635">
            <v>0</v>
          </cell>
        </row>
        <row r="1636">
          <cell r="A1636">
            <v>0</v>
          </cell>
          <cell r="B1636">
            <v>0</v>
          </cell>
          <cell r="C1636">
            <v>0</v>
          </cell>
        </row>
        <row r="1637">
          <cell r="A1637">
            <v>0</v>
          </cell>
          <cell r="B1637">
            <v>0</v>
          </cell>
          <cell r="C1637">
            <v>0</v>
          </cell>
        </row>
        <row r="1642">
          <cell r="A1642" t="str">
            <v>CODIGO</v>
          </cell>
          <cell r="B1642" t="str">
            <v>ITEM</v>
          </cell>
          <cell r="C1642" t="str">
            <v>UNIDAD</v>
          </cell>
        </row>
        <row r="1643">
          <cell r="D1643">
            <v>0</v>
          </cell>
        </row>
        <row r="1644">
          <cell r="B1644" t="str">
            <v>CODIGO</v>
          </cell>
        </row>
        <row r="1645">
          <cell r="A1645" t="str">
            <v>CODIGO</v>
          </cell>
          <cell r="B1645" t="str">
            <v>RECURSOS</v>
          </cell>
          <cell r="C1645" t="str">
            <v>UNIDAD</v>
          </cell>
          <cell r="D1645" t="str">
            <v>CANT.</v>
          </cell>
        </row>
        <row r="1646">
          <cell r="B1646" t="str">
            <v>MATERIALES</v>
          </cell>
        </row>
        <row r="1647">
          <cell r="B1647">
            <v>0</v>
          </cell>
          <cell r="C1647">
            <v>0</v>
          </cell>
        </row>
        <row r="1648">
          <cell r="B1648">
            <v>0</v>
          </cell>
          <cell r="C1648">
            <v>0</v>
          </cell>
        </row>
        <row r="1649">
          <cell r="B1649">
            <v>0</v>
          </cell>
          <cell r="C1649">
            <v>0</v>
          </cell>
        </row>
        <row r="1650">
          <cell r="B1650">
            <v>0</v>
          </cell>
          <cell r="C1650">
            <v>0</v>
          </cell>
        </row>
        <row r="1652">
          <cell r="B1652" t="str">
            <v>EQUIPO</v>
          </cell>
        </row>
        <row r="1653">
          <cell r="B1653" t="str">
            <v>HTA MENOR (5% de M. de O.)</v>
          </cell>
        </row>
        <row r="1654">
          <cell r="A1654">
            <v>0</v>
          </cell>
          <cell r="B1654">
            <v>0</v>
          </cell>
          <cell r="C1654">
            <v>0</v>
          </cell>
        </row>
        <row r="1655">
          <cell r="A1655">
            <v>0</v>
          </cell>
          <cell r="B1655">
            <v>0</v>
          </cell>
          <cell r="C1655">
            <v>0</v>
          </cell>
        </row>
        <row r="1656">
          <cell r="A1656">
            <v>0</v>
          </cell>
          <cell r="B1656">
            <v>0</v>
          </cell>
          <cell r="C1656">
            <v>0</v>
          </cell>
        </row>
        <row r="1658">
          <cell r="B1658" t="str">
            <v>MANO DE OBRA</v>
          </cell>
        </row>
        <row r="1659">
          <cell r="B1659">
            <v>0</v>
          </cell>
          <cell r="C1659">
            <v>0</v>
          </cell>
        </row>
        <row r="1660">
          <cell r="A1660">
            <v>0</v>
          </cell>
          <cell r="B1660">
            <v>0</v>
          </cell>
          <cell r="C1660">
            <v>0</v>
          </cell>
        </row>
        <row r="1661">
          <cell r="A1661">
            <v>0</v>
          </cell>
          <cell r="B1661">
            <v>0</v>
          </cell>
          <cell r="C1661">
            <v>0</v>
          </cell>
        </row>
        <row r="1662">
          <cell r="A1662">
            <v>0</v>
          </cell>
          <cell r="B1662">
            <v>0</v>
          </cell>
          <cell r="C1662">
            <v>0</v>
          </cell>
        </row>
        <row r="1664">
          <cell r="B1664" t="str">
            <v>TRANSPORTE</v>
          </cell>
        </row>
        <row r="1666">
          <cell r="A1666">
            <v>0</v>
          </cell>
          <cell r="B1666">
            <v>0</v>
          </cell>
          <cell r="C1666">
            <v>0</v>
          </cell>
        </row>
        <row r="1667">
          <cell r="A1667">
            <v>0</v>
          </cell>
          <cell r="B1667">
            <v>0</v>
          </cell>
          <cell r="C1667">
            <v>0</v>
          </cell>
        </row>
        <row r="1668">
          <cell r="A1668">
            <v>0</v>
          </cell>
          <cell r="B1668">
            <v>0</v>
          </cell>
          <cell r="C1668">
            <v>0</v>
          </cell>
        </row>
        <row r="1673">
          <cell r="A1673" t="str">
            <v>CODIGO</v>
          </cell>
          <cell r="B1673" t="str">
            <v>ITEM</v>
          </cell>
          <cell r="C1673" t="str">
            <v>UNIDAD</v>
          </cell>
        </row>
        <row r="1674">
          <cell r="D1674">
            <v>0</v>
          </cell>
        </row>
        <row r="1675">
          <cell r="B1675" t="str">
            <v>CODIGO</v>
          </cell>
        </row>
        <row r="1676">
          <cell r="A1676" t="str">
            <v>CODIGO</v>
          </cell>
          <cell r="B1676" t="str">
            <v>RECURSOS</v>
          </cell>
          <cell r="C1676" t="str">
            <v>UNIDAD</v>
          </cell>
          <cell r="D1676" t="str">
            <v>CANT.</v>
          </cell>
        </row>
        <row r="1677">
          <cell r="B1677" t="str">
            <v>MATERIALES</v>
          </cell>
        </row>
        <row r="1678">
          <cell r="B1678">
            <v>0</v>
          </cell>
          <cell r="C1678">
            <v>0</v>
          </cell>
        </row>
        <row r="1679">
          <cell r="B1679">
            <v>0</v>
          </cell>
          <cell r="C1679">
            <v>0</v>
          </cell>
        </row>
        <row r="1680">
          <cell r="B1680">
            <v>0</v>
          </cell>
          <cell r="C1680">
            <v>0</v>
          </cell>
        </row>
        <row r="1681">
          <cell r="B1681">
            <v>0</v>
          </cell>
          <cell r="C1681">
            <v>0</v>
          </cell>
        </row>
        <row r="1683">
          <cell r="B1683" t="str">
            <v>EQUIPO</v>
          </cell>
        </row>
        <row r="1684">
          <cell r="B1684" t="str">
            <v>HTA MENOR (5% de M. de O.)</v>
          </cell>
        </row>
        <row r="1685">
          <cell r="A1685">
            <v>0</v>
          </cell>
          <cell r="B1685">
            <v>0</v>
          </cell>
          <cell r="C1685">
            <v>0</v>
          </cell>
        </row>
        <row r="1686">
          <cell r="A1686">
            <v>0</v>
          </cell>
          <cell r="B1686">
            <v>0</v>
          </cell>
          <cell r="C1686">
            <v>0</v>
          </cell>
        </row>
        <row r="1687">
          <cell r="A1687">
            <v>0</v>
          </cell>
          <cell r="B1687">
            <v>0</v>
          </cell>
          <cell r="C1687">
            <v>0</v>
          </cell>
        </row>
        <row r="1689">
          <cell r="B1689" t="str">
            <v>MANO DE OBRA</v>
          </cell>
        </row>
        <row r="1690">
          <cell r="B1690">
            <v>0</v>
          </cell>
          <cell r="C1690">
            <v>0</v>
          </cell>
        </row>
        <row r="1691">
          <cell r="A1691">
            <v>0</v>
          </cell>
          <cell r="B1691">
            <v>0</v>
          </cell>
          <cell r="C1691">
            <v>0</v>
          </cell>
        </row>
        <row r="1692">
          <cell r="A1692">
            <v>0</v>
          </cell>
          <cell r="B1692">
            <v>0</v>
          </cell>
          <cell r="C1692">
            <v>0</v>
          </cell>
        </row>
        <row r="1693">
          <cell r="A1693">
            <v>0</v>
          </cell>
          <cell r="B1693">
            <v>0</v>
          </cell>
          <cell r="C1693">
            <v>0</v>
          </cell>
        </row>
        <row r="1695">
          <cell r="B1695" t="str">
            <v>TRANSPORTE</v>
          </cell>
        </row>
        <row r="1697">
          <cell r="A1697">
            <v>0</v>
          </cell>
          <cell r="B1697">
            <v>0</v>
          </cell>
          <cell r="C1697">
            <v>0</v>
          </cell>
        </row>
        <row r="1698">
          <cell r="A1698">
            <v>0</v>
          </cell>
          <cell r="B1698">
            <v>0</v>
          </cell>
          <cell r="C1698">
            <v>0</v>
          </cell>
        </row>
        <row r="1699">
          <cell r="A1699">
            <v>0</v>
          </cell>
          <cell r="B1699">
            <v>0</v>
          </cell>
          <cell r="C1699">
            <v>0</v>
          </cell>
        </row>
        <row r="1705">
          <cell r="A1705" t="str">
            <v>CODIGO</v>
          </cell>
          <cell r="B1705" t="str">
            <v>ITEM</v>
          </cell>
          <cell r="C1705" t="str">
            <v>UNIDAD</v>
          </cell>
        </row>
        <row r="1706">
          <cell r="D1706">
            <v>0</v>
          </cell>
        </row>
        <row r="1707">
          <cell r="B1707" t="str">
            <v>CODIGO</v>
          </cell>
        </row>
        <row r="1708">
          <cell r="A1708" t="str">
            <v>CODIGO</v>
          </cell>
          <cell r="B1708" t="str">
            <v>RECURSOS</v>
          </cell>
          <cell r="C1708" t="str">
            <v>UNIDAD</v>
          </cell>
          <cell r="D1708" t="str">
            <v>CANT.</v>
          </cell>
        </row>
        <row r="1709">
          <cell r="B1709" t="str">
            <v>MATERIALES</v>
          </cell>
        </row>
        <row r="1710">
          <cell r="B1710">
            <v>0</v>
          </cell>
          <cell r="C1710">
            <v>0</v>
          </cell>
        </row>
        <row r="1711">
          <cell r="B1711">
            <v>0</v>
          </cell>
          <cell r="C1711">
            <v>0</v>
          </cell>
        </row>
        <row r="1712">
          <cell r="B1712">
            <v>0</v>
          </cell>
          <cell r="C1712">
            <v>0</v>
          </cell>
        </row>
        <row r="1713">
          <cell r="B1713">
            <v>0</v>
          </cell>
          <cell r="C1713">
            <v>0</v>
          </cell>
        </row>
        <row r="1715">
          <cell r="B1715" t="str">
            <v>EQUIPO</v>
          </cell>
        </row>
        <row r="1716">
          <cell r="B1716" t="str">
            <v>HTA MENOR (5% de M. de O.)</v>
          </cell>
        </row>
        <row r="1717">
          <cell r="A1717">
            <v>0</v>
          </cell>
          <cell r="B1717">
            <v>0</v>
          </cell>
          <cell r="C1717">
            <v>0</v>
          </cell>
        </row>
        <row r="1718">
          <cell r="A1718">
            <v>0</v>
          </cell>
          <cell r="B1718">
            <v>0</v>
          </cell>
          <cell r="C1718">
            <v>0</v>
          </cell>
        </row>
        <row r="1719">
          <cell r="A1719">
            <v>0</v>
          </cell>
          <cell r="B1719">
            <v>0</v>
          </cell>
          <cell r="C1719">
            <v>0</v>
          </cell>
        </row>
        <row r="1721">
          <cell r="B1721" t="str">
            <v>MANO DE OBRA</v>
          </cell>
        </row>
        <row r="1722">
          <cell r="B1722">
            <v>0</v>
          </cell>
          <cell r="C1722">
            <v>0</v>
          </cell>
        </row>
        <row r="1723">
          <cell r="A1723">
            <v>0</v>
          </cell>
          <cell r="B1723">
            <v>0</v>
          </cell>
          <cell r="C1723">
            <v>0</v>
          </cell>
        </row>
        <row r="1724">
          <cell r="A1724">
            <v>0</v>
          </cell>
          <cell r="B1724">
            <v>0</v>
          </cell>
          <cell r="C1724">
            <v>0</v>
          </cell>
        </row>
        <row r="1725">
          <cell r="A1725">
            <v>0</v>
          </cell>
          <cell r="B1725">
            <v>0</v>
          </cell>
          <cell r="C1725">
            <v>0</v>
          </cell>
        </row>
        <row r="1727">
          <cell r="B1727" t="str">
            <v>TRANSPORTE</v>
          </cell>
        </row>
        <row r="1729">
          <cell r="A1729">
            <v>0</v>
          </cell>
          <cell r="B1729">
            <v>0</v>
          </cell>
          <cell r="C1729">
            <v>0</v>
          </cell>
        </row>
        <row r="1730">
          <cell r="A1730">
            <v>0</v>
          </cell>
          <cell r="B1730">
            <v>0</v>
          </cell>
          <cell r="C1730">
            <v>0</v>
          </cell>
        </row>
        <row r="1731">
          <cell r="A1731">
            <v>0</v>
          </cell>
          <cell r="B1731">
            <v>0</v>
          </cell>
          <cell r="C1731">
            <v>0</v>
          </cell>
        </row>
        <row r="1736">
          <cell r="A1736" t="str">
            <v>CODIGO</v>
          </cell>
          <cell r="B1736" t="str">
            <v>ITEM</v>
          </cell>
          <cell r="C1736" t="str">
            <v>UNIDAD</v>
          </cell>
        </row>
        <row r="1737">
          <cell r="D1737">
            <v>0</v>
          </cell>
        </row>
        <row r="1738">
          <cell r="B1738" t="str">
            <v>CODIGO</v>
          </cell>
        </row>
        <row r="1739">
          <cell r="A1739" t="str">
            <v>CODIGO</v>
          </cell>
          <cell r="B1739" t="str">
            <v>RECURSOS</v>
          </cell>
          <cell r="C1739" t="str">
            <v>UNIDAD</v>
          </cell>
          <cell r="D1739" t="str">
            <v>CANT.</v>
          </cell>
        </row>
        <row r="1740">
          <cell r="B1740" t="str">
            <v>MATERIALES</v>
          </cell>
        </row>
        <row r="1741">
          <cell r="B1741">
            <v>0</v>
          </cell>
          <cell r="C1741">
            <v>0</v>
          </cell>
        </row>
        <row r="1742">
          <cell r="B1742">
            <v>0</v>
          </cell>
          <cell r="C1742">
            <v>0</v>
          </cell>
        </row>
        <row r="1743">
          <cell r="B1743">
            <v>0</v>
          </cell>
          <cell r="C1743">
            <v>0</v>
          </cell>
        </row>
        <row r="1744">
          <cell r="B1744">
            <v>0</v>
          </cell>
          <cell r="C1744">
            <v>0</v>
          </cell>
        </row>
        <row r="1746">
          <cell r="B1746" t="str">
            <v>EQUIPO</v>
          </cell>
        </row>
        <row r="1747">
          <cell r="B1747" t="str">
            <v>HTA MENOR (5% de M. de O.)</v>
          </cell>
        </row>
        <row r="1748">
          <cell r="A1748">
            <v>0</v>
          </cell>
          <cell r="B1748">
            <v>0</v>
          </cell>
          <cell r="C1748">
            <v>0</v>
          </cell>
        </row>
        <row r="1749">
          <cell r="A1749">
            <v>0</v>
          </cell>
          <cell r="B1749">
            <v>0</v>
          </cell>
          <cell r="C1749">
            <v>0</v>
          </cell>
        </row>
        <row r="1750">
          <cell r="A1750">
            <v>0</v>
          </cell>
          <cell r="B1750">
            <v>0</v>
          </cell>
          <cell r="C1750">
            <v>0</v>
          </cell>
        </row>
        <row r="1752">
          <cell r="B1752" t="str">
            <v>MANO DE OBRA</v>
          </cell>
        </row>
        <row r="1753">
          <cell r="B1753">
            <v>0</v>
          </cell>
          <cell r="C1753">
            <v>0</v>
          </cell>
        </row>
        <row r="1754">
          <cell r="A1754">
            <v>0</v>
          </cell>
          <cell r="B1754">
            <v>0</v>
          </cell>
          <cell r="C1754">
            <v>0</v>
          </cell>
        </row>
        <row r="1755">
          <cell r="A1755">
            <v>0</v>
          </cell>
          <cell r="B1755">
            <v>0</v>
          </cell>
          <cell r="C1755">
            <v>0</v>
          </cell>
        </row>
        <row r="1756">
          <cell r="A1756">
            <v>0</v>
          </cell>
          <cell r="B1756">
            <v>0</v>
          </cell>
          <cell r="C1756">
            <v>0</v>
          </cell>
        </row>
        <row r="1758">
          <cell r="B1758" t="str">
            <v>TRANSPORTE</v>
          </cell>
        </row>
        <row r="1760">
          <cell r="A1760">
            <v>0</v>
          </cell>
          <cell r="B1760">
            <v>0</v>
          </cell>
          <cell r="C1760">
            <v>0</v>
          </cell>
        </row>
        <row r="1761">
          <cell r="A1761">
            <v>0</v>
          </cell>
          <cell r="B1761">
            <v>0</v>
          </cell>
          <cell r="C1761">
            <v>0</v>
          </cell>
        </row>
        <row r="1762">
          <cell r="A1762">
            <v>0</v>
          </cell>
          <cell r="B1762">
            <v>0</v>
          </cell>
          <cell r="C1762">
            <v>0</v>
          </cell>
        </row>
        <row r="1767">
          <cell r="A1767" t="str">
            <v>CODIGO</v>
          </cell>
          <cell r="B1767" t="str">
            <v>ITEM</v>
          </cell>
          <cell r="C1767" t="str">
            <v>UNIDAD</v>
          </cell>
        </row>
        <row r="1768">
          <cell r="D1768">
            <v>0</v>
          </cell>
        </row>
        <row r="1769">
          <cell r="B1769" t="str">
            <v>CODIGO</v>
          </cell>
        </row>
        <row r="1770">
          <cell r="A1770" t="str">
            <v>CODIGO</v>
          </cell>
          <cell r="B1770" t="str">
            <v>RECURSOS</v>
          </cell>
          <cell r="C1770" t="str">
            <v>UNIDAD</v>
          </cell>
          <cell r="D1770" t="str">
            <v>CANT.</v>
          </cell>
        </row>
        <row r="1771">
          <cell r="B1771" t="str">
            <v>MATERIALES</v>
          </cell>
        </row>
        <row r="1772">
          <cell r="B1772">
            <v>0</v>
          </cell>
          <cell r="C1772">
            <v>0</v>
          </cell>
        </row>
        <row r="1773">
          <cell r="B1773">
            <v>0</v>
          </cell>
          <cell r="C1773">
            <v>0</v>
          </cell>
        </row>
        <row r="1774">
          <cell r="B1774">
            <v>0</v>
          </cell>
          <cell r="C1774">
            <v>0</v>
          </cell>
        </row>
        <row r="1775">
          <cell r="B1775">
            <v>0</v>
          </cell>
          <cell r="C1775">
            <v>0</v>
          </cell>
        </row>
        <row r="1777">
          <cell r="B1777" t="str">
            <v>EQUIPO</v>
          </cell>
        </row>
        <row r="1778">
          <cell r="B1778" t="str">
            <v>HTA MENOR (5% de M. de O.)</v>
          </cell>
        </row>
        <row r="1779">
          <cell r="A1779">
            <v>0</v>
          </cell>
          <cell r="B1779">
            <v>0</v>
          </cell>
          <cell r="C1779">
            <v>0</v>
          </cell>
        </row>
        <row r="1780">
          <cell r="A1780">
            <v>0</v>
          </cell>
          <cell r="B1780">
            <v>0</v>
          </cell>
          <cell r="C1780">
            <v>0</v>
          </cell>
        </row>
        <row r="1781">
          <cell r="A1781">
            <v>0</v>
          </cell>
          <cell r="B1781">
            <v>0</v>
          </cell>
          <cell r="C1781">
            <v>0</v>
          </cell>
        </row>
        <row r="1783">
          <cell r="B1783" t="str">
            <v>MANO DE OBRA</v>
          </cell>
        </row>
        <row r="1784">
          <cell r="B1784">
            <v>0</v>
          </cell>
          <cell r="C1784">
            <v>0</v>
          </cell>
        </row>
        <row r="1785">
          <cell r="A1785">
            <v>0</v>
          </cell>
          <cell r="B1785">
            <v>0</v>
          </cell>
          <cell r="C1785">
            <v>0</v>
          </cell>
        </row>
        <row r="1786">
          <cell r="A1786">
            <v>0</v>
          </cell>
          <cell r="B1786">
            <v>0</v>
          </cell>
          <cell r="C1786">
            <v>0</v>
          </cell>
        </row>
        <row r="1787">
          <cell r="A1787">
            <v>0</v>
          </cell>
          <cell r="B1787">
            <v>0</v>
          </cell>
          <cell r="C1787">
            <v>0</v>
          </cell>
        </row>
        <row r="1789">
          <cell r="B1789" t="str">
            <v>TRANSPORTE</v>
          </cell>
        </row>
        <row r="1791">
          <cell r="A1791">
            <v>0</v>
          </cell>
          <cell r="B1791">
            <v>0</v>
          </cell>
          <cell r="C1791">
            <v>0</v>
          </cell>
        </row>
        <row r="1792">
          <cell r="A1792">
            <v>0</v>
          </cell>
          <cell r="B1792">
            <v>0</v>
          </cell>
          <cell r="C1792">
            <v>0</v>
          </cell>
        </row>
        <row r="1793">
          <cell r="A1793">
            <v>0</v>
          </cell>
          <cell r="B1793">
            <v>0</v>
          </cell>
          <cell r="C1793">
            <v>0</v>
          </cell>
        </row>
        <row r="1798">
          <cell r="A1798" t="str">
            <v>CODIGO</v>
          </cell>
          <cell r="B1798" t="str">
            <v>ITEM</v>
          </cell>
          <cell r="C1798" t="str">
            <v>UNIDAD</v>
          </cell>
        </row>
        <row r="1799">
          <cell r="D1799">
            <v>0</v>
          </cell>
        </row>
        <row r="1800">
          <cell r="B1800" t="str">
            <v>CODIGO</v>
          </cell>
        </row>
        <row r="1801">
          <cell r="A1801" t="str">
            <v>CODIGO</v>
          </cell>
          <cell r="B1801" t="str">
            <v>RECURSOS</v>
          </cell>
          <cell r="C1801" t="str">
            <v>UNIDAD</v>
          </cell>
          <cell r="D1801" t="str">
            <v>CANT.</v>
          </cell>
        </row>
        <row r="1802">
          <cell r="B1802" t="str">
            <v>MATERIALES</v>
          </cell>
        </row>
        <row r="1803">
          <cell r="B1803">
            <v>0</v>
          </cell>
          <cell r="C1803">
            <v>0</v>
          </cell>
        </row>
        <row r="1804">
          <cell r="B1804">
            <v>0</v>
          </cell>
          <cell r="C1804">
            <v>0</v>
          </cell>
        </row>
        <row r="1805">
          <cell r="B1805">
            <v>0</v>
          </cell>
          <cell r="C1805">
            <v>0</v>
          </cell>
        </row>
        <row r="1806">
          <cell r="B1806">
            <v>0</v>
          </cell>
          <cell r="C1806">
            <v>0</v>
          </cell>
        </row>
        <row r="1808">
          <cell r="B1808" t="str">
            <v>EQUIPO</v>
          </cell>
        </row>
        <row r="1809">
          <cell r="B1809" t="str">
            <v>HTA MENOR (5% de M. de O.)</v>
          </cell>
        </row>
        <row r="1810">
          <cell r="A1810">
            <v>0</v>
          </cell>
          <cell r="B1810">
            <v>0</v>
          </cell>
          <cell r="C1810">
            <v>0</v>
          </cell>
        </row>
        <row r="1811">
          <cell r="A1811">
            <v>0</v>
          </cell>
          <cell r="B1811">
            <v>0</v>
          </cell>
          <cell r="C1811">
            <v>0</v>
          </cell>
        </row>
        <row r="1812">
          <cell r="A1812">
            <v>0</v>
          </cell>
          <cell r="B1812">
            <v>0</v>
          </cell>
          <cell r="C1812">
            <v>0</v>
          </cell>
        </row>
        <row r="1814">
          <cell r="B1814" t="str">
            <v>MANO DE OBRA</v>
          </cell>
        </row>
        <row r="1815">
          <cell r="B1815">
            <v>0</v>
          </cell>
          <cell r="C1815">
            <v>0</v>
          </cell>
        </row>
        <row r="1816">
          <cell r="A1816">
            <v>0</v>
          </cell>
          <cell r="B1816">
            <v>0</v>
          </cell>
          <cell r="C1816">
            <v>0</v>
          </cell>
        </row>
        <row r="1817">
          <cell r="A1817">
            <v>0</v>
          </cell>
          <cell r="B1817">
            <v>0</v>
          </cell>
          <cell r="C1817">
            <v>0</v>
          </cell>
        </row>
        <row r="1818">
          <cell r="A1818">
            <v>0</v>
          </cell>
          <cell r="B1818">
            <v>0</v>
          </cell>
          <cell r="C1818">
            <v>0</v>
          </cell>
        </row>
        <row r="1820">
          <cell r="B1820" t="str">
            <v>TRANSPORTE</v>
          </cell>
        </row>
        <row r="1822">
          <cell r="A1822">
            <v>0</v>
          </cell>
          <cell r="B1822">
            <v>0</v>
          </cell>
          <cell r="C1822">
            <v>0</v>
          </cell>
        </row>
        <row r="1823">
          <cell r="A1823">
            <v>0</v>
          </cell>
          <cell r="B1823">
            <v>0</v>
          </cell>
          <cell r="C1823">
            <v>0</v>
          </cell>
        </row>
        <row r="1824">
          <cell r="A1824">
            <v>0</v>
          </cell>
          <cell r="B1824">
            <v>0</v>
          </cell>
          <cell r="C1824">
            <v>0</v>
          </cell>
        </row>
        <row r="1829">
          <cell r="A1829" t="str">
            <v>CODIGO</v>
          </cell>
          <cell r="B1829" t="str">
            <v>ITEM</v>
          </cell>
          <cell r="C1829" t="str">
            <v>UNIDAD</v>
          </cell>
        </row>
        <row r="1830">
          <cell r="D1830">
            <v>0</v>
          </cell>
        </row>
        <row r="1831">
          <cell r="B1831" t="str">
            <v>CODIGO</v>
          </cell>
        </row>
        <row r="1832">
          <cell r="A1832" t="str">
            <v>CODIGO</v>
          </cell>
          <cell r="B1832" t="str">
            <v>RECURSOS</v>
          </cell>
          <cell r="C1832" t="str">
            <v>UNIDAD</v>
          </cell>
          <cell r="D1832" t="str">
            <v>CANT.</v>
          </cell>
        </row>
        <row r="1833">
          <cell r="B1833" t="str">
            <v>MATERIALES</v>
          </cell>
        </row>
        <row r="1834">
          <cell r="B1834">
            <v>0</v>
          </cell>
          <cell r="C1834">
            <v>0</v>
          </cell>
        </row>
        <row r="1835">
          <cell r="B1835">
            <v>0</v>
          </cell>
          <cell r="C1835">
            <v>0</v>
          </cell>
        </row>
        <row r="1836">
          <cell r="B1836">
            <v>0</v>
          </cell>
          <cell r="C1836">
            <v>0</v>
          </cell>
        </row>
        <row r="1837">
          <cell r="B1837">
            <v>0</v>
          </cell>
          <cell r="C1837">
            <v>0</v>
          </cell>
        </row>
        <row r="1839">
          <cell r="B1839" t="str">
            <v>EQUIPO</v>
          </cell>
        </row>
        <row r="1840">
          <cell r="B1840" t="str">
            <v>HTA MENOR (5% de M. de O.)</v>
          </cell>
        </row>
        <row r="1841">
          <cell r="A1841">
            <v>0</v>
          </cell>
          <cell r="B1841">
            <v>0</v>
          </cell>
          <cell r="C1841">
            <v>0</v>
          </cell>
        </row>
        <row r="1842">
          <cell r="A1842">
            <v>0</v>
          </cell>
          <cell r="B1842">
            <v>0</v>
          </cell>
          <cell r="C1842">
            <v>0</v>
          </cell>
        </row>
        <row r="1843">
          <cell r="A1843">
            <v>0</v>
          </cell>
          <cell r="B1843">
            <v>0</v>
          </cell>
          <cell r="C1843">
            <v>0</v>
          </cell>
        </row>
        <row r="1845">
          <cell r="B1845" t="str">
            <v>MANO DE OBRA</v>
          </cell>
        </row>
        <row r="1846">
          <cell r="B1846">
            <v>0</v>
          </cell>
          <cell r="C1846">
            <v>0</v>
          </cell>
        </row>
        <row r="1847">
          <cell r="A1847">
            <v>0</v>
          </cell>
          <cell r="B1847">
            <v>0</v>
          </cell>
          <cell r="C1847">
            <v>0</v>
          </cell>
        </row>
        <row r="1848">
          <cell r="A1848">
            <v>0</v>
          </cell>
          <cell r="B1848">
            <v>0</v>
          </cell>
          <cell r="C1848">
            <v>0</v>
          </cell>
        </row>
        <row r="1849">
          <cell r="A1849">
            <v>0</v>
          </cell>
          <cell r="B1849">
            <v>0</v>
          </cell>
          <cell r="C1849">
            <v>0</v>
          </cell>
        </row>
        <row r="1851">
          <cell r="B1851" t="str">
            <v>TRANSPORTE</v>
          </cell>
        </row>
        <row r="1853">
          <cell r="A1853">
            <v>0</v>
          </cell>
          <cell r="B1853">
            <v>0</v>
          </cell>
          <cell r="C1853">
            <v>0</v>
          </cell>
        </row>
        <row r="1854">
          <cell r="A1854">
            <v>0</v>
          </cell>
          <cell r="B1854">
            <v>0</v>
          </cell>
          <cell r="C1854">
            <v>0</v>
          </cell>
        </row>
        <row r="1855">
          <cell r="A1855">
            <v>0</v>
          </cell>
          <cell r="B1855">
            <v>0</v>
          </cell>
          <cell r="C1855">
            <v>0</v>
          </cell>
        </row>
        <row r="1860">
          <cell r="A1860" t="str">
            <v>CODIGO</v>
          </cell>
          <cell r="B1860" t="str">
            <v>ITEM</v>
          </cell>
          <cell r="C1860" t="str">
            <v>UNIDAD</v>
          </cell>
        </row>
        <row r="1861">
          <cell r="D1861">
            <v>0</v>
          </cell>
        </row>
        <row r="1862">
          <cell r="B1862" t="str">
            <v>CODIGO</v>
          </cell>
        </row>
        <row r="1863">
          <cell r="A1863" t="str">
            <v>CODIGO</v>
          </cell>
          <cell r="B1863" t="str">
            <v>RECURSOS</v>
          </cell>
          <cell r="C1863" t="str">
            <v>UNIDAD</v>
          </cell>
          <cell r="D1863" t="str">
            <v>CANT.</v>
          </cell>
        </row>
        <row r="1864">
          <cell r="B1864" t="str">
            <v>MATERIALES</v>
          </cell>
        </row>
        <row r="1865">
          <cell r="B1865">
            <v>0</v>
          </cell>
          <cell r="C1865">
            <v>0</v>
          </cell>
        </row>
        <row r="1866">
          <cell r="B1866">
            <v>0</v>
          </cell>
          <cell r="C1866">
            <v>0</v>
          </cell>
        </row>
        <row r="1867">
          <cell r="B1867">
            <v>0</v>
          </cell>
          <cell r="C1867">
            <v>0</v>
          </cell>
        </row>
        <row r="1868">
          <cell r="B1868">
            <v>0</v>
          </cell>
          <cell r="C1868">
            <v>0</v>
          </cell>
        </row>
        <row r="1870">
          <cell r="B1870" t="str">
            <v>EQUIPO</v>
          </cell>
        </row>
        <row r="1871">
          <cell r="B1871" t="str">
            <v>HTA MENOR (5% de M. de O.)</v>
          </cell>
        </row>
        <row r="1872">
          <cell r="A1872">
            <v>0</v>
          </cell>
          <cell r="B1872">
            <v>0</v>
          </cell>
          <cell r="C1872">
            <v>0</v>
          </cell>
        </row>
        <row r="1873">
          <cell r="A1873">
            <v>0</v>
          </cell>
          <cell r="B1873">
            <v>0</v>
          </cell>
          <cell r="C1873">
            <v>0</v>
          </cell>
        </row>
        <row r="1874">
          <cell r="A1874">
            <v>0</v>
          </cell>
          <cell r="B1874">
            <v>0</v>
          </cell>
          <cell r="C1874">
            <v>0</v>
          </cell>
        </row>
        <row r="1876">
          <cell r="B1876" t="str">
            <v>MANO DE OBRA</v>
          </cell>
        </row>
        <row r="1877">
          <cell r="B1877">
            <v>0</v>
          </cell>
          <cell r="C1877">
            <v>0</v>
          </cell>
        </row>
        <row r="1878">
          <cell r="A1878">
            <v>0</v>
          </cell>
          <cell r="B1878">
            <v>0</v>
          </cell>
          <cell r="C1878">
            <v>0</v>
          </cell>
        </row>
        <row r="1879">
          <cell r="A1879">
            <v>0</v>
          </cell>
          <cell r="B1879">
            <v>0</v>
          </cell>
          <cell r="C1879">
            <v>0</v>
          </cell>
        </row>
        <row r="1880">
          <cell r="A1880">
            <v>0</v>
          </cell>
          <cell r="B1880">
            <v>0</v>
          </cell>
          <cell r="C1880">
            <v>0</v>
          </cell>
        </row>
        <row r="1882">
          <cell r="B1882" t="str">
            <v>TRANSPORTE</v>
          </cell>
        </row>
        <row r="1884">
          <cell r="A1884">
            <v>0</v>
          </cell>
          <cell r="B1884">
            <v>0</v>
          </cell>
          <cell r="C1884">
            <v>0</v>
          </cell>
        </row>
        <row r="1885">
          <cell r="A1885">
            <v>0</v>
          </cell>
          <cell r="B1885">
            <v>0</v>
          </cell>
          <cell r="C1885">
            <v>0</v>
          </cell>
        </row>
        <row r="1886">
          <cell r="A1886">
            <v>0</v>
          </cell>
          <cell r="B1886">
            <v>0</v>
          </cell>
          <cell r="C1886">
            <v>0</v>
          </cell>
        </row>
        <row r="1891">
          <cell r="A1891" t="str">
            <v>CODIGO</v>
          </cell>
          <cell r="B1891" t="str">
            <v>ITEM</v>
          </cell>
          <cell r="C1891" t="str">
            <v>UNIDAD</v>
          </cell>
        </row>
        <row r="1892">
          <cell r="D1892">
            <v>0</v>
          </cell>
        </row>
        <row r="1893">
          <cell r="B1893" t="str">
            <v>CODIGO</v>
          </cell>
        </row>
        <row r="1894">
          <cell r="A1894" t="str">
            <v>CODIGO</v>
          </cell>
          <cell r="B1894" t="str">
            <v>RECURSOS</v>
          </cell>
          <cell r="C1894" t="str">
            <v>UNIDAD</v>
          </cell>
          <cell r="D1894" t="str">
            <v>CANT.</v>
          </cell>
        </row>
        <row r="1895">
          <cell r="B1895" t="str">
            <v>MATERIALES</v>
          </cell>
        </row>
        <row r="1896">
          <cell r="B1896">
            <v>0</v>
          </cell>
          <cell r="C1896">
            <v>0</v>
          </cell>
        </row>
        <row r="1897">
          <cell r="B1897">
            <v>0</v>
          </cell>
          <cell r="C1897">
            <v>0</v>
          </cell>
        </row>
        <row r="1898">
          <cell r="B1898">
            <v>0</v>
          </cell>
          <cell r="C1898">
            <v>0</v>
          </cell>
        </row>
        <row r="1899">
          <cell r="B1899">
            <v>0</v>
          </cell>
          <cell r="C1899">
            <v>0</v>
          </cell>
        </row>
        <row r="1901">
          <cell r="B1901" t="str">
            <v>EQUIPO</v>
          </cell>
        </row>
        <row r="1902">
          <cell r="B1902" t="str">
            <v>HTA MENOR (5% de M. de O.)</v>
          </cell>
        </row>
        <row r="1903">
          <cell r="A1903">
            <v>0</v>
          </cell>
          <cell r="B1903">
            <v>0</v>
          </cell>
          <cell r="C1903">
            <v>0</v>
          </cell>
        </row>
        <row r="1904">
          <cell r="A1904">
            <v>0</v>
          </cell>
          <cell r="B1904">
            <v>0</v>
          </cell>
          <cell r="C1904">
            <v>0</v>
          </cell>
        </row>
        <row r="1905">
          <cell r="A1905">
            <v>0</v>
          </cell>
          <cell r="B1905">
            <v>0</v>
          </cell>
          <cell r="C1905">
            <v>0</v>
          </cell>
        </row>
        <row r="1907">
          <cell r="B1907" t="str">
            <v>MANO DE OBRA</v>
          </cell>
        </row>
        <row r="1908">
          <cell r="B1908">
            <v>0</v>
          </cell>
          <cell r="C1908">
            <v>0</v>
          </cell>
        </row>
        <row r="1909">
          <cell r="A1909">
            <v>0</v>
          </cell>
          <cell r="B1909">
            <v>0</v>
          </cell>
          <cell r="C1909">
            <v>0</v>
          </cell>
        </row>
        <row r="1910">
          <cell r="A1910">
            <v>0</v>
          </cell>
          <cell r="B1910">
            <v>0</v>
          </cell>
          <cell r="C1910">
            <v>0</v>
          </cell>
        </row>
        <row r="1911">
          <cell r="A1911">
            <v>0</v>
          </cell>
          <cell r="B1911">
            <v>0</v>
          </cell>
          <cell r="C1911">
            <v>0</v>
          </cell>
        </row>
        <row r="1913">
          <cell r="B1913" t="str">
            <v>TRANSPORTE</v>
          </cell>
        </row>
        <row r="1915">
          <cell r="A1915">
            <v>0</v>
          </cell>
          <cell r="B1915">
            <v>0</v>
          </cell>
          <cell r="C1915">
            <v>0</v>
          </cell>
        </row>
        <row r="1916">
          <cell r="A1916">
            <v>0</v>
          </cell>
          <cell r="B1916">
            <v>0</v>
          </cell>
          <cell r="C1916">
            <v>0</v>
          </cell>
        </row>
        <row r="1917">
          <cell r="A1917">
            <v>0</v>
          </cell>
          <cell r="B1917">
            <v>0</v>
          </cell>
          <cell r="C1917">
            <v>0</v>
          </cell>
        </row>
        <row r="1922">
          <cell r="A1922" t="str">
            <v>CODIGO</v>
          </cell>
          <cell r="B1922" t="str">
            <v>ITEM</v>
          </cell>
          <cell r="C1922" t="str">
            <v>UNIDAD</v>
          </cell>
        </row>
        <row r="1923">
          <cell r="D1923">
            <v>0</v>
          </cell>
        </row>
        <row r="1924">
          <cell r="B1924" t="str">
            <v>CODIGO</v>
          </cell>
        </row>
        <row r="1925">
          <cell r="A1925" t="str">
            <v>CODIGO</v>
          </cell>
          <cell r="B1925" t="str">
            <v>RECURSOS</v>
          </cell>
          <cell r="C1925" t="str">
            <v>UNIDAD</v>
          </cell>
          <cell r="D1925" t="str">
            <v>CANT.</v>
          </cell>
        </row>
        <row r="1926">
          <cell r="B1926" t="str">
            <v>MATERIALES</v>
          </cell>
        </row>
        <row r="1927">
          <cell r="B1927">
            <v>0</v>
          </cell>
          <cell r="C1927">
            <v>0</v>
          </cell>
        </row>
        <row r="1928">
          <cell r="B1928">
            <v>0</v>
          </cell>
          <cell r="C1928">
            <v>0</v>
          </cell>
        </row>
        <row r="1929">
          <cell r="B1929">
            <v>0</v>
          </cell>
          <cell r="C1929">
            <v>0</v>
          </cell>
        </row>
        <row r="1930">
          <cell r="B1930">
            <v>0</v>
          </cell>
          <cell r="C1930">
            <v>0</v>
          </cell>
        </row>
        <row r="1932">
          <cell r="B1932" t="str">
            <v>EQUIPO</v>
          </cell>
        </row>
        <row r="1933">
          <cell r="B1933" t="str">
            <v>HTA MENOR (5% de M. de O.)</v>
          </cell>
        </row>
        <row r="1934">
          <cell r="A1934">
            <v>0</v>
          </cell>
          <cell r="B1934">
            <v>0</v>
          </cell>
          <cell r="C1934">
            <v>0</v>
          </cell>
        </row>
        <row r="1935">
          <cell r="A1935">
            <v>0</v>
          </cell>
          <cell r="B1935">
            <v>0</v>
          </cell>
          <cell r="C1935">
            <v>0</v>
          </cell>
        </row>
        <row r="1936">
          <cell r="A1936">
            <v>0</v>
          </cell>
          <cell r="B1936">
            <v>0</v>
          </cell>
          <cell r="C1936">
            <v>0</v>
          </cell>
        </row>
        <row r="1938">
          <cell r="B1938" t="str">
            <v>MANO DE OBRA</v>
          </cell>
        </row>
        <row r="1939">
          <cell r="B1939">
            <v>0</v>
          </cell>
          <cell r="C1939">
            <v>0</v>
          </cell>
        </row>
        <row r="1940">
          <cell r="A1940">
            <v>0</v>
          </cell>
          <cell r="B1940">
            <v>0</v>
          </cell>
          <cell r="C1940">
            <v>0</v>
          </cell>
        </row>
        <row r="1941">
          <cell r="A1941">
            <v>0</v>
          </cell>
          <cell r="B1941">
            <v>0</v>
          </cell>
          <cell r="C1941">
            <v>0</v>
          </cell>
        </row>
        <row r="1942">
          <cell r="A1942">
            <v>0</v>
          </cell>
          <cell r="B1942">
            <v>0</v>
          </cell>
          <cell r="C1942">
            <v>0</v>
          </cell>
        </row>
        <row r="1944">
          <cell r="B1944" t="str">
            <v>TRANSPORTE</v>
          </cell>
        </row>
        <row r="1946">
          <cell r="A1946">
            <v>0</v>
          </cell>
          <cell r="B1946">
            <v>0</v>
          </cell>
          <cell r="C1946">
            <v>0</v>
          </cell>
        </row>
        <row r="1947">
          <cell r="A1947">
            <v>0</v>
          </cell>
          <cell r="B1947">
            <v>0</v>
          </cell>
          <cell r="C1947">
            <v>0</v>
          </cell>
        </row>
        <row r="1948">
          <cell r="A1948">
            <v>0</v>
          </cell>
          <cell r="B1948">
            <v>0</v>
          </cell>
          <cell r="C1948">
            <v>0</v>
          </cell>
        </row>
        <row r="1953">
          <cell r="A1953" t="str">
            <v>CODIGO</v>
          </cell>
          <cell r="B1953" t="str">
            <v>ITEM</v>
          </cell>
          <cell r="C1953" t="str">
            <v>UNIDAD</v>
          </cell>
        </row>
        <row r="1954">
          <cell r="D1954">
            <v>0</v>
          </cell>
        </row>
        <row r="1955">
          <cell r="B1955" t="str">
            <v>CODIGO</v>
          </cell>
        </row>
        <row r="1956">
          <cell r="A1956" t="str">
            <v>CODIGO</v>
          </cell>
          <cell r="B1956" t="str">
            <v>RECURSOS</v>
          </cell>
          <cell r="C1956" t="str">
            <v>UNIDAD</v>
          </cell>
          <cell r="D1956" t="str">
            <v>CANT.</v>
          </cell>
        </row>
        <row r="1957">
          <cell r="B1957" t="str">
            <v>MATERIALES</v>
          </cell>
        </row>
        <row r="1958">
          <cell r="B1958">
            <v>0</v>
          </cell>
          <cell r="C1958">
            <v>0</v>
          </cell>
        </row>
        <row r="1959">
          <cell r="B1959">
            <v>0</v>
          </cell>
          <cell r="C1959">
            <v>0</v>
          </cell>
        </row>
        <row r="1960">
          <cell r="B1960">
            <v>0</v>
          </cell>
          <cell r="C1960">
            <v>0</v>
          </cell>
        </row>
        <row r="1961">
          <cell r="B1961">
            <v>0</v>
          </cell>
          <cell r="C1961">
            <v>0</v>
          </cell>
        </row>
        <row r="1963">
          <cell r="B1963" t="str">
            <v>EQUIPO</v>
          </cell>
        </row>
        <row r="1964">
          <cell r="B1964" t="str">
            <v>HTA MENOR (5% de M. de O.)</v>
          </cell>
        </row>
        <row r="1965">
          <cell r="A1965">
            <v>0</v>
          </cell>
          <cell r="B1965">
            <v>0</v>
          </cell>
          <cell r="C1965">
            <v>0</v>
          </cell>
        </row>
        <row r="1966">
          <cell r="A1966">
            <v>0</v>
          </cell>
          <cell r="B1966">
            <v>0</v>
          </cell>
          <cell r="C1966">
            <v>0</v>
          </cell>
        </row>
        <row r="1967">
          <cell r="A1967">
            <v>0</v>
          </cell>
          <cell r="B1967">
            <v>0</v>
          </cell>
          <cell r="C1967">
            <v>0</v>
          </cell>
        </row>
        <row r="1969">
          <cell r="B1969" t="str">
            <v>MANO DE OBRA</v>
          </cell>
        </row>
        <row r="1970">
          <cell r="B1970">
            <v>0</v>
          </cell>
          <cell r="C1970">
            <v>0</v>
          </cell>
        </row>
        <row r="1971">
          <cell r="A1971">
            <v>0</v>
          </cell>
          <cell r="B1971">
            <v>0</v>
          </cell>
          <cell r="C1971">
            <v>0</v>
          </cell>
        </row>
        <row r="1972">
          <cell r="A1972">
            <v>0</v>
          </cell>
          <cell r="B1972">
            <v>0</v>
          </cell>
          <cell r="C1972">
            <v>0</v>
          </cell>
        </row>
        <row r="1973">
          <cell r="A1973">
            <v>0</v>
          </cell>
          <cell r="B1973">
            <v>0</v>
          </cell>
          <cell r="C1973">
            <v>0</v>
          </cell>
        </row>
        <row r="1975">
          <cell r="B1975" t="str">
            <v>TRANSPORTE</v>
          </cell>
        </row>
        <row r="1977">
          <cell r="A1977">
            <v>0</v>
          </cell>
          <cell r="B1977">
            <v>0</v>
          </cell>
          <cell r="C1977">
            <v>0</v>
          </cell>
        </row>
        <row r="1978">
          <cell r="A1978">
            <v>0</v>
          </cell>
          <cell r="B1978">
            <v>0</v>
          </cell>
          <cell r="C1978">
            <v>0</v>
          </cell>
        </row>
        <row r="1979">
          <cell r="A1979">
            <v>0</v>
          </cell>
          <cell r="B1979">
            <v>0</v>
          </cell>
          <cell r="C1979">
            <v>0</v>
          </cell>
        </row>
        <row r="1984">
          <cell r="A1984" t="str">
            <v>CODIGO</v>
          </cell>
          <cell r="B1984" t="str">
            <v>ITEM</v>
          </cell>
          <cell r="C1984" t="str">
            <v>UNIDAD</v>
          </cell>
        </row>
        <row r="1985">
          <cell r="D1985">
            <v>0</v>
          </cell>
        </row>
        <row r="1986">
          <cell r="B1986" t="str">
            <v>CODIGO</v>
          </cell>
        </row>
        <row r="1987">
          <cell r="A1987" t="str">
            <v>CODIGO</v>
          </cell>
          <cell r="B1987" t="str">
            <v>RECURSOS</v>
          </cell>
          <cell r="C1987" t="str">
            <v>UNIDAD</v>
          </cell>
          <cell r="D1987" t="str">
            <v>CANT.</v>
          </cell>
        </row>
        <row r="1988">
          <cell r="B1988" t="str">
            <v>MATERIALES</v>
          </cell>
        </row>
        <row r="1989">
          <cell r="B1989">
            <v>0</v>
          </cell>
          <cell r="C1989">
            <v>0</v>
          </cell>
        </row>
        <row r="1990">
          <cell r="B1990">
            <v>0</v>
          </cell>
          <cell r="C1990">
            <v>0</v>
          </cell>
        </row>
        <row r="1991">
          <cell r="B1991">
            <v>0</v>
          </cell>
          <cell r="C1991">
            <v>0</v>
          </cell>
        </row>
        <row r="1992">
          <cell r="B1992">
            <v>0</v>
          </cell>
          <cell r="C1992">
            <v>0</v>
          </cell>
        </row>
        <row r="1994">
          <cell r="B1994" t="str">
            <v>EQUIPO</v>
          </cell>
        </row>
        <row r="1995">
          <cell r="B1995" t="str">
            <v>HTA MENOR (5% de M. de O.)</v>
          </cell>
        </row>
        <row r="1996">
          <cell r="A1996">
            <v>0</v>
          </cell>
          <cell r="B1996">
            <v>0</v>
          </cell>
          <cell r="C1996">
            <v>0</v>
          </cell>
        </row>
        <row r="1997">
          <cell r="A1997">
            <v>0</v>
          </cell>
          <cell r="B1997">
            <v>0</v>
          </cell>
          <cell r="C1997">
            <v>0</v>
          </cell>
        </row>
        <row r="1998">
          <cell r="A1998">
            <v>0</v>
          </cell>
          <cell r="B1998">
            <v>0</v>
          </cell>
          <cell r="C1998">
            <v>0</v>
          </cell>
        </row>
        <row r="2000">
          <cell r="B2000" t="str">
            <v>MANO DE OBRA</v>
          </cell>
        </row>
        <row r="2001">
          <cell r="B2001">
            <v>0</v>
          </cell>
          <cell r="C2001">
            <v>0</v>
          </cell>
        </row>
        <row r="2002">
          <cell r="A2002">
            <v>0</v>
          </cell>
          <cell r="B2002">
            <v>0</v>
          </cell>
          <cell r="C2002">
            <v>0</v>
          </cell>
        </row>
        <row r="2003">
          <cell r="A2003">
            <v>0</v>
          </cell>
          <cell r="B2003">
            <v>0</v>
          </cell>
          <cell r="C2003">
            <v>0</v>
          </cell>
        </row>
        <row r="2004">
          <cell r="A2004">
            <v>0</v>
          </cell>
          <cell r="B2004">
            <v>0</v>
          </cell>
          <cell r="C2004">
            <v>0</v>
          </cell>
        </row>
        <row r="2006">
          <cell r="B2006" t="str">
            <v>TRANSPORTE</v>
          </cell>
        </row>
        <row r="2008">
          <cell r="A2008">
            <v>0</v>
          </cell>
          <cell r="B2008">
            <v>0</v>
          </cell>
          <cell r="C2008">
            <v>0</v>
          </cell>
        </row>
        <row r="2009">
          <cell r="A2009">
            <v>0</v>
          </cell>
          <cell r="B2009">
            <v>0</v>
          </cell>
          <cell r="C2009">
            <v>0</v>
          </cell>
        </row>
        <row r="2010">
          <cell r="A2010">
            <v>0</v>
          </cell>
          <cell r="B2010">
            <v>0</v>
          </cell>
          <cell r="C2010">
            <v>0</v>
          </cell>
        </row>
        <row r="2015">
          <cell r="A2015" t="str">
            <v>CODIGO</v>
          </cell>
          <cell r="B2015" t="str">
            <v>ITEM</v>
          </cell>
          <cell r="C2015" t="str">
            <v>UNIDAD</v>
          </cell>
        </row>
        <row r="2016">
          <cell r="D2016">
            <v>0</v>
          </cell>
        </row>
        <row r="2017">
          <cell r="B2017" t="str">
            <v>CODIGO</v>
          </cell>
        </row>
        <row r="2018">
          <cell r="A2018" t="str">
            <v>CODIGO</v>
          </cell>
          <cell r="B2018" t="str">
            <v>RECURSOS</v>
          </cell>
          <cell r="C2018" t="str">
            <v>UNIDAD</v>
          </cell>
          <cell r="D2018" t="str">
            <v>CANT.</v>
          </cell>
        </row>
        <row r="2019">
          <cell r="B2019" t="str">
            <v>MATERIALES</v>
          </cell>
        </row>
        <row r="2020">
          <cell r="B2020">
            <v>0</v>
          </cell>
          <cell r="C2020">
            <v>0</v>
          </cell>
        </row>
        <row r="2021">
          <cell r="B2021">
            <v>0</v>
          </cell>
          <cell r="C2021">
            <v>0</v>
          </cell>
        </row>
        <row r="2022">
          <cell r="B2022">
            <v>0</v>
          </cell>
          <cell r="C2022">
            <v>0</v>
          </cell>
        </row>
        <row r="2023">
          <cell r="B2023">
            <v>0</v>
          </cell>
          <cell r="C2023">
            <v>0</v>
          </cell>
        </row>
        <row r="2025">
          <cell r="B2025" t="str">
            <v>EQUIPO</v>
          </cell>
        </row>
        <row r="2026">
          <cell r="B2026" t="str">
            <v>HTA MENOR (5% de M. de O.)</v>
          </cell>
        </row>
        <row r="2027">
          <cell r="A2027">
            <v>0</v>
          </cell>
          <cell r="B2027">
            <v>0</v>
          </cell>
          <cell r="C2027">
            <v>0</v>
          </cell>
        </row>
        <row r="2028">
          <cell r="A2028">
            <v>0</v>
          </cell>
          <cell r="B2028">
            <v>0</v>
          </cell>
          <cell r="C2028">
            <v>0</v>
          </cell>
        </row>
        <row r="2029">
          <cell r="A2029">
            <v>0</v>
          </cell>
          <cell r="B2029">
            <v>0</v>
          </cell>
          <cell r="C2029">
            <v>0</v>
          </cell>
        </row>
        <row r="2031">
          <cell r="B2031" t="str">
            <v>MANO DE OBRA</v>
          </cell>
        </row>
        <row r="2032">
          <cell r="B2032">
            <v>0</v>
          </cell>
          <cell r="C2032">
            <v>0</v>
          </cell>
        </row>
        <row r="2033">
          <cell r="A2033">
            <v>0</v>
          </cell>
          <cell r="B2033">
            <v>0</v>
          </cell>
          <cell r="C2033">
            <v>0</v>
          </cell>
        </row>
        <row r="2034">
          <cell r="A2034">
            <v>0</v>
          </cell>
          <cell r="B2034">
            <v>0</v>
          </cell>
          <cell r="C2034">
            <v>0</v>
          </cell>
        </row>
        <row r="2035">
          <cell r="A2035">
            <v>0</v>
          </cell>
          <cell r="B2035">
            <v>0</v>
          </cell>
          <cell r="C2035">
            <v>0</v>
          </cell>
        </row>
        <row r="2037">
          <cell r="B2037" t="str">
            <v>TRANSPORTE</v>
          </cell>
        </row>
        <row r="2039">
          <cell r="A2039">
            <v>0</v>
          </cell>
          <cell r="B2039">
            <v>0</v>
          </cell>
          <cell r="C2039">
            <v>0</v>
          </cell>
        </row>
        <row r="2040">
          <cell r="A2040">
            <v>0</v>
          </cell>
          <cell r="B2040">
            <v>0</v>
          </cell>
          <cell r="C2040">
            <v>0</v>
          </cell>
        </row>
        <row r="2041">
          <cell r="A2041">
            <v>0</v>
          </cell>
          <cell r="B2041">
            <v>0</v>
          </cell>
          <cell r="C2041">
            <v>0</v>
          </cell>
        </row>
        <row r="2046">
          <cell r="A2046" t="str">
            <v>CODIGO</v>
          </cell>
          <cell r="B2046" t="str">
            <v>ITEM</v>
          </cell>
          <cell r="C2046" t="str">
            <v>UNIDAD</v>
          </cell>
        </row>
        <row r="2047">
          <cell r="D2047">
            <v>0</v>
          </cell>
        </row>
        <row r="2048">
          <cell r="B2048" t="str">
            <v>CODIGO</v>
          </cell>
        </row>
        <row r="2049">
          <cell r="A2049" t="str">
            <v>CODIGO</v>
          </cell>
          <cell r="B2049" t="str">
            <v>RECURSOS</v>
          </cell>
          <cell r="C2049" t="str">
            <v>UNIDAD</v>
          </cell>
          <cell r="D2049" t="str">
            <v>CANT.</v>
          </cell>
        </row>
        <row r="2050">
          <cell r="B2050" t="str">
            <v>MATERIALES</v>
          </cell>
        </row>
        <row r="2051">
          <cell r="B2051">
            <v>0</v>
          </cell>
          <cell r="C2051">
            <v>0</v>
          </cell>
        </row>
        <row r="2052">
          <cell r="B2052">
            <v>0</v>
          </cell>
          <cell r="C2052">
            <v>0</v>
          </cell>
        </row>
        <row r="2053">
          <cell r="B2053">
            <v>0</v>
          </cell>
          <cell r="C2053">
            <v>0</v>
          </cell>
        </row>
        <row r="2054">
          <cell r="B2054">
            <v>0</v>
          </cell>
          <cell r="C2054">
            <v>0</v>
          </cell>
        </row>
        <row r="2056">
          <cell r="B2056" t="str">
            <v>EQUIPO</v>
          </cell>
        </row>
        <row r="2057">
          <cell r="B2057" t="str">
            <v>HTA MENOR (5% de M. de O.)</v>
          </cell>
        </row>
        <row r="2058">
          <cell r="A2058">
            <v>0</v>
          </cell>
          <cell r="B2058">
            <v>0</v>
          </cell>
          <cell r="C2058">
            <v>0</v>
          </cell>
        </row>
        <row r="2059">
          <cell r="A2059">
            <v>0</v>
          </cell>
          <cell r="B2059">
            <v>0</v>
          </cell>
          <cell r="C2059">
            <v>0</v>
          </cell>
        </row>
        <row r="2060">
          <cell r="A2060">
            <v>0</v>
          </cell>
          <cell r="B2060">
            <v>0</v>
          </cell>
          <cell r="C2060">
            <v>0</v>
          </cell>
        </row>
        <row r="2062">
          <cell r="B2062" t="str">
            <v>MANO DE OBRA</v>
          </cell>
        </row>
        <row r="2063">
          <cell r="B2063">
            <v>0</v>
          </cell>
          <cell r="C2063">
            <v>0</v>
          </cell>
        </row>
        <row r="2064">
          <cell r="A2064">
            <v>0</v>
          </cell>
          <cell r="B2064">
            <v>0</v>
          </cell>
          <cell r="C2064">
            <v>0</v>
          </cell>
        </row>
        <row r="2065">
          <cell r="A2065">
            <v>0</v>
          </cell>
          <cell r="B2065">
            <v>0</v>
          </cell>
          <cell r="C2065">
            <v>0</v>
          </cell>
        </row>
        <row r="2066">
          <cell r="A2066">
            <v>0</v>
          </cell>
          <cell r="B2066">
            <v>0</v>
          </cell>
          <cell r="C2066">
            <v>0</v>
          </cell>
        </row>
        <row r="2068">
          <cell r="B2068" t="str">
            <v>TRANSPORTE</v>
          </cell>
        </row>
        <row r="2070">
          <cell r="A2070">
            <v>0</v>
          </cell>
          <cell r="B2070">
            <v>0</v>
          </cell>
          <cell r="C2070">
            <v>0</v>
          </cell>
        </row>
        <row r="2071">
          <cell r="A2071">
            <v>0</v>
          </cell>
          <cell r="B2071">
            <v>0</v>
          </cell>
          <cell r="C2071">
            <v>0</v>
          </cell>
        </row>
        <row r="2072">
          <cell r="A2072">
            <v>0</v>
          </cell>
          <cell r="B2072">
            <v>0</v>
          </cell>
          <cell r="C2072">
            <v>0</v>
          </cell>
        </row>
        <row r="2078">
          <cell r="A2078" t="str">
            <v>CODIGO</v>
          </cell>
          <cell r="B2078" t="str">
            <v>ITEM</v>
          </cell>
          <cell r="C2078" t="str">
            <v>UNIDAD</v>
          </cell>
        </row>
        <row r="2079">
          <cell r="D2079">
            <v>0</v>
          </cell>
        </row>
        <row r="2080">
          <cell r="B2080" t="str">
            <v>CODIGO</v>
          </cell>
        </row>
        <row r="2081">
          <cell r="A2081" t="str">
            <v>CODIGO</v>
          </cell>
          <cell r="B2081" t="str">
            <v>RECURSOS</v>
          </cell>
          <cell r="C2081" t="str">
            <v>UNIDAD</v>
          </cell>
          <cell r="D2081" t="str">
            <v>CANT.</v>
          </cell>
        </row>
        <row r="2082">
          <cell r="B2082" t="str">
            <v>MATERIALES</v>
          </cell>
        </row>
        <row r="2083">
          <cell r="B2083">
            <v>0</v>
          </cell>
          <cell r="C2083">
            <v>0</v>
          </cell>
        </row>
        <row r="2084">
          <cell r="B2084">
            <v>0</v>
          </cell>
          <cell r="C2084">
            <v>0</v>
          </cell>
        </row>
        <row r="2085">
          <cell r="B2085">
            <v>0</v>
          </cell>
          <cell r="C2085">
            <v>0</v>
          </cell>
        </row>
        <row r="2086">
          <cell r="B2086">
            <v>0</v>
          </cell>
          <cell r="C2086">
            <v>0</v>
          </cell>
        </row>
        <row r="2088">
          <cell r="B2088" t="str">
            <v>EQUIPO</v>
          </cell>
        </row>
        <row r="2089">
          <cell r="B2089" t="str">
            <v>HTA MENOR (5% de M. de O.)</v>
          </cell>
        </row>
        <row r="2090">
          <cell r="A2090">
            <v>0</v>
          </cell>
          <cell r="B2090">
            <v>0</v>
          </cell>
          <cell r="C2090">
            <v>0</v>
          </cell>
        </row>
        <row r="2091">
          <cell r="A2091">
            <v>0</v>
          </cell>
          <cell r="B2091">
            <v>0</v>
          </cell>
          <cell r="C2091">
            <v>0</v>
          </cell>
        </row>
        <row r="2092">
          <cell r="A2092">
            <v>0</v>
          </cell>
          <cell r="B2092">
            <v>0</v>
          </cell>
          <cell r="C2092">
            <v>0</v>
          </cell>
        </row>
        <row r="2094">
          <cell r="B2094" t="str">
            <v>MANO DE OBRA</v>
          </cell>
        </row>
        <row r="2095">
          <cell r="B2095">
            <v>0</v>
          </cell>
          <cell r="C2095">
            <v>0</v>
          </cell>
        </row>
        <row r="2096">
          <cell r="A2096">
            <v>0</v>
          </cell>
          <cell r="B2096">
            <v>0</v>
          </cell>
          <cell r="C2096">
            <v>0</v>
          </cell>
        </row>
        <row r="2097">
          <cell r="A2097">
            <v>0</v>
          </cell>
          <cell r="B2097">
            <v>0</v>
          </cell>
          <cell r="C2097">
            <v>0</v>
          </cell>
        </row>
        <row r="2098">
          <cell r="A2098">
            <v>0</v>
          </cell>
          <cell r="B2098">
            <v>0</v>
          </cell>
          <cell r="C2098">
            <v>0</v>
          </cell>
        </row>
        <row r="2100">
          <cell r="B2100" t="str">
            <v>TRANSPORTE</v>
          </cell>
        </row>
        <row r="2102">
          <cell r="A2102">
            <v>0</v>
          </cell>
          <cell r="B2102">
            <v>0</v>
          </cell>
          <cell r="C2102">
            <v>0</v>
          </cell>
        </row>
        <row r="2103">
          <cell r="A2103">
            <v>0</v>
          </cell>
          <cell r="B2103">
            <v>0</v>
          </cell>
          <cell r="C2103">
            <v>0</v>
          </cell>
        </row>
        <row r="2104">
          <cell r="A2104">
            <v>0</v>
          </cell>
          <cell r="B2104">
            <v>0</v>
          </cell>
          <cell r="C2104">
            <v>0</v>
          </cell>
        </row>
        <row r="2109">
          <cell r="A2109" t="str">
            <v>CODIGO</v>
          </cell>
          <cell r="B2109" t="str">
            <v>ITEM</v>
          </cell>
          <cell r="C2109" t="str">
            <v>UNIDAD</v>
          </cell>
        </row>
        <row r="2110">
          <cell r="D2110">
            <v>0</v>
          </cell>
        </row>
        <row r="2111">
          <cell r="B2111" t="str">
            <v>CODIGO</v>
          </cell>
        </row>
        <row r="2112">
          <cell r="A2112" t="str">
            <v>CODIGO</v>
          </cell>
          <cell r="B2112" t="str">
            <v>RECURSOS</v>
          </cell>
          <cell r="C2112" t="str">
            <v>UNIDAD</v>
          </cell>
          <cell r="D2112" t="str">
            <v>CANT.</v>
          </cell>
        </row>
        <row r="2113">
          <cell r="B2113" t="str">
            <v>MATERIALES</v>
          </cell>
        </row>
        <row r="2114">
          <cell r="B2114">
            <v>0</v>
          </cell>
          <cell r="C2114">
            <v>0</v>
          </cell>
        </row>
        <row r="2115">
          <cell r="B2115">
            <v>0</v>
          </cell>
          <cell r="C2115">
            <v>0</v>
          </cell>
        </row>
        <row r="2116">
          <cell r="B2116">
            <v>0</v>
          </cell>
          <cell r="C2116">
            <v>0</v>
          </cell>
        </row>
        <row r="2117">
          <cell r="B2117">
            <v>0</v>
          </cell>
          <cell r="C2117">
            <v>0</v>
          </cell>
        </row>
        <row r="2119">
          <cell r="B2119" t="str">
            <v>EQUIPO</v>
          </cell>
        </row>
        <row r="2120">
          <cell r="B2120" t="str">
            <v>HTA MENOR (5% de M. de O.)</v>
          </cell>
        </row>
        <row r="2121">
          <cell r="A2121">
            <v>0</v>
          </cell>
          <cell r="B2121">
            <v>0</v>
          </cell>
          <cell r="C2121">
            <v>0</v>
          </cell>
        </row>
        <row r="2122">
          <cell r="A2122">
            <v>0</v>
          </cell>
          <cell r="B2122">
            <v>0</v>
          </cell>
          <cell r="C2122">
            <v>0</v>
          </cell>
        </row>
        <row r="2123">
          <cell r="A2123">
            <v>0</v>
          </cell>
          <cell r="B2123">
            <v>0</v>
          </cell>
          <cell r="C2123">
            <v>0</v>
          </cell>
        </row>
        <row r="2125">
          <cell r="B2125" t="str">
            <v>MANO DE OBRA</v>
          </cell>
        </row>
        <row r="2126">
          <cell r="B2126">
            <v>0</v>
          </cell>
          <cell r="C2126">
            <v>0</v>
          </cell>
        </row>
        <row r="2127">
          <cell r="A2127">
            <v>0</v>
          </cell>
          <cell r="B2127">
            <v>0</v>
          </cell>
          <cell r="C2127">
            <v>0</v>
          </cell>
        </row>
        <row r="2128">
          <cell r="A2128">
            <v>0</v>
          </cell>
          <cell r="B2128">
            <v>0</v>
          </cell>
          <cell r="C2128">
            <v>0</v>
          </cell>
        </row>
        <row r="2129">
          <cell r="A2129">
            <v>0</v>
          </cell>
          <cell r="B2129">
            <v>0</v>
          </cell>
          <cell r="C2129">
            <v>0</v>
          </cell>
        </row>
        <row r="2131">
          <cell r="B2131" t="str">
            <v>TRANSPORTE</v>
          </cell>
        </row>
        <row r="2133">
          <cell r="A2133">
            <v>0</v>
          </cell>
          <cell r="B2133">
            <v>0</v>
          </cell>
          <cell r="C2133">
            <v>0</v>
          </cell>
        </row>
        <row r="2134">
          <cell r="A2134">
            <v>0</v>
          </cell>
          <cell r="B2134">
            <v>0</v>
          </cell>
          <cell r="C2134">
            <v>0</v>
          </cell>
        </row>
        <row r="2135">
          <cell r="A2135">
            <v>0</v>
          </cell>
          <cell r="B2135">
            <v>0</v>
          </cell>
          <cell r="C2135">
            <v>0</v>
          </cell>
        </row>
        <row r="2140">
          <cell r="A2140" t="str">
            <v>CODIGO</v>
          </cell>
          <cell r="B2140" t="str">
            <v>ITEM</v>
          </cell>
          <cell r="C2140" t="str">
            <v>UNIDAD</v>
          </cell>
        </row>
        <row r="2141">
          <cell r="D2141">
            <v>0</v>
          </cell>
        </row>
        <row r="2142">
          <cell r="B2142" t="str">
            <v>CODIGO</v>
          </cell>
        </row>
        <row r="2143">
          <cell r="A2143" t="str">
            <v>CODIGO</v>
          </cell>
          <cell r="B2143" t="str">
            <v>RECURSOS</v>
          </cell>
          <cell r="C2143" t="str">
            <v>UNIDAD</v>
          </cell>
          <cell r="D2143" t="str">
            <v>CANT.</v>
          </cell>
        </row>
        <row r="2144">
          <cell r="B2144" t="str">
            <v>MATERIALES</v>
          </cell>
        </row>
        <row r="2145">
          <cell r="B2145">
            <v>0</v>
          </cell>
          <cell r="C2145">
            <v>0</v>
          </cell>
        </row>
        <row r="2146">
          <cell r="B2146">
            <v>0</v>
          </cell>
          <cell r="C2146">
            <v>0</v>
          </cell>
        </row>
        <row r="2147">
          <cell r="B2147">
            <v>0</v>
          </cell>
          <cell r="C2147">
            <v>0</v>
          </cell>
        </row>
        <row r="2148">
          <cell r="B2148">
            <v>0</v>
          </cell>
          <cell r="C2148">
            <v>0</v>
          </cell>
        </row>
        <row r="2150">
          <cell r="B2150" t="str">
            <v>EQUIPO</v>
          </cell>
        </row>
        <row r="2151">
          <cell r="B2151" t="str">
            <v>HTA MENOR (5% de M. de O.)</v>
          </cell>
        </row>
        <row r="2152">
          <cell r="A2152">
            <v>0</v>
          </cell>
          <cell r="B2152">
            <v>0</v>
          </cell>
          <cell r="C2152">
            <v>0</v>
          </cell>
        </row>
        <row r="2153">
          <cell r="A2153">
            <v>0</v>
          </cell>
          <cell r="B2153">
            <v>0</v>
          </cell>
          <cell r="C2153">
            <v>0</v>
          </cell>
        </row>
        <row r="2154">
          <cell r="A2154">
            <v>0</v>
          </cell>
          <cell r="B2154">
            <v>0</v>
          </cell>
          <cell r="C2154">
            <v>0</v>
          </cell>
        </row>
        <row r="2156">
          <cell r="B2156" t="str">
            <v>MANO DE OBRA</v>
          </cell>
        </row>
        <row r="2157">
          <cell r="B2157">
            <v>0</v>
          </cell>
          <cell r="C2157">
            <v>0</v>
          </cell>
        </row>
        <row r="2158">
          <cell r="A2158">
            <v>0</v>
          </cell>
          <cell r="B2158">
            <v>0</v>
          </cell>
          <cell r="C2158">
            <v>0</v>
          </cell>
        </row>
        <row r="2159">
          <cell r="A2159">
            <v>0</v>
          </cell>
          <cell r="B2159">
            <v>0</v>
          </cell>
          <cell r="C2159">
            <v>0</v>
          </cell>
        </row>
        <row r="2160">
          <cell r="A2160">
            <v>0</v>
          </cell>
          <cell r="B2160">
            <v>0</v>
          </cell>
          <cell r="C2160">
            <v>0</v>
          </cell>
        </row>
        <row r="2162">
          <cell r="B2162" t="str">
            <v>TRANSPORTE</v>
          </cell>
        </row>
        <row r="2164">
          <cell r="A2164">
            <v>0</v>
          </cell>
          <cell r="B2164">
            <v>0</v>
          </cell>
          <cell r="C2164">
            <v>0</v>
          </cell>
        </row>
        <row r="2165">
          <cell r="A2165">
            <v>0</v>
          </cell>
          <cell r="B2165">
            <v>0</v>
          </cell>
          <cell r="C2165">
            <v>0</v>
          </cell>
        </row>
        <row r="2166">
          <cell r="A2166">
            <v>0</v>
          </cell>
          <cell r="B2166">
            <v>0</v>
          </cell>
          <cell r="C2166">
            <v>0</v>
          </cell>
        </row>
        <row r="2171">
          <cell r="A2171" t="str">
            <v>CODIGO</v>
          </cell>
          <cell r="B2171" t="str">
            <v>ITEM</v>
          </cell>
          <cell r="C2171" t="str">
            <v>UNIDAD</v>
          </cell>
        </row>
        <row r="2172">
          <cell r="D2172">
            <v>0</v>
          </cell>
        </row>
        <row r="2173">
          <cell r="B2173" t="str">
            <v>CODIGO</v>
          </cell>
        </row>
        <row r="2174">
          <cell r="A2174" t="str">
            <v>CODIGO</v>
          </cell>
          <cell r="B2174" t="str">
            <v>RECURSOS</v>
          </cell>
          <cell r="C2174" t="str">
            <v>UNIDAD</v>
          </cell>
          <cell r="D2174" t="str">
            <v>CANT.</v>
          </cell>
        </row>
        <row r="2175">
          <cell r="B2175" t="str">
            <v>MATERIALES</v>
          </cell>
        </row>
        <row r="2176">
          <cell r="B2176">
            <v>0</v>
          </cell>
          <cell r="C2176">
            <v>0</v>
          </cell>
        </row>
        <row r="2177">
          <cell r="B2177">
            <v>0</v>
          </cell>
          <cell r="C2177">
            <v>0</v>
          </cell>
        </row>
        <row r="2178">
          <cell r="B2178">
            <v>0</v>
          </cell>
          <cell r="C2178">
            <v>0</v>
          </cell>
        </row>
        <row r="2179">
          <cell r="B2179">
            <v>0</v>
          </cell>
          <cell r="C2179">
            <v>0</v>
          </cell>
        </row>
        <row r="2181">
          <cell r="B2181" t="str">
            <v>EQUIPO</v>
          </cell>
        </row>
        <row r="2182">
          <cell r="B2182" t="str">
            <v>HTA MENOR (5% de M. de O.)</v>
          </cell>
        </row>
        <row r="2183">
          <cell r="A2183">
            <v>0</v>
          </cell>
          <cell r="B2183">
            <v>0</v>
          </cell>
          <cell r="C2183">
            <v>0</v>
          </cell>
        </row>
        <row r="2184">
          <cell r="A2184">
            <v>0</v>
          </cell>
          <cell r="B2184">
            <v>0</v>
          </cell>
          <cell r="C2184">
            <v>0</v>
          </cell>
        </row>
        <row r="2185">
          <cell r="A2185">
            <v>0</v>
          </cell>
          <cell r="B2185">
            <v>0</v>
          </cell>
          <cell r="C2185">
            <v>0</v>
          </cell>
        </row>
        <row r="2187">
          <cell r="B2187" t="str">
            <v>MANO DE OBRA</v>
          </cell>
        </row>
        <row r="2188">
          <cell r="B2188">
            <v>0</v>
          </cell>
          <cell r="C2188">
            <v>0</v>
          </cell>
        </row>
        <row r="2189">
          <cell r="A2189">
            <v>0</v>
          </cell>
          <cell r="B2189">
            <v>0</v>
          </cell>
          <cell r="C2189">
            <v>0</v>
          </cell>
        </row>
        <row r="2190">
          <cell r="A2190">
            <v>0</v>
          </cell>
          <cell r="B2190">
            <v>0</v>
          </cell>
          <cell r="C2190">
            <v>0</v>
          </cell>
        </row>
        <row r="2191">
          <cell r="A2191">
            <v>0</v>
          </cell>
          <cell r="B2191">
            <v>0</v>
          </cell>
          <cell r="C2191">
            <v>0</v>
          </cell>
        </row>
        <row r="2193">
          <cell r="B2193" t="str">
            <v>TRANSPORTE</v>
          </cell>
        </row>
        <row r="2195">
          <cell r="A2195">
            <v>0</v>
          </cell>
          <cell r="B2195">
            <v>0</v>
          </cell>
          <cell r="C2195">
            <v>0</v>
          </cell>
        </row>
        <row r="2196">
          <cell r="A2196">
            <v>0</v>
          </cell>
          <cell r="B2196">
            <v>0</v>
          </cell>
          <cell r="C2196">
            <v>0</v>
          </cell>
        </row>
        <row r="2197">
          <cell r="A2197">
            <v>0</v>
          </cell>
          <cell r="B2197">
            <v>0</v>
          </cell>
          <cell r="C2197">
            <v>0</v>
          </cell>
        </row>
        <row r="2202">
          <cell r="A2202" t="str">
            <v>CODIGO</v>
          </cell>
          <cell r="B2202" t="str">
            <v>ITEM</v>
          </cell>
          <cell r="C2202" t="str">
            <v>UNIDAD</v>
          </cell>
        </row>
        <row r="2203">
          <cell r="D2203">
            <v>0</v>
          </cell>
        </row>
        <row r="2204">
          <cell r="B2204" t="str">
            <v>CODIGO</v>
          </cell>
        </row>
        <row r="2205">
          <cell r="A2205" t="str">
            <v>CODIGO</v>
          </cell>
          <cell r="B2205" t="str">
            <v>RECURSOS</v>
          </cell>
          <cell r="C2205" t="str">
            <v>UNIDAD</v>
          </cell>
          <cell r="D2205" t="str">
            <v>CANT.</v>
          </cell>
        </row>
        <row r="2206">
          <cell r="B2206" t="str">
            <v>MATERIALES</v>
          </cell>
        </row>
        <row r="2207">
          <cell r="B2207">
            <v>0</v>
          </cell>
          <cell r="C2207">
            <v>0</v>
          </cell>
        </row>
        <row r="2208">
          <cell r="B2208">
            <v>0</v>
          </cell>
          <cell r="C2208">
            <v>0</v>
          </cell>
        </row>
        <row r="2209">
          <cell r="B2209">
            <v>0</v>
          </cell>
          <cell r="C2209">
            <v>0</v>
          </cell>
        </row>
        <row r="2210">
          <cell r="B2210">
            <v>0</v>
          </cell>
          <cell r="C2210">
            <v>0</v>
          </cell>
        </row>
        <row r="2212">
          <cell r="B2212" t="str">
            <v>EQUIPO</v>
          </cell>
        </row>
        <row r="2213">
          <cell r="B2213" t="str">
            <v>HTA MENOR (5% de M. de O.)</v>
          </cell>
        </row>
        <row r="2214">
          <cell r="A2214">
            <v>0</v>
          </cell>
          <cell r="B2214">
            <v>0</v>
          </cell>
          <cell r="C2214">
            <v>0</v>
          </cell>
        </row>
        <row r="2215">
          <cell r="A2215">
            <v>0</v>
          </cell>
          <cell r="B2215">
            <v>0</v>
          </cell>
          <cell r="C2215">
            <v>0</v>
          </cell>
        </row>
        <row r="2216">
          <cell r="A2216">
            <v>0</v>
          </cell>
          <cell r="B2216">
            <v>0</v>
          </cell>
          <cell r="C2216">
            <v>0</v>
          </cell>
        </row>
        <row r="2218">
          <cell r="B2218" t="str">
            <v>MANO DE OBRA</v>
          </cell>
        </row>
        <row r="2219">
          <cell r="B2219">
            <v>0</v>
          </cell>
          <cell r="C2219">
            <v>0</v>
          </cell>
        </row>
        <row r="2220">
          <cell r="A2220">
            <v>0</v>
          </cell>
          <cell r="B2220">
            <v>0</v>
          </cell>
          <cell r="C2220">
            <v>0</v>
          </cell>
        </row>
        <row r="2221">
          <cell r="A2221">
            <v>0</v>
          </cell>
          <cell r="B2221">
            <v>0</v>
          </cell>
          <cell r="C2221">
            <v>0</v>
          </cell>
        </row>
        <row r="2222">
          <cell r="A2222">
            <v>0</v>
          </cell>
          <cell r="B2222">
            <v>0</v>
          </cell>
          <cell r="C2222">
            <v>0</v>
          </cell>
        </row>
        <row r="2224">
          <cell r="B2224" t="str">
            <v>TRANSPORTE</v>
          </cell>
        </row>
        <row r="2226">
          <cell r="A2226">
            <v>0</v>
          </cell>
          <cell r="B2226">
            <v>0</v>
          </cell>
          <cell r="C2226">
            <v>0</v>
          </cell>
        </row>
        <row r="2227">
          <cell r="A2227">
            <v>0</v>
          </cell>
          <cell r="B2227">
            <v>0</v>
          </cell>
          <cell r="C2227">
            <v>0</v>
          </cell>
        </row>
        <row r="2228">
          <cell r="A2228">
            <v>0</v>
          </cell>
          <cell r="B2228">
            <v>0</v>
          </cell>
          <cell r="C2228">
            <v>0</v>
          </cell>
        </row>
        <row r="2233">
          <cell r="A2233" t="str">
            <v>CODIGO</v>
          </cell>
          <cell r="B2233" t="str">
            <v>ITEM</v>
          </cell>
          <cell r="C2233" t="str">
            <v>UNIDAD</v>
          </cell>
        </row>
        <row r="2234">
          <cell r="D2234">
            <v>0</v>
          </cell>
        </row>
        <row r="2235">
          <cell r="B2235" t="str">
            <v>CODIGO</v>
          </cell>
        </row>
        <row r="2236">
          <cell r="A2236" t="str">
            <v>CODIGO</v>
          </cell>
          <cell r="B2236" t="str">
            <v>RECURSOS</v>
          </cell>
          <cell r="C2236" t="str">
            <v>UNIDAD</v>
          </cell>
          <cell r="D2236" t="str">
            <v>CANT.</v>
          </cell>
        </row>
        <row r="2237">
          <cell r="B2237" t="str">
            <v>MATERIALES</v>
          </cell>
        </row>
        <row r="2238">
          <cell r="B2238">
            <v>0</v>
          </cell>
          <cell r="C2238">
            <v>0</v>
          </cell>
        </row>
        <row r="2239">
          <cell r="B2239">
            <v>0</v>
          </cell>
          <cell r="C2239">
            <v>0</v>
          </cell>
        </row>
        <row r="2240">
          <cell r="B2240">
            <v>0</v>
          </cell>
          <cell r="C2240">
            <v>0</v>
          </cell>
        </row>
        <row r="2241">
          <cell r="B2241">
            <v>0</v>
          </cell>
          <cell r="C2241">
            <v>0</v>
          </cell>
        </row>
        <row r="2243">
          <cell r="B2243" t="str">
            <v>EQUIPO</v>
          </cell>
        </row>
        <row r="2244">
          <cell r="B2244" t="str">
            <v>HTA MENOR (5% de M. de O.)</v>
          </cell>
        </row>
        <row r="2245">
          <cell r="A2245">
            <v>0</v>
          </cell>
          <cell r="B2245">
            <v>0</v>
          </cell>
          <cell r="C2245">
            <v>0</v>
          </cell>
        </row>
        <row r="2246">
          <cell r="A2246">
            <v>0</v>
          </cell>
          <cell r="B2246">
            <v>0</v>
          </cell>
          <cell r="C2246">
            <v>0</v>
          </cell>
        </row>
        <row r="2247">
          <cell r="A2247">
            <v>0</v>
          </cell>
          <cell r="B2247">
            <v>0</v>
          </cell>
          <cell r="C2247">
            <v>0</v>
          </cell>
        </row>
        <row r="2249">
          <cell r="B2249" t="str">
            <v>MANO DE OBRA</v>
          </cell>
        </row>
        <row r="2250">
          <cell r="B2250">
            <v>0</v>
          </cell>
          <cell r="C2250">
            <v>0</v>
          </cell>
        </row>
        <row r="2251">
          <cell r="A2251">
            <v>0</v>
          </cell>
          <cell r="B2251">
            <v>0</v>
          </cell>
          <cell r="C2251">
            <v>0</v>
          </cell>
        </row>
        <row r="2252">
          <cell r="A2252">
            <v>0</v>
          </cell>
          <cell r="B2252">
            <v>0</v>
          </cell>
          <cell r="C2252">
            <v>0</v>
          </cell>
        </row>
        <row r="2253">
          <cell r="A2253">
            <v>0</v>
          </cell>
          <cell r="B2253">
            <v>0</v>
          </cell>
          <cell r="C2253">
            <v>0</v>
          </cell>
        </row>
        <row r="2255">
          <cell r="B2255" t="str">
            <v>TRANSPORTE</v>
          </cell>
        </row>
        <row r="2257">
          <cell r="A2257">
            <v>0</v>
          </cell>
          <cell r="B2257">
            <v>0</v>
          </cell>
          <cell r="C2257">
            <v>0</v>
          </cell>
        </row>
        <row r="2258">
          <cell r="A2258">
            <v>0</v>
          </cell>
          <cell r="B2258">
            <v>0</v>
          </cell>
          <cell r="C2258">
            <v>0</v>
          </cell>
        </row>
        <row r="2259">
          <cell r="A2259">
            <v>0</v>
          </cell>
          <cell r="B2259">
            <v>0</v>
          </cell>
          <cell r="C2259">
            <v>0</v>
          </cell>
        </row>
        <row r="2264">
          <cell r="A2264" t="str">
            <v>CODIGO</v>
          </cell>
          <cell r="B2264" t="str">
            <v>ITEM</v>
          </cell>
          <cell r="C2264" t="str">
            <v>UNIDAD</v>
          </cell>
        </row>
        <row r="2265">
          <cell r="D2265">
            <v>0</v>
          </cell>
        </row>
        <row r="2266">
          <cell r="B2266" t="str">
            <v>CODIGO</v>
          </cell>
        </row>
        <row r="2267">
          <cell r="A2267" t="str">
            <v>CODIGO</v>
          </cell>
          <cell r="B2267" t="str">
            <v>RECURSOS</v>
          </cell>
          <cell r="C2267" t="str">
            <v>UNIDAD</v>
          </cell>
          <cell r="D2267" t="str">
            <v>CANT.</v>
          </cell>
        </row>
        <row r="2268">
          <cell r="B2268" t="str">
            <v>MATERIALES</v>
          </cell>
        </row>
        <row r="2269">
          <cell r="B2269">
            <v>0</v>
          </cell>
          <cell r="C2269">
            <v>0</v>
          </cell>
        </row>
        <row r="2270">
          <cell r="B2270">
            <v>0</v>
          </cell>
          <cell r="C2270">
            <v>0</v>
          </cell>
        </row>
        <row r="2271">
          <cell r="B2271">
            <v>0</v>
          </cell>
          <cell r="C2271">
            <v>0</v>
          </cell>
        </row>
        <row r="2272">
          <cell r="B2272">
            <v>0</v>
          </cell>
          <cell r="C2272">
            <v>0</v>
          </cell>
        </row>
        <row r="2274">
          <cell r="B2274" t="str">
            <v>EQUIPO</v>
          </cell>
        </row>
        <row r="2275">
          <cell r="B2275" t="str">
            <v>HTA MENOR (5% de M. de O.)</v>
          </cell>
        </row>
        <row r="2276">
          <cell r="A2276">
            <v>0</v>
          </cell>
          <cell r="B2276">
            <v>0</v>
          </cell>
          <cell r="C2276">
            <v>0</v>
          </cell>
        </row>
        <row r="2277">
          <cell r="A2277">
            <v>0</v>
          </cell>
          <cell r="B2277">
            <v>0</v>
          </cell>
          <cell r="C2277">
            <v>0</v>
          </cell>
        </row>
        <row r="2278">
          <cell r="A2278">
            <v>0</v>
          </cell>
          <cell r="B2278">
            <v>0</v>
          </cell>
          <cell r="C2278">
            <v>0</v>
          </cell>
        </row>
        <row r="2280">
          <cell r="B2280" t="str">
            <v>MANO DE OBRA</v>
          </cell>
        </row>
        <row r="2281">
          <cell r="B2281">
            <v>0</v>
          </cell>
          <cell r="C2281">
            <v>0</v>
          </cell>
        </row>
        <row r="2282">
          <cell r="A2282">
            <v>0</v>
          </cell>
          <cell r="B2282">
            <v>0</v>
          </cell>
          <cell r="C2282">
            <v>0</v>
          </cell>
        </row>
        <row r="2283">
          <cell r="A2283">
            <v>0</v>
          </cell>
          <cell r="B2283">
            <v>0</v>
          </cell>
          <cell r="C2283">
            <v>0</v>
          </cell>
        </row>
        <row r="2284">
          <cell r="A2284">
            <v>0</v>
          </cell>
          <cell r="B2284">
            <v>0</v>
          </cell>
          <cell r="C2284">
            <v>0</v>
          </cell>
        </row>
        <row r="2286">
          <cell r="B2286" t="str">
            <v>TRANSPORTE</v>
          </cell>
        </row>
        <row r="2288">
          <cell r="A2288">
            <v>0</v>
          </cell>
          <cell r="B2288">
            <v>0</v>
          </cell>
          <cell r="C2288">
            <v>0</v>
          </cell>
        </row>
        <row r="2289">
          <cell r="A2289">
            <v>0</v>
          </cell>
          <cell r="B2289">
            <v>0</v>
          </cell>
          <cell r="C2289">
            <v>0</v>
          </cell>
        </row>
        <row r="2290">
          <cell r="A2290">
            <v>0</v>
          </cell>
          <cell r="B2290">
            <v>0</v>
          </cell>
          <cell r="C2290">
            <v>0</v>
          </cell>
        </row>
        <row r="2295">
          <cell r="A2295" t="str">
            <v>CODIGO</v>
          </cell>
          <cell r="B2295" t="str">
            <v>ITEM</v>
          </cell>
          <cell r="C2295" t="str">
            <v>UNIDAD</v>
          </cell>
        </row>
        <row r="2296">
          <cell r="D2296">
            <v>0</v>
          </cell>
        </row>
        <row r="2297">
          <cell r="B2297" t="str">
            <v>CODIGO</v>
          </cell>
        </row>
        <row r="2298">
          <cell r="A2298" t="str">
            <v>CODIGO</v>
          </cell>
          <cell r="B2298" t="str">
            <v>RECURSOS</v>
          </cell>
          <cell r="C2298" t="str">
            <v>UNIDAD</v>
          </cell>
          <cell r="D2298" t="str">
            <v>CANT.</v>
          </cell>
        </row>
        <row r="2299">
          <cell r="B2299" t="str">
            <v>MATERIALES</v>
          </cell>
        </row>
        <row r="2300">
          <cell r="B2300">
            <v>0</v>
          </cell>
          <cell r="C2300">
            <v>0</v>
          </cell>
        </row>
        <row r="2301">
          <cell r="B2301">
            <v>0</v>
          </cell>
          <cell r="C2301">
            <v>0</v>
          </cell>
        </row>
        <row r="2302">
          <cell r="B2302">
            <v>0</v>
          </cell>
          <cell r="C2302">
            <v>0</v>
          </cell>
        </row>
        <row r="2303">
          <cell r="B2303">
            <v>0</v>
          </cell>
          <cell r="C2303">
            <v>0</v>
          </cell>
        </row>
        <row r="2305">
          <cell r="B2305" t="str">
            <v>EQUIPO</v>
          </cell>
        </row>
        <row r="2306">
          <cell r="B2306" t="str">
            <v>HTA MENOR (5% de M. de O.)</v>
          </cell>
        </row>
        <row r="2307">
          <cell r="A2307">
            <v>0</v>
          </cell>
          <cell r="B2307">
            <v>0</v>
          </cell>
          <cell r="C2307">
            <v>0</v>
          </cell>
        </row>
        <row r="2308">
          <cell r="A2308">
            <v>0</v>
          </cell>
          <cell r="B2308">
            <v>0</v>
          </cell>
          <cell r="C2308">
            <v>0</v>
          </cell>
        </row>
        <row r="2309">
          <cell r="A2309">
            <v>0</v>
          </cell>
          <cell r="B2309">
            <v>0</v>
          </cell>
          <cell r="C2309">
            <v>0</v>
          </cell>
        </row>
        <row r="2311">
          <cell r="B2311" t="str">
            <v>MANO DE OBRA</v>
          </cell>
        </row>
        <row r="2312">
          <cell r="B2312">
            <v>0</v>
          </cell>
          <cell r="C2312">
            <v>0</v>
          </cell>
        </row>
        <row r="2313">
          <cell r="A2313">
            <v>0</v>
          </cell>
          <cell r="B2313">
            <v>0</v>
          </cell>
          <cell r="C2313">
            <v>0</v>
          </cell>
        </row>
        <row r="2314">
          <cell r="A2314">
            <v>0</v>
          </cell>
          <cell r="B2314">
            <v>0</v>
          </cell>
          <cell r="C2314">
            <v>0</v>
          </cell>
        </row>
        <row r="2315">
          <cell r="A2315">
            <v>0</v>
          </cell>
          <cell r="B2315">
            <v>0</v>
          </cell>
          <cell r="C2315">
            <v>0</v>
          </cell>
        </row>
        <row r="2317">
          <cell r="B2317" t="str">
            <v>TRANSPORTE</v>
          </cell>
        </row>
        <row r="2319">
          <cell r="A2319">
            <v>0</v>
          </cell>
          <cell r="B2319">
            <v>0</v>
          </cell>
          <cell r="C2319">
            <v>0</v>
          </cell>
        </row>
        <row r="2320">
          <cell r="A2320">
            <v>0</v>
          </cell>
          <cell r="B2320">
            <v>0</v>
          </cell>
          <cell r="C2320">
            <v>0</v>
          </cell>
        </row>
        <row r="2321">
          <cell r="A2321">
            <v>0</v>
          </cell>
          <cell r="B2321">
            <v>0</v>
          </cell>
          <cell r="C2321">
            <v>0</v>
          </cell>
        </row>
        <row r="2326">
          <cell r="A2326" t="str">
            <v>CODIGO</v>
          </cell>
          <cell r="B2326" t="str">
            <v>ITEM</v>
          </cell>
          <cell r="C2326" t="str">
            <v>UNIDAD</v>
          </cell>
        </row>
        <row r="2327">
          <cell r="D2327">
            <v>0</v>
          </cell>
        </row>
        <row r="2328">
          <cell r="B2328" t="str">
            <v>CODIGO</v>
          </cell>
        </row>
        <row r="2329">
          <cell r="A2329" t="str">
            <v>CODIGO</v>
          </cell>
          <cell r="B2329" t="str">
            <v>RECURSOS</v>
          </cell>
          <cell r="C2329" t="str">
            <v>UNIDAD</v>
          </cell>
          <cell r="D2329" t="str">
            <v>CANT.</v>
          </cell>
        </row>
        <row r="2330">
          <cell r="B2330" t="str">
            <v>MATERIALES</v>
          </cell>
        </row>
        <row r="2331">
          <cell r="B2331">
            <v>0</v>
          </cell>
          <cell r="C2331">
            <v>0</v>
          </cell>
        </row>
        <row r="2332">
          <cell r="B2332">
            <v>0</v>
          </cell>
          <cell r="C2332">
            <v>0</v>
          </cell>
        </row>
        <row r="2333">
          <cell r="B2333">
            <v>0</v>
          </cell>
          <cell r="C2333">
            <v>0</v>
          </cell>
        </row>
        <row r="2334">
          <cell r="B2334">
            <v>0</v>
          </cell>
          <cell r="C2334">
            <v>0</v>
          </cell>
        </row>
        <row r="2336">
          <cell r="B2336" t="str">
            <v>EQUIPO</v>
          </cell>
        </row>
        <row r="2337">
          <cell r="B2337" t="str">
            <v>HTA MENOR (5% de M. de O.)</v>
          </cell>
        </row>
        <row r="2338">
          <cell r="A2338">
            <v>0</v>
          </cell>
          <cell r="B2338">
            <v>0</v>
          </cell>
          <cell r="C2338">
            <v>0</v>
          </cell>
        </row>
        <row r="2339">
          <cell r="A2339">
            <v>0</v>
          </cell>
          <cell r="B2339">
            <v>0</v>
          </cell>
          <cell r="C2339">
            <v>0</v>
          </cell>
        </row>
        <row r="2340">
          <cell r="A2340">
            <v>0</v>
          </cell>
          <cell r="B2340">
            <v>0</v>
          </cell>
          <cell r="C2340">
            <v>0</v>
          </cell>
        </row>
        <row r="2342">
          <cell r="B2342" t="str">
            <v>MANO DE OBRA</v>
          </cell>
        </row>
        <row r="2343">
          <cell r="B2343">
            <v>0</v>
          </cell>
          <cell r="C2343">
            <v>0</v>
          </cell>
        </row>
        <row r="2344">
          <cell r="A2344">
            <v>0</v>
          </cell>
          <cell r="B2344">
            <v>0</v>
          </cell>
          <cell r="C2344">
            <v>0</v>
          </cell>
        </row>
        <row r="2345">
          <cell r="A2345">
            <v>0</v>
          </cell>
          <cell r="B2345">
            <v>0</v>
          </cell>
          <cell r="C2345">
            <v>0</v>
          </cell>
        </row>
        <row r="2346">
          <cell r="A2346">
            <v>0</v>
          </cell>
          <cell r="B2346">
            <v>0</v>
          </cell>
          <cell r="C2346">
            <v>0</v>
          </cell>
        </row>
        <row r="2348">
          <cell r="B2348" t="str">
            <v>TRANSPORTE</v>
          </cell>
        </row>
        <row r="2350">
          <cell r="A2350">
            <v>0</v>
          </cell>
          <cell r="B2350">
            <v>0</v>
          </cell>
          <cell r="C2350">
            <v>0</v>
          </cell>
        </row>
        <row r="2351">
          <cell r="A2351">
            <v>0</v>
          </cell>
          <cell r="B2351">
            <v>0</v>
          </cell>
          <cell r="C2351">
            <v>0</v>
          </cell>
        </row>
        <row r="2352">
          <cell r="A2352">
            <v>0</v>
          </cell>
          <cell r="B2352">
            <v>0</v>
          </cell>
          <cell r="C2352">
            <v>0</v>
          </cell>
        </row>
        <row r="2357">
          <cell r="A2357" t="str">
            <v>CODIGO</v>
          </cell>
          <cell r="B2357" t="str">
            <v>ITEM</v>
          </cell>
          <cell r="C2357" t="str">
            <v>UNIDAD</v>
          </cell>
        </row>
        <row r="2358">
          <cell r="D2358">
            <v>0</v>
          </cell>
        </row>
        <row r="2359">
          <cell r="B2359" t="str">
            <v>CODIGO</v>
          </cell>
        </row>
        <row r="2360">
          <cell r="A2360" t="str">
            <v>CODIGO</v>
          </cell>
          <cell r="B2360" t="str">
            <v>RECURSOS</v>
          </cell>
          <cell r="C2360" t="str">
            <v>UNIDAD</v>
          </cell>
          <cell r="D2360" t="str">
            <v>CANT.</v>
          </cell>
        </row>
        <row r="2361">
          <cell r="B2361" t="str">
            <v>MATERIALES</v>
          </cell>
        </row>
        <row r="2362">
          <cell r="B2362">
            <v>0</v>
          </cell>
          <cell r="C2362">
            <v>0</v>
          </cell>
        </row>
        <row r="2363">
          <cell r="B2363">
            <v>0</v>
          </cell>
          <cell r="C2363">
            <v>0</v>
          </cell>
        </row>
        <row r="2364">
          <cell r="B2364">
            <v>0</v>
          </cell>
          <cell r="C2364">
            <v>0</v>
          </cell>
        </row>
        <row r="2365">
          <cell r="B2365">
            <v>0</v>
          </cell>
          <cell r="C2365">
            <v>0</v>
          </cell>
        </row>
        <row r="2367">
          <cell r="B2367" t="str">
            <v>EQUIPO</v>
          </cell>
        </row>
        <row r="2368">
          <cell r="B2368" t="str">
            <v>HTA MENOR (5% de M. de O.)</v>
          </cell>
        </row>
        <row r="2369">
          <cell r="A2369">
            <v>0</v>
          </cell>
          <cell r="B2369">
            <v>0</v>
          </cell>
          <cell r="C2369">
            <v>0</v>
          </cell>
        </row>
        <row r="2370">
          <cell r="A2370">
            <v>0</v>
          </cell>
          <cell r="B2370">
            <v>0</v>
          </cell>
          <cell r="C2370">
            <v>0</v>
          </cell>
        </row>
        <row r="2371">
          <cell r="A2371">
            <v>0</v>
          </cell>
          <cell r="B2371">
            <v>0</v>
          </cell>
          <cell r="C2371">
            <v>0</v>
          </cell>
        </row>
        <row r="2373">
          <cell r="B2373" t="str">
            <v>MANO DE OBRA</v>
          </cell>
        </row>
        <row r="2374">
          <cell r="B2374">
            <v>0</v>
          </cell>
          <cell r="C2374">
            <v>0</v>
          </cell>
        </row>
        <row r="2375">
          <cell r="A2375">
            <v>0</v>
          </cell>
          <cell r="B2375">
            <v>0</v>
          </cell>
          <cell r="C2375">
            <v>0</v>
          </cell>
        </row>
        <row r="2376">
          <cell r="A2376">
            <v>0</v>
          </cell>
          <cell r="B2376">
            <v>0</v>
          </cell>
          <cell r="C2376">
            <v>0</v>
          </cell>
        </row>
        <row r="2377">
          <cell r="A2377">
            <v>0</v>
          </cell>
          <cell r="B2377">
            <v>0</v>
          </cell>
          <cell r="C2377">
            <v>0</v>
          </cell>
        </row>
        <row r="2379">
          <cell r="B2379" t="str">
            <v>TRANSPORTE</v>
          </cell>
        </row>
        <row r="2381">
          <cell r="A2381">
            <v>0</v>
          </cell>
          <cell r="B2381">
            <v>0</v>
          </cell>
          <cell r="C2381">
            <v>0</v>
          </cell>
        </row>
        <row r="2382">
          <cell r="A2382">
            <v>0</v>
          </cell>
          <cell r="B2382">
            <v>0</v>
          </cell>
          <cell r="C2382">
            <v>0</v>
          </cell>
        </row>
        <row r="2383">
          <cell r="A2383">
            <v>0</v>
          </cell>
          <cell r="B2383">
            <v>0</v>
          </cell>
          <cell r="C2383">
            <v>0</v>
          </cell>
        </row>
        <row r="2388">
          <cell r="A2388" t="str">
            <v>CODIGO</v>
          </cell>
          <cell r="B2388" t="str">
            <v>ITEM</v>
          </cell>
          <cell r="C2388" t="str">
            <v>UNIDAD</v>
          </cell>
        </row>
        <row r="2389">
          <cell r="D2389">
            <v>0</v>
          </cell>
        </row>
        <row r="2390">
          <cell r="B2390" t="str">
            <v>CODIGO</v>
          </cell>
        </row>
        <row r="2391">
          <cell r="A2391" t="str">
            <v>CODIGO</v>
          </cell>
          <cell r="B2391" t="str">
            <v>RECURSOS</v>
          </cell>
          <cell r="C2391" t="str">
            <v>UNIDAD</v>
          </cell>
          <cell r="D2391" t="str">
            <v>CANT.</v>
          </cell>
        </row>
        <row r="2392">
          <cell r="B2392" t="str">
            <v>MATERIALES</v>
          </cell>
        </row>
        <row r="2393">
          <cell r="B2393">
            <v>0</v>
          </cell>
          <cell r="C2393">
            <v>0</v>
          </cell>
        </row>
        <row r="2394">
          <cell r="B2394">
            <v>0</v>
          </cell>
          <cell r="C2394">
            <v>0</v>
          </cell>
        </row>
        <row r="2395">
          <cell r="B2395">
            <v>0</v>
          </cell>
          <cell r="C2395">
            <v>0</v>
          </cell>
        </row>
        <row r="2396">
          <cell r="B2396">
            <v>0</v>
          </cell>
          <cell r="C2396">
            <v>0</v>
          </cell>
        </row>
        <row r="2398">
          <cell r="B2398" t="str">
            <v>EQUIPO</v>
          </cell>
        </row>
        <row r="2399">
          <cell r="B2399" t="str">
            <v>HTA MENOR (5% de M. de O.)</v>
          </cell>
        </row>
        <row r="2400">
          <cell r="A2400">
            <v>0</v>
          </cell>
          <cell r="B2400">
            <v>0</v>
          </cell>
          <cell r="C2400">
            <v>0</v>
          </cell>
        </row>
        <row r="2401">
          <cell r="A2401">
            <v>0</v>
          </cell>
          <cell r="B2401">
            <v>0</v>
          </cell>
          <cell r="C2401">
            <v>0</v>
          </cell>
        </row>
        <row r="2402">
          <cell r="A2402">
            <v>0</v>
          </cell>
          <cell r="B2402">
            <v>0</v>
          </cell>
          <cell r="C2402">
            <v>0</v>
          </cell>
        </row>
        <row r="2404">
          <cell r="B2404" t="str">
            <v>MANO DE OBRA</v>
          </cell>
        </row>
        <row r="2405">
          <cell r="B2405">
            <v>0</v>
          </cell>
          <cell r="C2405">
            <v>0</v>
          </cell>
        </row>
        <row r="2406">
          <cell r="A2406">
            <v>0</v>
          </cell>
          <cell r="B2406">
            <v>0</v>
          </cell>
          <cell r="C2406">
            <v>0</v>
          </cell>
        </row>
        <row r="2407">
          <cell r="A2407">
            <v>0</v>
          </cell>
          <cell r="B2407">
            <v>0</v>
          </cell>
          <cell r="C2407">
            <v>0</v>
          </cell>
        </row>
        <row r="2408">
          <cell r="A2408">
            <v>0</v>
          </cell>
          <cell r="B2408">
            <v>0</v>
          </cell>
          <cell r="C2408">
            <v>0</v>
          </cell>
        </row>
        <row r="2410">
          <cell r="B2410" t="str">
            <v>TRANSPORTE</v>
          </cell>
        </row>
        <row r="2412">
          <cell r="A2412">
            <v>0</v>
          </cell>
          <cell r="B2412">
            <v>0</v>
          </cell>
          <cell r="C2412">
            <v>0</v>
          </cell>
        </row>
        <row r="2413">
          <cell r="A2413">
            <v>0</v>
          </cell>
          <cell r="B2413">
            <v>0</v>
          </cell>
          <cell r="C2413">
            <v>0</v>
          </cell>
        </row>
        <row r="2414">
          <cell r="A2414">
            <v>0</v>
          </cell>
          <cell r="B2414">
            <v>0</v>
          </cell>
          <cell r="C2414">
            <v>0</v>
          </cell>
        </row>
        <row r="2419">
          <cell r="A2419" t="str">
            <v>CODIGO</v>
          </cell>
          <cell r="B2419" t="str">
            <v>ITEM</v>
          </cell>
          <cell r="C2419" t="str">
            <v>UNIDAD</v>
          </cell>
        </row>
        <row r="2420">
          <cell r="D2420">
            <v>0</v>
          </cell>
        </row>
        <row r="2421">
          <cell r="B2421" t="str">
            <v>CODIGO</v>
          </cell>
        </row>
        <row r="2422">
          <cell r="A2422" t="str">
            <v>CODIGO</v>
          </cell>
          <cell r="B2422" t="str">
            <v>RECURSOS</v>
          </cell>
          <cell r="C2422" t="str">
            <v>UNIDAD</v>
          </cell>
          <cell r="D2422" t="str">
            <v>CANT.</v>
          </cell>
        </row>
        <row r="2423">
          <cell r="B2423" t="str">
            <v>MATERIALES</v>
          </cell>
        </row>
        <row r="2424">
          <cell r="B2424">
            <v>0</v>
          </cell>
          <cell r="C2424">
            <v>0</v>
          </cell>
        </row>
        <row r="2425">
          <cell r="B2425">
            <v>0</v>
          </cell>
          <cell r="C2425">
            <v>0</v>
          </cell>
        </row>
        <row r="2426">
          <cell r="B2426">
            <v>0</v>
          </cell>
          <cell r="C2426">
            <v>0</v>
          </cell>
        </row>
        <row r="2427">
          <cell r="B2427">
            <v>0</v>
          </cell>
          <cell r="C2427">
            <v>0</v>
          </cell>
        </row>
        <row r="2429">
          <cell r="B2429" t="str">
            <v>EQUIPO</v>
          </cell>
        </row>
        <row r="2430">
          <cell r="B2430" t="str">
            <v>HTA MENOR (5% de M. de O.)</v>
          </cell>
        </row>
        <row r="2431">
          <cell r="A2431">
            <v>0</v>
          </cell>
          <cell r="B2431">
            <v>0</v>
          </cell>
          <cell r="C2431">
            <v>0</v>
          </cell>
        </row>
        <row r="2432">
          <cell r="A2432">
            <v>0</v>
          </cell>
          <cell r="B2432">
            <v>0</v>
          </cell>
          <cell r="C2432">
            <v>0</v>
          </cell>
        </row>
        <row r="2433">
          <cell r="A2433">
            <v>0</v>
          </cell>
          <cell r="B2433">
            <v>0</v>
          </cell>
          <cell r="C2433">
            <v>0</v>
          </cell>
        </row>
        <row r="2435">
          <cell r="B2435" t="str">
            <v>MANO DE OBRA</v>
          </cell>
        </row>
        <row r="2436">
          <cell r="B2436">
            <v>0</v>
          </cell>
          <cell r="C2436">
            <v>0</v>
          </cell>
        </row>
        <row r="2437">
          <cell r="A2437">
            <v>0</v>
          </cell>
          <cell r="B2437">
            <v>0</v>
          </cell>
          <cell r="C2437">
            <v>0</v>
          </cell>
        </row>
        <row r="2438">
          <cell r="A2438">
            <v>0</v>
          </cell>
          <cell r="B2438">
            <v>0</v>
          </cell>
          <cell r="C2438">
            <v>0</v>
          </cell>
        </row>
        <row r="2439">
          <cell r="A2439">
            <v>0</v>
          </cell>
          <cell r="B2439">
            <v>0</v>
          </cell>
          <cell r="C2439">
            <v>0</v>
          </cell>
        </row>
        <row r="2441">
          <cell r="B2441" t="str">
            <v>TRANSPORTE</v>
          </cell>
        </row>
        <row r="2443">
          <cell r="A2443">
            <v>0</v>
          </cell>
          <cell r="B2443">
            <v>0</v>
          </cell>
          <cell r="C2443">
            <v>0</v>
          </cell>
        </row>
        <row r="2444">
          <cell r="A2444">
            <v>0</v>
          </cell>
          <cell r="B2444">
            <v>0</v>
          </cell>
          <cell r="C2444">
            <v>0</v>
          </cell>
        </row>
        <row r="2445">
          <cell r="A2445">
            <v>0</v>
          </cell>
          <cell r="B2445">
            <v>0</v>
          </cell>
          <cell r="C2445">
            <v>0</v>
          </cell>
        </row>
        <row r="2451">
          <cell r="A2451" t="str">
            <v>CODIGO</v>
          </cell>
          <cell r="B2451" t="str">
            <v>ITEM</v>
          </cell>
          <cell r="C2451" t="str">
            <v>UNIDAD</v>
          </cell>
        </row>
        <row r="2452">
          <cell r="D2452">
            <v>0</v>
          </cell>
        </row>
        <row r="2453">
          <cell r="B2453" t="str">
            <v>CODIGO</v>
          </cell>
        </row>
        <row r="2454">
          <cell r="A2454" t="str">
            <v>CODIGO</v>
          </cell>
          <cell r="B2454" t="str">
            <v>RECURSOS</v>
          </cell>
          <cell r="C2454" t="str">
            <v>UNIDAD</v>
          </cell>
          <cell r="D2454" t="str">
            <v>CANT.</v>
          </cell>
        </row>
        <row r="2455">
          <cell r="B2455" t="str">
            <v>MATERIALES</v>
          </cell>
        </row>
        <row r="2456">
          <cell r="B2456">
            <v>0</v>
          </cell>
          <cell r="C2456">
            <v>0</v>
          </cell>
        </row>
        <row r="2457">
          <cell r="B2457">
            <v>0</v>
          </cell>
          <cell r="C2457">
            <v>0</v>
          </cell>
        </row>
        <row r="2458">
          <cell r="B2458">
            <v>0</v>
          </cell>
          <cell r="C2458">
            <v>0</v>
          </cell>
        </row>
        <row r="2459">
          <cell r="B2459">
            <v>0</v>
          </cell>
          <cell r="C2459">
            <v>0</v>
          </cell>
        </row>
        <row r="2461">
          <cell r="B2461" t="str">
            <v>EQUIPO</v>
          </cell>
        </row>
        <row r="2462">
          <cell r="B2462" t="str">
            <v>HTA MENOR (5% de M. de O.)</v>
          </cell>
        </row>
        <row r="2463">
          <cell r="A2463">
            <v>0</v>
          </cell>
          <cell r="B2463">
            <v>0</v>
          </cell>
          <cell r="C2463">
            <v>0</v>
          </cell>
        </row>
        <row r="2464">
          <cell r="A2464">
            <v>0</v>
          </cell>
          <cell r="B2464">
            <v>0</v>
          </cell>
          <cell r="C2464">
            <v>0</v>
          </cell>
        </row>
        <row r="2465">
          <cell r="A2465">
            <v>0</v>
          </cell>
          <cell r="B2465">
            <v>0</v>
          </cell>
          <cell r="C2465">
            <v>0</v>
          </cell>
        </row>
        <row r="2467">
          <cell r="B2467" t="str">
            <v>MANO DE OBRA</v>
          </cell>
        </row>
        <row r="2468">
          <cell r="B2468">
            <v>0</v>
          </cell>
          <cell r="C2468">
            <v>0</v>
          </cell>
        </row>
        <row r="2469">
          <cell r="A2469">
            <v>0</v>
          </cell>
          <cell r="B2469">
            <v>0</v>
          </cell>
          <cell r="C2469">
            <v>0</v>
          </cell>
        </row>
        <row r="2470">
          <cell r="A2470">
            <v>0</v>
          </cell>
          <cell r="B2470">
            <v>0</v>
          </cell>
          <cell r="C2470">
            <v>0</v>
          </cell>
        </row>
        <row r="2471">
          <cell r="A2471">
            <v>0</v>
          </cell>
          <cell r="B2471">
            <v>0</v>
          </cell>
          <cell r="C2471">
            <v>0</v>
          </cell>
        </row>
        <row r="2473">
          <cell r="B2473" t="str">
            <v>TRANSPORTE</v>
          </cell>
        </row>
        <row r="2475">
          <cell r="A2475">
            <v>0</v>
          </cell>
          <cell r="B2475">
            <v>0</v>
          </cell>
          <cell r="C2475">
            <v>0</v>
          </cell>
        </row>
        <row r="2476">
          <cell r="A2476">
            <v>0</v>
          </cell>
          <cell r="B2476">
            <v>0</v>
          </cell>
          <cell r="C2476">
            <v>0</v>
          </cell>
        </row>
        <row r="2477">
          <cell r="A2477">
            <v>0</v>
          </cell>
          <cell r="B2477">
            <v>0</v>
          </cell>
          <cell r="C2477">
            <v>0</v>
          </cell>
        </row>
        <row r="2482">
          <cell r="A2482" t="str">
            <v>CODIGO</v>
          </cell>
          <cell r="B2482" t="str">
            <v>ITEM</v>
          </cell>
          <cell r="C2482" t="str">
            <v>UNIDAD</v>
          </cell>
        </row>
        <row r="2483">
          <cell r="D2483">
            <v>0</v>
          </cell>
        </row>
        <row r="2484">
          <cell r="B2484" t="str">
            <v>CODIGO</v>
          </cell>
        </row>
        <row r="2485">
          <cell r="A2485" t="str">
            <v>CODIGO</v>
          </cell>
          <cell r="B2485" t="str">
            <v>RECURSOS</v>
          </cell>
          <cell r="C2485" t="str">
            <v>UNIDAD</v>
          </cell>
          <cell r="D2485" t="str">
            <v>CANT.</v>
          </cell>
        </row>
        <row r="2486">
          <cell r="B2486" t="str">
            <v>MATERIALES</v>
          </cell>
        </row>
        <row r="2487">
          <cell r="B2487">
            <v>0</v>
          </cell>
          <cell r="C2487">
            <v>0</v>
          </cell>
        </row>
        <row r="2488">
          <cell r="B2488">
            <v>0</v>
          </cell>
          <cell r="C2488">
            <v>0</v>
          </cell>
        </row>
        <row r="2489">
          <cell r="B2489">
            <v>0</v>
          </cell>
          <cell r="C2489">
            <v>0</v>
          </cell>
        </row>
        <row r="2490">
          <cell r="B2490">
            <v>0</v>
          </cell>
          <cell r="C2490">
            <v>0</v>
          </cell>
        </row>
        <row r="2492">
          <cell r="B2492" t="str">
            <v>EQUIPO</v>
          </cell>
        </row>
        <row r="2493">
          <cell r="B2493" t="str">
            <v>HTA MENOR (5% de M. de O.)</v>
          </cell>
        </row>
        <row r="2494">
          <cell r="A2494">
            <v>0</v>
          </cell>
          <cell r="B2494">
            <v>0</v>
          </cell>
          <cell r="C2494">
            <v>0</v>
          </cell>
        </row>
        <row r="2495">
          <cell r="A2495">
            <v>0</v>
          </cell>
          <cell r="B2495">
            <v>0</v>
          </cell>
          <cell r="C2495">
            <v>0</v>
          </cell>
        </row>
        <row r="2496">
          <cell r="A2496">
            <v>0</v>
          </cell>
          <cell r="B2496">
            <v>0</v>
          </cell>
          <cell r="C2496">
            <v>0</v>
          </cell>
        </row>
        <row r="2498">
          <cell r="B2498" t="str">
            <v>MANO DE OBRA</v>
          </cell>
        </row>
        <row r="2499">
          <cell r="B2499">
            <v>0</v>
          </cell>
          <cell r="C2499">
            <v>0</v>
          </cell>
        </row>
        <row r="2500">
          <cell r="A2500">
            <v>0</v>
          </cell>
          <cell r="B2500">
            <v>0</v>
          </cell>
          <cell r="C2500">
            <v>0</v>
          </cell>
        </row>
        <row r="2501">
          <cell r="A2501">
            <v>0</v>
          </cell>
          <cell r="B2501">
            <v>0</v>
          </cell>
          <cell r="C2501">
            <v>0</v>
          </cell>
        </row>
        <row r="2502">
          <cell r="A2502">
            <v>0</v>
          </cell>
          <cell r="B2502">
            <v>0</v>
          </cell>
          <cell r="C2502">
            <v>0</v>
          </cell>
        </row>
        <row r="2504">
          <cell r="B2504" t="str">
            <v>TRANSPORTE</v>
          </cell>
        </row>
        <row r="2506">
          <cell r="A2506">
            <v>0</v>
          </cell>
          <cell r="B2506">
            <v>0</v>
          </cell>
          <cell r="C2506">
            <v>0</v>
          </cell>
        </row>
        <row r="2507">
          <cell r="A2507">
            <v>0</v>
          </cell>
          <cell r="B2507">
            <v>0</v>
          </cell>
          <cell r="C2507">
            <v>0</v>
          </cell>
        </row>
        <row r="2508">
          <cell r="A2508">
            <v>0</v>
          </cell>
          <cell r="B2508">
            <v>0</v>
          </cell>
          <cell r="C2508">
            <v>0</v>
          </cell>
        </row>
        <row r="2513">
          <cell r="A2513" t="str">
            <v>CODIGO</v>
          </cell>
          <cell r="B2513" t="str">
            <v>ITEM</v>
          </cell>
          <cell r="C2513" t="str">
            <v>UNIDAD</v>
          </cell>
        </row>
        <row r="2514">
          <cell r="D2514">
            <v>0</v>
          </cell>
        </row>
        <row r="2515">
          <cell r="B2515" t="str">
            <v>CODIGO</v>
          </cell>
        </row>
        <row r="2516">
          <cell r="A2516" t="str">
            <v>CODIGO</v>
          </cell>
          <cell r="B2516" t="str">
            <v>RECURSOS</v>
          </cell>
          <cell r="C2516" t="str">
            <v>UNIDAD</v>
          </cell>
          <cell r="D2516" t="str">
            <v>CANT.</v>
          </cell>
        </row>
        <row r="2517">
          <cell r="B2517" t="str">
            <v>MATERIALES</v>
          </cell>
        </row>
        <row r="2518">
          <cell r="B2518">
            <v>0</v>
          </cell>
          <cell r="C2518">
            <v>0</v>
          </cell>
        </row>
        <row r="2519">
          <cell r="B2519">
            <v>0</v>
          </cell>
          <cell r="C2519">
            <v>0</v>
          </cell>
        </row>
        <row r="2520">
          <cell r="B2520">
            <v>0</v>
          </cell>
          <cell r="C2520">
            <v>0</v>
          </cell>
        </row>
        <row r="2521">
          <cell r="B2521">
            <v>0</v>
          </cell>
          <cell r="C2521">
            <v>0</v>
          </cell>
        </row>
        <row r="2523">
          <cell r="B2523" t="str">
            <v>EQUIPO</v>
          </cell>
        </row>
        <row r="2524">
          <cell r="B2524" t="str">
            <v>HTA MENOR (5% de M. de O.)</v>
          </cell>
        </row>
        <row r="2525">
          <cell r="A2525">
            <v>0</v>
          </cell>
          <cell r="B2525">
            <v>0</v>
          </cell>
          <cell r="C2525">
            <v>0</v>
          </cell>
        </row>
        <row r="2526">
          <cell r="A2526">
            <v>0</v>
          </cell>
          <cell r="B2526">
            <v>0</v>
          </cell>
          <cell r="C2526">
            <v>0</v>
          </cell>
        </row>
        <row r="2527">
          <cell r="A2527">
            <v>0</v>
          </cell>
          <cell r="B2527">
            <v>0</v>
          </cell>
          <cell r="C2527">
            <v>0</v>
          </cell>
        </row>
        <row r="2529">
          <cell r="B2529" t="str">
            <v>MANO DE OBRA</v>
          </cell>
        </row>
        <row r="2530">
          <cell r="B2530">
            <v>0</v>
          </cell>
          <cell r="C2530">
            <v>0</v>
          </cell>
        </row>
        <row r="2531">
          <cell r="A2531">
            <v>0</v>
          </cell>
          <cell r="B2531">
            <v>0</v>
          </cell>
          <cell r="C2531">
            <v>0</v>
          </cell>
        </row>
        <row r="2532">
          <cell r="A2532">
            <v>0</v>
          </cell>
          <cell r="B2532">
            <v>0</v>
          </cell>
          <cell r="C2532">
            <v>0</v>
          </cell>
        </row>
        <row r="2533">
          <cell r="A2533">
            <v>0</v>
          </cell>
          <cell r="B2533">
            <v>0</v>
          </cell>
          <cell r="C2533">
            <v>0</v>
          </cell>
        </row>
        <row r="2535">
          <cell r="B2535" t="str">
            <v>TRANSPORTE</v>
          </cell>
        </row>
        <row r="2537">
          <cell r="A2537">
            <v>0</v>
          </cell>
          <cell r="B2537">
            <v>0</v>
          </cell>
          <cell r="C2537">
            <v>0</v>
          </cell>
        </row>
        <row r="2538">
          <cell r="A2538">
            <v>0</v>
          </cell>
          <cell r="B2538">
            <v>0</v>
          </cell>
          <cell r="C2538">
            <v>0</v>
          </cell>
        </row>
        <row r="2539">
          <cell r="A2539">
            <v>0</v>
          </cell>
          <cell r="B2539">
            <v>0</v>
          </cell>
          <cell r="C2539">
            <v>0</v>
          </cell>
        </row>
        <row r="2544">
          <cell r="A2544" t="str">
            <v>CODIGO</v>
          </cell>
          <cell r="B2544" t="str">
            <v>ITEM</v>
          </cell>
          <cell r="C2544" t="str">
            <v>UNIDAD</v>
          </cell>
        </row>
        <row r="2545">
          <cell r="D2545">
            <v>0</v>
          </cell>
        </row>
        <row r="2546">
          <cell r="B2546" t="str">
            <v>CODIGO</v>
          </cell>
        </row>
        <row r="2547">
          <cell r="A2547" t="str">
            <v>CODIGO</v>
          </cell>
          <cell r="B2547" t="str">
            <v>RECURSOS</v>
          </cell>
          <cell r="C2547" t="str">
            <v>UNIDAD</v>
          </cell>
          <cell r="D2547" t="str">
            <v>CANT.</v>
          </cell>
        </row>
        <row r="2548">
          <cell r="B2548" t="str">
            <v>MATERIALES</v>
          </cell>
        </row>
        <row r="2549">
          <cell r="B2549">
            <v>0</v>
          </cell>
          <cell r="C2549">
            <v>0</v>
          </cell>
        </row>
        <row r="2550">
          <cell r="B2550">
            <v>0</v>
          </cell>
          <cell r="C2550">
            <v>0</v>
          </cell>
        </row>
        <row r="2551">
          <cell r="B2551">
            <v>0</v>
          </cell>
          <cell r="C2551">
            <v>0</v>
          </cell>
        </row>
        <row r="2552">
          <cell r="B2552">
            <v>0</v>
          </cell>
          <cell r="C2552">
            <v>0</v>
          </cell>
        </row>
        <row r="2554">
          <cell r="B2554" t="str">
            <v>EQUIPO</v>
          </cell>
        </row>
        <row r="2555">
          <cell r="B2555" t="str">
            <v>HTA MENOR (5% de M. de O.)</v>
          </cell>
        </row>
        <row r="2556">
          <cell r="A2556">
            <v>0</v>
          </cell>
          <cell r="B2556">
            <v>0</v>
          </cell>
          <cell r="C2556">
            <v>0</v>
          </cell>
        </row>
        <row r="2557">
          <cell r="A2557">
            <v>0</v>
          </cell>
          <cell r="B2557">
            <v>0</v>
          </cell>
          <cell r="C2557">
            <v>0</v>
          </cell>
        </row>
        <row r="2558">
          <cell r="A2558">
            <v>0</v>
          </cell>
          <cell r="B2558">
            <v>0</v>
          </cell>
          <cell r="C2558">
            <v>0</v>
          </cell>
        </row>
        <row r="2560">
          <cell r="B2560" t="str">
            <v>MANO DE OBRA</v>
          </cell>
        </row>
        <row r="2561">
          <cell r="B2561">
            <v>0</v>
          </cell>
          <cell r="C2561">
            <v>0</v>
          </cell>
        </row>
        <row r="2562">
          <cell r="A2562">
            <v>0</v>
          </cell>
          <cell r="B2562">
            <v>0</v>
          </cell>
          <cell r="C2562">
            <v>0</v>
          </cell>
        </row>
        <row r="2563">
          <cell r="A2563">
            <v>0</v>
          </cell>
          <cell r="B2563">
            <v>0</v>
          </cell>
          <cell r="C2563">
            <v>0</v>
          </cell>
        </row>
        <row r="2564">
          <cell r="A2564">
            <v>0</v>
          </cell>
          <cell r="B2564">
            <v>0</v>
          </cell>
          <cell r="C2564">
            <v>0</v>
          </cell>
        </row>
        <row r="2566">
          <cell r="B2566" t="str">
            <v>TRANSPORTE</v>
          </cell>
        </row>
        <row r="2568">
          <cell r="A2568">
            <v>0</v>
          </cell>
          <cell r="B2568">
            <v>0</v>
          </cell>
          <cell r="C2568">
            <v>0</v>
          </cell>
        </row>
        <row r="2569">
          <cell r="A2569">
            <v>0</v>
          </cell>
          <cell r="B2569">
            <v>0</v>
          </cell>
          <cell r="C2569">
            <v>0</v>
          </cell>
        </row>
        <row r="2570">
          <cell r="A2570">
            <v>0</v>
          </cell>
          <cell r="B2570">
            <v>0</v>
          </cell>
          <cell r="C2570">
            <v>0</v>
          </cell>
        </row>
        <row r="2575">
          <cell r="A2575" t="str">
            <v>CODIGO</v>
          </cell>
          <cell r="B2575" t="str">
            <v>ITEM</v>
          </cell>
          <cell r="C2575" t="str">
            <v>UNIDAD</v>
          </cell>
        </row>
        <row r="2576">
          <cell r="D2576">
            <v>0</v>
          </cell>
        </row>
        <row r="2577">
          <cell r="B2577" t="str">
            <v>CODIGO</v>
          </cell>
        </row>
        <row r="2578">
          <cell r="A2578" t="str">
            <v>CODIGO</v>
          </cell>
          <cell r="B2578" t="str">
            <v>RECURSOS</v>
          </cell>
          <cell r="C2578" t="str">
            <v>UNIDAD</v>
          </cell>
          <cell r="D2578" t="str">
            <v>CANT.</v>
          </cell>
        </row>
        <row r="2579">
          <cell r="B2579" t="str">
            <v>MATERIALES</v>
          </cell>
        </row>
        <row r="2580">
          <cell r="B2580">
            <v>0</v>
          </cell>
          <cell r="C2580">
            <v>0</v>
          </cell>
        </row>
        <row r="2581">
          <cell r="B2581">
            <v>0</v>
          </cell>
          <cell r="C2581">
            <v>0</v>
          </cell>
        </row>
        <row r="2582">
          <cell r="B2582">
            <v>0</v>
          </cell>
          <cell r="C2582">
            <v>0</v>
          </cell>
        </row>
        <row r="2583">
          <cell r="B2583">
            <v>0</v>
          </cell>
          <cell r="C2583">
            <v>0</v>
          </cell>
        </row>
        <row r="2585">
          <cell r="B2585" t="str">
            <v>EQUIPO</v>
          </cell>
        </row>
        <row r="2586">
          <cell r="B2586" t="str">
            <v>HTA MENOR (5% de M. de O.)</v>
          </cell>
        </row>
        <row r="2587">
          <cell r="A2587">
            <v>0</v>
          </cell>
          <cell r="B2587">
            <v>0</v>
          </cell>
          <cell r="C2587">
            <v>0</v>
          </cell>
        </row>
        <row r="2588">
          <cell r="A2588">
            <v>0</v>
          </cell>
          <cell r="B2588">
            <v>0</v>
          </cell>
          <cell r="C2588">
            <v>0</v>
          </cell>
        </row>
        <row r="2589">
          <cell r="A2589">
            <v>0</v>
          </cell>
          <cell r="B2589">
            <v>0</v>
          </cell>
          <cell r="C2589">
            <v>0</v>
          </cell>
        </row>
        <row r="2591">
          <cell r="B2591" t="str">
            <v>MANO DE OBRA</v>
          </cell>
        </row>
        <row r="2592">
          <cell r="B2592">
            <v>0</v>
          </cell>
          <cell r="C2592">
            <v>0</v>
          </cell>
        </row>
        <row r="2593">
          <cell r="A2593">
            <v>0</v>
          </cell>
          <cell r="B2593">
            <v>0</v>
          </cell>
          <cell r="C2593">
            <v>0</v>
          </cell>
        </row>
        <row r="2594">
          <cell r="A2594">
            <v>0</v>
          </cell>
          <cell r="B2594">
            <v>0</v>
          </cell>
          <cell r="C2594">
            <v>0</v>
          </cell>
        </row>
        <row r="2595">
          <cell r="A2595">
            <v>0</v>
          </cell>
          <cell r="B2595">
            <v>0</v>
          </cell>
          <cell r="C2595">
            <v>0</v>
          </cell>
        </row>
        <row r="2597">
          <cell r="B2597" t="str">
            <v>TRANSPORTE</v>
          </cell>
        </row>
        <row r="2599">
          <cell r="A2599">
            <v>0</v>
          </cell>
          <cell r="B2599">
            <v>0</v>
          </cell>
          <cell r="C2599">
            <v>0</v>
          </cell>
        </row>
        <row r="2600">
          <cell r="A2600">
            <v>0</v>
          </cell>
          <cell r="B2600">
            <v>0</v>
          </cell>
          <cell r="C2600">
            <v>0</v>
          </cell>
        </row>
        <row r="2601">
          <cell r="A2601">
            <v>0</v>
          </cell>
          <cell r="B2601">
            <v>0</v>
          </cell>
          <cell r="C2601">
            <v>0</v>
          </cell>
        </row>
        <row r="2606">
          <cell r="A2606" t="str">
            <v>CODIGO</v>
          </cell>
          <cell r="B2606" t="str">
            <v>ITEM</v>
          </cell>
          <cell r="C2606" t="str">
            <v>UNIDAD</v>
          </cell>
        </row>
        <row r="2607">
          <cell r="D2607">
            <v>0</v>
          </cell>
        </row>
        <row r="2608">
          <cell r="B2608" t="str">
            <v>CODIGO</v>
          </cell>
        </row>
        <row r="2609">
          <cell r="A2609" t="str">
            <v>CODIGO</v>
          </cell>
          <cell r="B2609" t="str">
            <v>RECURSOS</v>
          </cell>
          <cell r="C2609" t="str">
            <v>UNIDAD</v>
          </cell>
          <cell r="D2609" t="str">
            <v>CANT.</v>
          </cell>
        </row>
        <row r="2610">
          <cell r="B2610" t="str">
            <v>MATERIALES</v>
          </cell>
        </row>
        <row r="2611">
          <cell r="B2611">
            <v>0</v>
          </cell>
          <cell r="C2611">
            <v>0</v>
          </cell>
        </row>
        <row r="2612">
          <cell r="B2612">
            <v>0</v>
          </cell>
          <cell r="C2612">
            <v>0</v>
          </cell>
        </row>
        <row r="2613">
          <cell r="B2613">
            <v>0</v>
          </cell>
          <cell r="C2613">
            <v>0</v>
          </cell>
        </row>
        <row r="2614">
          <cell r="B2614">
            <v>0</v>
          </cell>
          <cell r="C2614">
            <v>0</v>
          </cell>
        </row>
        <row r="2616">
          <cell r="B2616" t="str">
            <v>EQUIPO</v>
          </cell>
        </row>
        <row r="2617">
          <cell r="B2617" t="str">
            <v>HTA MENOR (5% de M. de O.)</v>
          </cell>
        </row>
        <row r="2618">
          <cell r="A2618">
            <v>0</v>
          </cell>
          <cell r="B2618">
            <v>0</v>
          </cell>
          <cell r="C2618">
            <v>0</v>
          </cell>
        </row>
        <row r="2619">
          <cell r="A2619">
            <v>0</v>
          </cell>
          <cell r="B2619">
            <v>0</v>
          </cell>
          <cell r="C2619">
            <v>0</v>
          </cell>
        </row>
        <row r="2620">
          <cell r="A2620">
            <v>0</v>
          </cell>
          <cell r="B2620">
            <v>0</v>
          </cell>
          <cell r="C2620">
            <v>0</v>
          </cell>
        </row>
        <row r="2622">
          <cell r="B2622" t="str">
            <v>MANO DE OBRA</v>
          </cell>
        </row>
        <row r="2623">
          <cell r="B2623">
            <v>0</v>
          </cell>
          <cell r="C2623">
            <v>0</v>
          </cell>
        </row>
        <row r="2624">
          <cell r="A2624">
            <v>0</v>
          </cell>
          <cell r="B2624">
            <v>0</v>
          </cell>
          <cell r="C2624">
            <v>0</v>
          </cell>
        </row>
        <row r="2625">
          <cell r="A2625">
            <v>0</v>
          </cell>
          <cell r="B2625">
            <v>0</v>
          </cell>
          <cell r="C2625">
            <v>0</v>
          </cell>
        </row>
        <row r="2626">
          <cell r="A2626">
            <v>0</v>
          </cell>
          <cell r="B2626">
            <v>0</v>
          </cell>
          <cell r="C2626">
            <v>0</v>
          </cell>
        </row>
        <row r="2628">
          <cell r="B2628" t="str">
            <v>TRANSPORTE</v>
          </cell>
        </row>
        <row r="2630">
          <cell r="A2630">
            <v>0</v>
          </cell>
          <cell r="B2630">
            <v>0</v>
          </cell>
          <cell r="C2630">
            <v>0</v>
          </cell>
        </row>
        <row r="2631">
          <cell r="A2631">
            <v>0</v>
          </cell>
          <cell r="B2631">
            <v>0</v>
          </cell>
          <cell r="C2631">
            <v>0</v>
          </cell>
        </row>
        <row r="2632">
          <cell r="A2632">
            <v>0</v>
          </cell>
          <cell r="B2632">
            <v>0</v>
          </cell>
          <cell r="C2632">
            <v>0</v>
          </cell>
        </row>
        <row r="2637">
          <cell r="A2637" t="str">
            <v>CODIGO</v>
          </cell>
          <cell r="B2637" t="str">
            <v>ITEM</v>
          </cell>
          <cell r="C2637" t="str">
            <v>UNIDAD</v>
          </cell>
        </row>
        <row r="2638">
          <cell r="D2638">
            <v>0</v>
          </cell>
        </row>
        <row r="2639">
          <cell r="B2639" t="str">
            <v>CODIGO</v>
          </cell>
        </row>
        <row r="2640">
          <cell r="A2640" t="str">
            <v>CODIGO</v>
          </cell>
          <cell r="B2640" t="str">
            <v>RECURSOS</v>
          </cell>
          <cell r="C2640" t="str">
            <v>UNIDAD</v>
          </cell>
          <cell r="D2640" t="str">
            <v>CANT.</v>
          </cell>
        </row>
        <row r="2641">
          <cell r="B2641" t="str">
            <v>MATERIALES</v>
          </cell>
        </row>
        <row r="2642">
          <cell r="B2642">
            <v>0</v>
          </cell>
          <cell r="C2642">
            <v>0</v>
          </cell>
        </row>
        <row r="2643">
          <cell r="B2643">
            <v>0</v>
          </cell>
          <cell r="C2643">
            <v>0</v>
          </cell>
        </row>
        <row r="2644">
          <cell r="B2644">
            <v>0</v>
          </cell>
          <cell r="C2644">
            <v>0</v>
          </cell>
        </row>
        <row r="2645">
          <cell r="B2645">
            <v>0</v>
          </cell>
          <cell r="C2645">
            <v>0</v>
          </cell>
        </row>
        <row r="2647">
          <cell r="B2647" t="str">
            <v>EQUIPO</v>
          </cell>
        </row>
        <row r="2648">
          <cell r="B2648" t="str">
            <v>HTA MENOR (5% de M. de O.)</v>
          </cell>
        </row>
        <row r="2649">
          <cell r="A2649">
            <v>0</v>
          </cell>
          <cell r="B2649">
            <v>0</v>
          </cell>
          <cell r="C2649">
            <v>0</v>
          </cell>
        </row>
        <row r="2650">
          <cell r="A2650">
            <v>0</v>
          </cell>
          <cell r="B2650">
            <v>0</v>
          </cell>
          <cell r="C2650">
            <v>0</v>
          </cell>
        </row>
        <row r="2651">
          <cell r="A2651">
            <v>0</v>
          </cell>
          <cell r="B2651">
            <v>0</v>
          </cell>
          <cell r="C2651">
            <v>0</v>
          </cell>
        </row>
        <row r="2653">
          <cell r="B2653" t="str">
            <v>MANO DE OBRA</v>
          </cell>
        </row>
        <row r="2654">
          <cell r="B2654">
            <v>0</v>
          </cell>
          <cell r="C2654">
            <v>0</v>
          </cell>
        </row>
        <row r="2655">
          <cell r="A2655">
            <v>0</v>
          </cell>
          <cell r="B2655">
            <v>0</v>
          </cell>
          <cell r="C2655">
            <v>0</v>
          </cell>
        </row>
        <row r="2656">
          <cell r="A2656">
            <v>0</v>
          </cell>
          <cell r="B2656">
            <v>0</v>
          </cell>
          <cell r="C2656">
            <v>0</v>
          </cell>
        </row>
        <row r="2657">
          <cell r="A2657">
            <v>0</v>
          </cell>
          <cell r="B2657">
            <v>0</v>
          </cell>
          <cell r="C2657">
            <v>0</v>
          </cell>
        </row>
        <row r="2659">
          <cell r="B2659" t="str">
            <v>TRANSPORTE</v>
          </cell>
        </row>
        <row r="2661">
          <cell r="A2661">
            <v>0</v>
          </cell>
          <cell r="B2661">
            <v>0</v>
          </cell>
          <cell r="C2661">
            <v>0</v>
          </cell>
        </row>
        <row r="2662">
          <cell r="A2662">
            <v>0</v>
          </cell>
          <cell r="B2662">
            <v>0</v>
          </cell>
          <cell r="C2662">
            <v>0</v>
          </cell>
        </row>
        <row r="2663">
          <cell r="A2663">
            <v>0</v>
          </cell>
          <cell r="B2663">
            <v>0</v>
          </cell>
          <cell r="C2663">
            <v>0</v>
          </cell>
        </row>
        <row r="2668">
          <cell r="A2668" t="str">
            <v>CODIGO</v>
          </cell>
          <cell r="B2668" t="str">
            <v>ITEM</v>
          </cell>
          <cell r="C2668" t="str">
            <v>UNIDAD</v>
          </cell>
        </row>
        <row r="2669">
          <cell r="D2669">
            <v>0</v>
          </cell>
        </row>
        <row r="2670">
          <cell r="B2670" t="str">
            <v>CODIGO</v>
          </cell>
        </row>
        <row r="2671">
          <cell r="A2671" t="str">
            <v>CODIGO</v>
          </cell>
          <cell r="B2671" t="str">
            <v>RECURSOS</v>
          </cell>
          <cell r="C2671" t="str">
            <v>UNIDAD</v>
          </cell>
          <cell r="D2671" t="str">
            <v>CANT.</v>
          </cell>
        </row>
        <row r="2672">
          <cell r="B2672" t="str">
            <v>MATERIALES</v>
          </cell>
        </row>
        <row r="2673">
          <cell r="B2673">
            <v>0</v>
          </cell>
          <cell r="C2673">
            <v>0</v>
          </cell>
        </row>
        <row r="2674">
          <cell r="B2674">
            <v>0</v>
          </cell>
          <cell r="C2674">
            <v>0</v>
          </cell>
        </row>
        <row r="2675">
          <cell r="B2675">
            <v>0</v>
          </cell>
          <cell r="C2675">
            <v>0</v>
          </cell>
        </row>
        <row r="2676">
          <cell r="B2676">
            <v>0</v>
          </cell>
          <cell r="C2676">
            <v>0</v>
          </cell>
        </row>
        <row r="2678">
          <cell r="B2678" t="str">
            <v>EQUIPO</v>
          </cell>
        </row>
        <row r="2679">
          <cell r="B2679" t="str">
            <v>HTA MENOR (5% de M. de O.)</v>
          </cell>
        </row>
        <row r="2680">
          <cell r="A2680">
            <v>0</v>
          </cell>
          <cell r="B2680">
            <v>0</v>
          </cell>
          <cell r="C2680">
            <v>0</v>
          </cell>
        </row>
        <row r="2681">
          <cell r="A2681">
            <v>0</v>
          </cell>
          <cell r="B2681">
            <v>0</v>
          </cell>
          <cell r="C2681">
            <v>0</v>
          </cell>
        </row>
        <row r="2682">
          <cell r="A2682">
            <v>0</v>
          </cell>
          <cell r="B2682">
            <v>0</v>
          </cell>
          <cell r="C2682">
            <v>0</v>
          </cell>
        </row>
        <row r="2684">
          <cell r="B2684" t="str">
            <v>MANO DE OBRA</v>
          </cell>
        </row>
        <row r="2685">
          <cell r="B2685">
            <v>0</v>
          </cell>
          <cell r="C2685">
            <v>0</v>
          </cell>
        </row>
        <row r="2686">
          <cell r="A2686">
            <v>0</v>
          </cell>
          <cell r="B2686">
            <v>0</v>
          </cell>
          <cell r="C2686">
            <v>0</v>
          </cell>
        </row>
        <row r="2687">
          <cell r="A2687">
            <v>0</v>
          </cell>
          <cell r="B2687">
            <v>0</v>
          </cell>
          <cell r="C2687">
            <v>0</v>
          </cell>
        </row>
        <row r="2688">
          <cell r="A2688">
            <v>0</v>
          </cell>
          <cell r="B2688">
            <v>0</v>
          </cell>
          <cell r="C2688">
            <v>0</v>
          </cell>
        </row>
        <row r="2690">
          <cell r="B2690" t="str">
            <v>TRANSPORTE</v>
          </cell>
        </row>
        <row r="2692">
          <cell r="A2692">
            <v>0</v>
          </cell>
          <cell r="B2692">
            <v>0</v>
          </cell>
          <cell r="C2692">
            <v>0</v>
          </cell>
        </row>
        <row r="2693">
          <cell r="A2693">
            <v>0</v>
          </cell>
          <cell r="B2693">
            <v>0</v>
          </cell>
          <cell r="C2693">
            <v>0</v>
          </cell>
        </row>
        <row r="2694">
          <cell r="A2694">
            <v>0</v>
          </cell>
          <cell r="B2694">
            <v>0</v>
          </cell>
          <cell r="C2694">
            <v>0</v>
          </cell>
        </row>
        <row r="2699">
          <cell r="A2699" t="str">
            <v>CODIGO</v>
          </cell>
          <cell r="B2699" t="str">
            <v>ITEM</v>
          </cell>
          <cell r="C2699" t="str">
            <v>UNIDAD</v>
          </cell>
        </row>
        <row r="2700">
          <cell r="D2700">
            <v>0</v>
          </cell>
        </row>
        <row r="2701">
          <cell r="B2701" t="str">
            <v>CODIGO</v>
          </cell>
        </row>
        <row r="2702">
          <cell r="A2702" t="str">
            <v>CODIGO</v>
          </cell>
          <cell r="B2702" t="str">
            <v>RECURSOS</v>
          </cell>
          <cell r="C2702" t="str">
            <v>UNIDAD</v>
          </cell>
          <cell r="D2702" t="str">
            <v>CANT.</v>
          </cell>
        </row>
        <row r="2703">
          <cell r="B2703" t="str">
            <v>MATERIALES</v>
          </cell>
        </row>
        <row r="2704">
          <cell r="B2704">
            <v>0</v>
          </cell>
          <cell r="C2704">
            <v>0</v>
          </cell>
        </row>
        <row r="2705">
          <cell r="B2705">
            <v>0</v>
          </cell>
          <cell r="C2705">
            <v>0</v>
          </cell>
        </row>
        <row r="2706">
          <cell r="B2706">
            <v>0</v>
          </cell>
          <cell r="C2706">
            <v>0</v>
          </cell>
        </row>
        <row r="2707">
          <cell r="B2707">
            <v>0</v>
          </cell>
          <cell r="C2707">
            <v>0</v>
          </cell>
        </row>
        <row r="2709">
          <cell r="B2709" t="str">
            <v>EQUIPO</v>
          </cell>
        </row>
        <row r="2710">
          <cell r="B2710" t="str">
            <v>HTA MENOR (5% de M. de O.)</v>
          </cell>
        </row>
        <row r="2711">
          <cell r="A2711">
            <v>0</v>
          </cell>
          <cell r="B2711">
            <v>0</v>
          </cell>
          <cell r="C2711">
            <v>0</v>
          </cell>
        </row>
        <row r="2712">
          <cell r="A2712">
            <v>0</v>
          </cell>
          <cell r="B2712">
            <v>0</v>
          </cell>
          <cell r="C2712">
            <v>0</v>
          </cell>
        </row>
        <row r="2713">
          <cell r="A2713">
            <v>0</v>
          </cell>
          <cell r="B2713">
            <v>0</v>
          </cell>
          <cell r="C2713">
            <v>0</v>
          </cell>
        </row>
        <row r="2715">
          <cell r="B2715" t="str">
            <v>MANO DE OBRA</v>
          </cell>
        </row>
        <row r="2716">
          <cell r="B2716">
            <v>0</v>
          </cell>
          <cell r="C2716">
            <v>0</v>
          </cell>
        </row>
        <row r="2717">
          <cell r="A2717">
            <v>0</v>
          </cell>
          <cell r="B2717">
            <v>0</v>
          </cell>
          <cell r="C2717">
            <v>0</v>
          </cell>
        </row>
        <row r="2718">
          <cell r="A2718">
            <v>0</v>
          </cell>
          <cell r="B2718">
            <v>0</v>
          </cell>
          <cell r="C2718">
            <v>0</v>
          </cell>
        </row>
        <row r="2719">
          <cell r="A2719">
            <v>0</v>
          </cell>
          <cell r="B2719">
            <v>0</v>
          </cell>
          <cell r="C2719">
            <v>0</v>
          </cell>
        </row>
        <row r="2721">
          <cell r="B2721" t="str">
            <v>TRANSPORTE</v>
          </cell>
        </row>
        <row r="2723">
          <cell r="A2723">
            <v>0</v>
          </cell>
          <cell r="B2723">
            <v>0</v>
          </cell>
          <cell r="C2723">
            <v>0</v>
          </cell>
        </row>
        <row r="2724">
          <cell r="A2724">
            <v>0</v>
          </cell>
          <cell r="B2724">
            <v>0</v>
          </cell>
          <cell r="C2724">
            <v>0</v>
          </cell>
        </row>
        <row r="2725">
          <cell r="A2725">
            <v>0</v>
          </cell>
          <cell r="B2725">
            <v>0</v>
          </cell>
          <cell r="C2725">
            <v>0</v>
          </cell>
        </row>
        <row r="2730">
          <cell r="A2730" t="str">
            <v>CODIGO</v>
          </cell>
          <cell r="B2730" t="str">
            <v>ITEM</v>
          </cell>
          <cell r="C2730" t="str">
            <v>UNIDAD</v>
          </cell>
        </row>
        <row r="2731">
          <cell r="D2731">
            <v>0</v>
          </cell>
        </row>
        <row r="2732">
          <cell r="B2732" t="str">
            <v>CODIGO</v>
          </cell>
        </row>
        <row r="2733">
          <cell r="A2733" t="str">
            <v>CODIGO</v>
          </cell>
          <cell r="B2733" t="str">
            <v>RECURSOS</v>
          </cell>
          <cell r="C2733" t="str">
            <v>UNIDAD</v>
          </cell>
          <cell r="D2733" t="str">
            <v>CANT.</v>
          </cell>
        </row>
        <row r="2734">
          <cell r="B2734" t="str">
            <v>MATERIALES</v>
          </cell>
        </row>
        <row r="2735">
          <cell r="B2735">
            <v>0</v>
          </cell>
          <cell r="C2735">
            <v>0</v>
          </cell>
        </row>
        <row r="2736">
          <cell r="B2736">
            <v>0</v>
          </cell>
          <cell r="C2736">
            <v>0</v>
          </cell>
        </row>
        <row r="2737">
          <cell r="B2737">
            <v>0</v>
          </cell>
          <cell r="C2737">
            <v>0</v>
          </cell>
        </row>
        <row r="2738">
          <cell r="B2738">
            <v>0</v>
          </cell>
          <cell r="C2738">
            <v>0</v>
          </cell>
        </row>
        <row r="2740">
          <cell r="B2740" t="str">
            <v>EQUIPO</v>
          </cell>
        </row>
        <row r="2741">
          <cell r="B2741" t="str">
            <v>HTA MENOR (5% de M. de O.)</v>
          </cell>
        </row>
        <row r="2742">
          <cell r="A2742">
            <v>0</v>
          </cell>
          <cell r="B2742">
            <v>0</v>
          </cell>
          <cell r="C2742">
            <v>0</v>
          </cell>
        </row>
        <row r="2743">
          <cell r="A2743">
            <v>0</v>
          </cell>
          <cell r="B2743">
            <v>0</v>
          </cell>
          <cell r="C2743">
            <v>0</v>
          </cell>
        </row>
        <row r="2744">
          <cell r="A2744">
            <v>0</v>
          </cell>
          <cell r="B2744">
            <v>0</v>
          </cell>
          <cell r="C2744">
            <v>0</v>
          </cell>
        </row>
        <row r="2746">
          <cell r="B2746" t="str">
            <v>MANO DE OBRA</v>
          </cell>
        </row>
        <row r="2747">
          <cell r="B2747">
            <v>0</v>
          </cell>
          <cell r="C2747">
            <v>0</v>
          </cell>
        </row>
        <row r="2748">
          <cell r="A2748">
            <v>0</v>
          </cell>
          <cell r="B2748">
            <v>0</v>
          </cell>
          <cell r="C2748">
            <v>0</v>
          </cell>
        </row>
        <row r="2749">
          <cell r="A2749">
            <v>0</v>
          </cell>
          <cell r="B2749">
            <v>0</v>
          </cell>
          <cell r="C2749">
            <v>0</v>
          </cell>
        </row>
        <row r="2750">
          <cell r="A2750">
            <v>0</v>
          </cell>
          <cell r="B2750">
            <v>0</v>
          </cell>
          <cell r="C2750">
            <v>0</v>
          </cell>
        </row>
        <row r="2752">
          <cell r="B2752" t="str">
            <v>TRANSPORTE</v>
          </cell>
        </row>
        <row r="2754">
          <cell r="A2754">
            <v>0</v>
          </cell>
          <cell r="B2754">
            <v>0</v>
          </cell>
          <cell r="C2754">
            <v>0</v>
          </cell>
        </row>
        <row r="2755">
          <cell r="A2755">
            <v>0</v>
          </cell>
          <cell r="B2755">
            <v>0</v>
          </cell>
          <cell r="C2755">
            <v>0</v>
          </cell>
        </row>
        <row r="2756">
          <cell r="A2756">
            <v>0</v>
          </cell>
          <cell r="B2756">
            <v>0</v>
          </cell>
          <cell r="C2756">
            <v>0</v>
          </cell>
        </row>
        <row r="2761">
          <cell r="A2761" t="str">
            <v>CODIGO</v>
          </cell>
          <cell r="B2761" t="str">
            <v>ITEM</v>
          </cell>
          <cell r="C2761" t="str">
            <v>UNIDAD</v>
          </cell>
        </row>
        <row r="2762">
          <cell r="D2762">
            <v>0</v>
          </cell>
        </row>
        <row r="2763">
          <cell r="B2763" t="str">
            <v>CODIGO</v>
          </cell>
        </row>
        <row r="2764">
          <cell r="A2764" t="str">
            <v>CODIGO</v>
          </cell>
          <cell r="B2764" t="str">
            <v>RECURSOS</v>
          </cell>
          <cell r="C2764" t="str">
            <v>UNIDAD</v>
          </cell>
          <cell r="D2764" t="str">
            <v>CANT.</v>
          </cell>
        </row>
        <row r="2765">
          <cell r="B2765" t="str">
            <v>MATERIALES</v>
          </cell>
        </row>
        <row r="2766">
          <cell r="B2766">
            <v>0</v>
          </cell>
          <cell r="C2766">
            <v>0</v>
          </cell>
        </row>
        <row r="2767">
          <cell r="B2767">
            <v>0</v>
          </cell>
          <cell r="C2767">
            <v>0</v>
          </cell>
        </row>
        <row r="2768">
          <cell r="B2768">
            <v>0</v>
          </cell>
          <cell r="C2768">
            <v>0</v>
          </cell>
        </row>
        <row r="2769">
          <cell r="B2769">
            <v>0</v>
          </cell>
          <cell r="C2769">
            <v>0</v>
          </cell>
        </row>
        <row r="2771">
          <cell r="B2771" t="str">
            <v>EQUIPO</v>
          </cell>
        </row>
        <row r="2772">
          <cell r="B2772" t="str">
            <v>HTA MENOR (5% de M. de O.)</v>
          </cell>
        </row>
        <row r="2773">
          <cell r="A2773">
            <v>0</v>
          </cell>
          <cell r="B2773">
            <v>0</v>
          </cell>
          <cell r="C2773">
            <v>0</v>
          </cell>
        </row>
        <row r="2774">
          <cell r="A2774">
            <v>0</v>
          </cell>
          <cell r="B2774">
            <v>0</v>
          </cell>
          <cell r="C2774">
            <v>0</v>
          </cell>
        </row>
        <row r="2775">
          <cell r="A2775">
            <v>0</v>
          </cell>
          <cell r="B2775">
            <v>0</v>
          </cell>
          <cell r="C2775">
            <v>0</v>
          </cell>
        </row>
        <row r="2777">
          <cell r="B2777" t="str">
            <v>MANO DE OBRA</v>
          </cell>
        </row>
        <row r="2778">
          <cell r="B2778">
            <v>0</v>
          </cell>
          <cell r="C2778">
            <v>0</v>
          </cell>
        </row>
        <row r="2779">
          <cell r="A2779">
            <v>0</v>
          </cell>
          <cell r="B2779">
            <v>0</v>
          </cell>
          <cell r="C2779">
            <v>0</v>
          </cell>
        </row>
        <row r="2780">
          <cell r="A2780">
            <v>0</v>
          </cell>
          <cell r="B2780">
            <v>0</v>
          </cell>
          <cell r="C2780">
            <v>0</v>
          </cell>
        </row>
        <row r="2781">
          <cell r="A2781">
            <v>0</v>
          </cell>
          <cell r="B2781">
            <v>0</v>
          </cell>
          <cell r="C2781">
            <v>0</v>
          </cell>
        </row>
        <row r="2783">
          <cell r="B2783" t="str">
            <v>TRANSPORTE</v>
          </cell>
        </row>
        <row r="2785">
          <cell r="A2785">
            <v>0</v>
          </cell>
          <cell r="B2785">
            <v>0</v>
          </cell>
          <cell r="C2785">
            <v>0</v>
          </cell>
        </row>
        <row r="2786">
          <cell r="A2786">
            <v>0</v>
          </cell>
          <cell r="B2786">
            <v>0</v>
          </cell>
          <cell r="C2786">
            <v>0</v>
          </cell>
        </row>
        <row r="2787">
          <cell r="A2787">
            <v>0</v>
          </cell>
          <cell r="B2787">
            <v>0</v>
          </cell>
          <cell r="C2787">
            <v>0</v>
          </cell>
        </row>
        <row r="2792">
          <cell r="A2792" t="str">
            <v>CODIGO</v>
          </cell>
          <cell r="B2792" t="str">
            <v>ITEM</v>
          </cell>
          <cell r="C2792" t="str">
            <v>UNIDAD</v>
          </cell>
        </row>
        <row r="2793">
          <cell r="D2793">
            <v>0</v>
          </cell>
        </row>
        <row r="2794">
          <cell r="B2794" t="str">
            <v>CODIGO</v>
          </cell>
        </row>
        <row r="2795">
          <cell r="A2795" t="str">
            <v>CODIGO</v>
          </cell>
          <cell r="B2795" t="str">
            <v>RECURSOS</v>
          </cell>
          <cell r="C2795" t="str">
            <v>UNIDAD</v>
          </cell>
          <cell r="D2795" t="str">
            <v>CANT.</v>
          </cell>
        </row>
        <row r="2796">
          <cell r="B2796" t="str">
            <v>MATERIALES</v>
          </cell>
        </row>
        <row r="2797">
          <cell r="B2797">
            <v>0</v>
          </cell>
          <cell r="C2797">
            <v>0</v>
          </cell>
        </row>
        <row r="2798">
          <cell r="B2798">
            <v>0</v>
          </cell>
          <cell r="C2798">
            <v>0</v>
          </cell>
        </row>
        <row r="2799">
          <cell r="B2799">
            <v>0</v>
          </cell>
          <cell r="C2799">
            <v>0</v>
          </cell>
        </row>
        <row r="2800">
          <cell r="B2800">
            <v>0</v>
          </cell>
          <cell r="C2800">
            <v>0</v>
          </cell>
        </row>
        <row r="2802">
          <cell r="B2802" t="str">
            <v>EQUIPO</v>
          </cell>
        </row>
        <row r="2803">
          <cell r="B2803" t="str">
            <v>HTA MENOR (5% de M. de O.)</v>
          </cell>
        </row>
        <row r="2804">
          <cell r="A2804">
            <v>0</v>
          </cell>
          <cell r="B2804">
            <v>0</v>
          </cell>
          <cell r="C2804">
            <v>0</v>
          </cell>
        </row>
        <row r="2805">
          <cell r="A2805">
            <v>0</v>
          </cell>
          <cell r="B2805">
            <v>0</v>
          </cell>
          <cell r="C2805">
            <v>0</v>
          </cell>
        </row>
        <row r="2806">
          <cell r="A2806">
            <v>0</v>
          </cell>
          <cell r="B2806">
            <v>0</v>
          </cell>
          <cell r="C2806">
            <v>0</v>
          </cell>
        </row>
        <row r="2808">
          <cell r="B2808" t="str">
            <v>MANO DE OBRA</v>
          </cell>
        </row>
        <row r="2809">
          <cell r="B2809">
            <v>0</v>
          </cell>
          <cell r="C2809">
            <v>0</v>
          </cell>
        </row>
        <row r="2810">
          <cell r="A2810">
            <v>0</v>
          </cell>
          <cell r="B2810">
            <v>0</v>
          </cell>
          <cell r="C2810">
            <v>0</v>
          </cell>
        </row>
        <row r="2811">
          <cell r="A2811">
            <v>0</v>
          </cell>
          <cell r="B2811">
            <v>0</v>
          </cell>
          <cell r="C2811">
            <v>0</v>
          </cell>
        </row>
        <row r="2812">
          <cell r="A2812">
            <v>0</v>
          </cell>
          <cell r="B2812">
            <v>0</v>
          </cell>
          <cell r="C2812">
            <v>0</v>
          </cell>
        </row>
        <row r="2814">
          <cell r="B2814" t="str">
            <v>TRANSPORTE</v>
          </cell>
        </row>
        <row r="2816">
          <cell r="A2816">
            <v>0</v>
          </cell>
          <cell r="B2816">
            <v>0</v>
          </cell>
          <cell r="C2816">
            <v>0</v>
          </cell>
        </row>
        <row r="2817">
          <cell r="A2817">
            <v>0</v>
          </cell>
          <cell r="B2817">
            <v>0</v>
          </cell>
          <cell r="C2817">
            <v>0</v>
          </cell>
        </row>
        <row r="2818">
          <cell r="A2818">
            <v>0</v>
          </cell>
          <cell r="B2818">
            <v>0</v>
          </cell>
          <cell r="C2818">
            <v>0</v>
          </cell>
        </row>
        <row r="2824">
          <cell r="A2824" t="str">
            <v>CODIGO</v>
          </cell>
          <cell r="B2824" t="str">
            <v>ITEM</v>
          </cell>
          <cell r="C2824" t="str">
            <v>UNIDAD</v>
          </cell>
        </row>
        <row r="2825">
          <cell r="D2825">
            <v>0</v>
          </cell>
        </row>
        <row r="2826">
          <cell r="B2826" t="str">
            <v>CODIGO</v>
          </cell>
        </row>
        <row r="2827">
          <cell r="A2827" t="str">
            <v>CODIGO</v>
          </cell>
          <cell r="B2827" t="str">
            <v>RECURSOS</v>
          </cell>
          <cell r="C2827" t="str">
            <v>UNIDAD</v>
          </cell>
          <cell r="D2827" t="str">
            <v>CANT.</v>
          </cell>
        </row>
        <row r="2828">
          <cell r="B2828" t="str">
            <v>MATERIALES</v>
          </cell>
        </row>
        <row r="2829">
          <cell r="B2829">
            <v>0</v>
          </cell>
          <cell r="C2829">
            <v>0</v>
          </cell>
        </row>
        <row r="2830">
          <cell r="B2830">
            <v>0</v>
          </cell>
          <cell r="C2830">
            <v>0</v>
          </cell>
        </row>
        <row r="2831">
          <cell r="B2831">
            <v>0</v>
          </cell>
          <cell r="C2831">
            <v>0</v>
          </cell>
        </row>
        <row r="2832">
          <cell r="B2832">
            <v>0</v>
          </cell>
          <cell r="C2832">
            <v>0</v>
          </cell>
        </row>
        <row r="2834">
          <cell r="B2834" t="str">
            <v>EQUIPO</v>
          </cell>
        </row>
        <row r="2835">
          <cell r="B2835" t="str">
            <v>HTA MENOR (5% de M. de O.)</v>
          </cell>
        </row>
        <row r="2836">
          <cell r="A2836">
            <v>0</v>
          </cell>
          <cell r="B2836">
            <v>0</v>
          </cell>
          <cell r="C2836">
            <v>0</v>
          </cell>
        </row>
        <row r="2837">
          <cell r="A2837">
            <v>0</v>
          </cell>
          <cell r="B2837">
            <v>0</v>
          </cell>
          <cell r="C2837">
            <v>0</v>
          </cell>
        </row>
        <row r="2838">
          <cell r="A2838">
            <v>0</v>
          </cell>
          <cell r="B2838">
            <v>0</v>
          </cell>
          <cell r="C2838">
            <v>0</v>
          </cell>
        </row>
        <row r="2840">
          <cell r="B2840" t="str">
            <v>MANO DE OBRA</v>
          </cell>
        </row>
        <row r="2841">
          <cell r="B2841">
            <v>0</v>
          </cell>
          <cell r="C2841">
            <v>0</v>
          </cell>
        </row>
        <row r="2842">
          <cell r="A2842">
            <v>0</v>
          </cell>
          <cell r="B2842">
            <v>0</v>
          </cell>
          <cell r="C2842">
            <v>0</v>
          </cell>
        </row>
        <row r="2843">
          <cell r="A2843">
            <v>0</v>
          </cell>
          <cell r="B2843">
            <v>0</v>
          </cell>
          <cell r="C2843">
            <v>0</v>
          </cell>
        </row>
        <row r="2844">
          <cell r="A2844">
            <v>0</v>
          </cell>
          <cell r="B2844">
            <v>0</v>
          </cell>
          <cell r="C2844">
            <v>0</v>
          </cell>
        </row>
        <row r="2846">
          <cell r="B2846" t="str">
            <v>TRANSPORTE</v>
          </cell>
        </row>
        <row r="2848">
          <cell r="A2848">
            <v>0</v>
          </cell>
          <cell r="B2848">
            <v>0</v>
          </cell>
          <cell r="C2848">
            <v>0</v>
          </cell>
        </row>
        <row r="2849">
          <cell r="A2849">
            <v>0</v>
          </cell>
          <cell r="B2849">
            <v>0</v>
          </cell>
          <cell r="C2849">
            <v>0</v>
          </cell>
        </row>
        <row r="2850">
          <cell r="A2850">
            <v>0</v>
          </cell>
          <cell r="B2850">
            <v>0</v>
          </cell>
          <cell r="C2850">
            <v>0</v>
          </cell>
        </row>
        <row r="2855">
          <cell r="A2855" t="str">
            <v>CODIGO</v>
          </cell>
          <cell r="B2855" t="str">
            <v>ITEM</v>
          </cell>
          <cell r="C2855" t="str">
            <v>UNIDAD</v>
          </cell>
        </row>
        <row r="2856">
          <cell r="D2856">
            <v>0</v>
          </cell>
        </row>
        <row r="2857">
          <cell r="B2857" t="str">
            <v>CODIGO</v>
          </cell>
        </row>
        <row r="2858">
          <cell r="A2858" t="str">
            <v>CODIGO</v>
          </cell>
          <cell r="B2858" t="str">
            <v>RECURSOS</v>
          </cell>
          <cell r="C2858" t="str">
            <v>UNIDAD</v>
          </cell>
          <cell r="D2858" t="str">
            <v>CANT.</v>
          </cell>
        </row>
        <row r="2859">
          <cell r="B2859" t="str">
            <v>MATERIALES</v>
          </cell>
        </row>
        <row r="2860">
          <cell r="B2860">
            <v>0</v>
          </cell>
          <cell r="C2860">
            <v>0</v>
          </cell>
        </row>
        <row r="2861">
          <cell r="B2861">
            <v>0</v>
          </cell>
          <cell r="C2861">
            <v>0</v>
          </cell>
        </row>
        <row r="2862">
          <cell r="B2862">
            <v>0</v>
          </cell>
          <cell r="C2862">
            <v>0</v>
          </cell>
        </row>
        <row r="2863">
          <cell r="B2863">
            <v>0</v>
          </cell>
          <cell r="C2863">
            <v>0</v>
          </cell>
        </row>
        <row r="2865">
          <cell r="B2865" t="str">
            <v>EQUIPO</v>
          </cell>
        </row>
        <row r="2866">
          <cell r="B2866" t="str">
            <v>HTA MENOR (5% de M. de O.)</v>
          </cell>
        </row>
        <row r="2867">
          <cell r="A2867">
            <v>0</v>
          </cell>
          <cell r="B2867">
            <v>0</v>
          </cell>
          <cell r="C2867">
            <v>0</v>
          </cell>
        </row>
        <row r="2868">
          <cell r="A2868">
            <v>0</v>
          </cell>
          <cell r="B2868">
            <v>0</v>
          </cell>
          <cell r="C2868">
            <v>0</v>
          </cell>
        </row>
        <row r="2869">
          <cell r="A2869">
            <v>0</v>
          </cell>
          <cell r="B2869">
            <v>0</v>
          </cell>
          <cell r="C2869">
            <v>0</v>
          </cell>
        </row>
        <row r="2871">
          <cell r="B2871" t="str">
            <v>MANO DE OBRA</v>
          </cell>
        </row>
        <row r="2872">
          <cell r="B2872">
            <v>0</v>
          </cell>
          <cell r="C2872">
            <v>0</v>
          </cell>
        </row>
        <row r="2873">
          <cell r="A2873">
            <v>0</v>
          </cell>
          <cell r="B2873">
            <v>0</v>
          </cell>
          <cell r="C2873">
            <v>0</v>
          </cell>
        </row>
        <row r="2874">
          <cell r="A2874">
            <v>0</v>
          </cell>
          <cell r="B2874">
            <v>0</v>
          </cell>
          <cell r="C2874">
            <v>0</v>
          </cell>
        </row>
        <row r="2875">
          <cell r="A2875">
            <v>0</v>
          </cell>
          <cell r="B2875">
            <v>0</v>
          </cell>
          <cell r="C2875">
            <v>0</v>
          </cell>
        </row>
        <row r="2877">
          <cell r="B2877" t="str">
            <v>TRANSPORTE</v>
          </cell>
        </row>
        <row r="2879">
          <cell r="A2879">
            <v>0</v>
          </cell>
          <cell r="B2879">
            <v>0</v>
          </cell>
          <cell r="C2879">
            <v>0</v>
          </cell>
        </row>
        <row r="2880">
          <cell r="A2880">
            <v>0</v>
          </cell>
          <cell r="B2880">
            <v>0</v>
          </cell>
          <cell r="C2880">
            <v>0</v>
          </cell>
        </row>
        <row r="2881">
          <cell r="A2881">
            <v>0</v>
          </cell>
          <cell r="B2881">
            <v>0</v>
          </cell>
          <cell r="C2881">
            <v>0</v>
          </cell>
        </row>
        <row r="2886">
          <cell r="A2886" t="str">
            <v>CODIGO</v>
          </cell>
          <cell r="B2886" t="str">
            <v>ITEM</v>
          </cell>
          <cell r="C2886" t="str">
            <v>UNIDAD</v>
          </cell>
        </row>
        <row r="2887">
          <cell r="D2887">
            <v>0</v>
          </cell>
        </row>
        <row r="2888">
          <cell r="B2888" t="str">
            <v>CODIGO</v>
          </cell>
        </row>
        <row r="2889">
          <cell r="A2889" t="str">
            <v>CODIGO</v>
          </cell>
          <cell r="B2889" t="str">
            <v>RECURSOS</v>
          </cell>
          <cell r="C2889" t="str">
            <v>UNIDAD</v>
          </cell>
          <cell r="D2889" t="str">
            <v>CANT.</v>
          </cell>
        </row>
        <row r="2890">
          <cell r="B2890" t="str">
            <v>MATERIALES</v>
          </cell>
        </row>
        <row r="2891">
          <cell r="B2891">
            <v>0</v>
          </cell>
          <cell r="C2891">
            <v>0</v>
          </cell>
        </row>
        <row r="2892">
          <cell r="B2892">
            <v>0</v>
          </cell>
          <cell r="C2892">
            <v>0</v>
          </cell>
        </row>
        <row r="2893">
          <cell r="B2893">
            <v>0</v>
          </cell>
          <cell r="C2893">
            <v>0</v>
          </cell>
        </row>
        <row r="2894">
          <cell r="B2894">
            <v>0</v>
          </cell>
          <cell r="C2894">
            <v>0</v>
          </cell>
        </row>
        <row r="2896">
          <cell r="B2896" t="str">
            <v>EQUIPO</v>
          </cell>
        </row>
        <row r="2897">
          <cell r="B2897" t="str">
            <v>HTA MENOR (5% de M. de O.)</v>
          </cell>
        </row>
        <row r="2898">
          <cell r="A2898">
            <v>0</v>
          </cell>
          <cell r="B2898">
            <v>0</v>
          </cell>
          <cell r="C2898">
            <v>0</v>
          </cell>
        </row>
        <row r="2899">
          <cell r="A2899">
            <v>0</v>
          </cell>
          <cell r="B2899">
            <v>0</v>
          </cell>
          <cell r="C2899">
            <v>0</v>
          </cell>
        </row>
        <row r="2900">
          <cell r="A2900">
            <v>0</v>
          </cell>
          <cell r="B2900">
            <v>0</v>
          </cell>
          <cell r="C2900">
            <v>0</v>
          </cell>
        </row>
        <row r="2902">
          <cell r="B2902" t="str">
            <v>MANO DE OBRA</v>
          </cell>
        </row>
        <row r="2903">
          <cell r="B2903">
            <v>0</v>
          </cell>
          <cell r="C2903">
            <v>0</v>
          </cell>
        </row>
        <row r="2904">
          <cell r="A2904">
            <v>0</v>
          </cell>
          <cell r="B2904">
            <v>0</v>
          </cell>
          <cell r="C2904">
            <v>0</v>
          </cell>
        </row>
        <row r="2905">
          <cell r="A2905">
            <v>0</v>
          </cell>
          <cell r="B2905">
            <v>0</v>
          </cell>
          <cell r="C2905">
            <v>0</v>
          </cell>
        </row>
        <row r="2906">
          <cell r="A2906">
            <v>0</v>
          </cell>
          <cell r="B2906">
            <v>0</v>
          </cell>
          <cell r="C2906">
            <v>0</v>
          </cell>
        </row>
        <row r="2908">
          <cell r="B2908" t="str">
            <v>TRANSPORTE</v>
          </cell>
        </row>
        <row r="2910">
          <cell r="A2910">
            <v>0</v>
          </cell>
          <cell r="B2910">
            <v>0</v>
          </cell>
          <cell r="C2910">
            <v>0</v>
          </cell>
        </row>
        <row r="2911">
          <cell r="A2911">
            <v>0</v>
          </cell>
          <cell r="B2911">
            <v>0</v>
          </cell>
          <cell r="C2911">
            <v>0</v>
          </cell>
        </row>
        <row r="2912">
          <cell r="A2912">
            <v>0</v>
          </cell>
          <cell r="B2912">
            <v>0</v>
          </cell>
          <cell r="C2912">
            <v>0</v>
          </cell>
        </row>
        <row r="2917">
          <cell r="A2917" t="str">
            <v>CODIGO</v>
          </cell>
          <cell r="B2917" t="str">
            <v>ITEM</v>
          </cell>
          <cell r="C2917" t="str">
            <v>UNIDAD</v>
          </cell>
        </row>
        <row r="2918">
          <cell r="D2918">
            <v>0</v>
          </cell>
        </row>
        <row r="2919">
          <cell r="B2919" t="str">
            <v>CODIGO</v>
          </cell>
        </row>
        <row r="2920">
          <cell r="A2920" t="str">
            <v>CODIGO</v>
          </cell>
          <cell r="B2920" t="str">
            <v>RECURSOS</v>
          </cell>
          <cell r="C2920" t="str">
            <v>UNIDAD</v>
          </cell>
          <cell r="D2920" t="str">
            <v>CANT.</v>
          </cell>
        </row>
        <row r="2921">
          <cell r="B2921" t="str">
            <v>MATERIALES</v>
          </cell>
        </row>
        <row r="2922">
          <cell r="B2922">
            <v>0</v>
          </cell>
          <cell r="C2922">
            <v>0</v>
          </cell>
        </row>
        <row r="2923">
          <cell r="B2923">
            <v>0</v>
          </cell>
          <cell r="C2923">
            <v>0</v>
          </cell>
        </row>
        <row r="2924">
          <cell r="B2924">
            <v>0</v>
          </cell>
          <cell r="C2924">
            <v>0</v>
          </cell>
        </row>
        <row r="2925">
          <cell r="B2925">
            <v>0</v>
          </cell>
          <cell r="C2925">
            <v>0</v>
          </cell>
        </row>
        <row r="2927">
          <cell r="B2927" t="str">
            <v>EQUIPO</v>
          </cell>
        </row>
        <row r="2928">
          <cell r="B2928" t="str">
            <v>HTA MENOR (5% de M. de O.)</v>
          </cell>
        </row>
        <row r="2929">
          <cell r="A2929">
            <v>0</v>
          </cell>
          <cell r="B2929">
            <v>0</v>
          </cell>
          <cell r="C2929">
            <v>0</v>
          </cell>
        </row>
        <row r="2930">
          <cell r="A2930">
            <v>0</v>
          </cell>
          <cell r="B2930">
            <v>0</v>
          </cell>
          <cell r="C2930">
            <v>0</v>
          </cell>
        </row>
        <row r="2931">
          <cell r="A2931">
            <v>0</v>
          </cell>
          <cell r="B2931">
            <v>0</v>
          </cell>
          <cell r="C2931">
            <v>0</v>
          </cell>
        </row>
        <row r="2933">
          <cell r="B2933" t="str">
            <v>MANO DE OBRA</v>
          </cell>
        </row>
        <row r="2934">
          <cell r="B2934">
            <v>0</v>
          </cell>
          <cell r="C2934">
            <v>0</v>
          </cell>
        </row>
        <row r="2935">
          <cell r="A2935">
            <v>0</v>
          </cell>
          <cell r="B2935">
            <v>0</v>
          </cell>
          <cell r="C2935">
            <v>0</v>
          </cell>
        </row>
        <row r="2936">
          <cell r="A2936">
            <v>0</v>
          </cell>
          <cell r="B2936">
            <v>0</v>
          </cell>
          <cell r="C2936">
            <v>0</v>
          </cell>
        </row>
        <row r="2937">
          <cell r="A2937">
            <v>0</v>
          </cell>
          <cell r="B2937">
            <v>0</v>
          </cell>
          <cell r="C2937">
            <v>0</v>
          </cell>
        </row>
        <row r="2939">
          <cell r="B2939" t="str">
            <v>TRANSPORTE</v>
          </cell>
        </row>
        <row r="2941">
          <cell r="A2941">
            <v>0</v>
          </cell>
          <cell r="B2941">
            <v>0</v>
          </cell>
          <cell r="C2941">
            <v>0</v>
          </cell>
        </row>
        <row r="2942">
          <cell r="A2942">
            <v>0</v>
          </cell>
          <cell r="B2942">
            <v>0</v>
          </cell>
          <cell r="C2942">
            <v>0</v>
          </cell>
        </row>
        <row r="2943">
          <cell r="A2943">
            <v>0</v>
          </cell>
          <cell r="B2943">
            <v>0</v>
          </cell>
          <cell r="C2943">
            <v>0</v>
          </cell>
        </row>
        <row r="2948">
          <cell r="A2948" t="str">
            <v>CODIGO</v>
          </cell>
          <cell r="B2948" t="str">
            <v>ITEM</v>
          </cell>
          <cell r="C2948" t="str">
            <v>UNIDAD</v>
          </cell>
        </row>
        <row r="2949">
          <cell r="D2949">
            <v>0</v>
          </cell>
        </row>
        <row r="2950">
          <cell r="B2950" t="str">
            <v>CODIGO</v>
          </cell>
        </row>
        <row r="2951">
          <cell r="A2951" t="str">
            <v>CODIGO</v>
          </cell>
          <cell r="B2951" t="str">
            <v>RECURSOS</v>
          </cell>
          <cell r="C2951" t="str">
            <v>UNIDAD</v>
          </cell>
          <cell r="D2951" t="str">
            <v>CANT.</v>
          </cell>
        </row>
        <row r="2952">
          <cell r="B2952" t="str">
            <v>MATERIALES</v>
          </cell>
        </row>
        <row r="2953">
          <cell r="B2953">
            <v>0</v>
          </cell>
          <cell r="C2953">
            <v>0</v>
          </cell>
        </row>
        <row r="2954">
          <cell r="B2954">
            <v>0</v>
          </cell>
          <cell r="C2954">
            <v>0</v>
          </cell>
        </row>
        <row r="2955">
          <cell r="B2955">
            <v>0</v>
          </cell>
          <cell r="C2955">
            <v>0</v>
          </cell>
        </row>
        <row r="2956">
          <cell r="B2956">
            <v>0</v>
          </cell>
          <cell r="C2956">
            <v>0</v>
          </cell>
        </row>
        <row r="2958">
          <cell r="B2958" t="str">
            <v>EQUIPO</v>
          </cell>
        </row>
        <row r="2959">
          <cell r="B2959" t="str">
            <v>HTA MENOR (5% de M. de O.)</v>
          </cell>
        </row>
        <row r="2960">
          <cell r="A2960">
            <v>0</v>
          </cell>
          <cell r="B2960">
            <v>0</v>
          </cell>
          <cell r="C2960">
            <v>0</v>
          </cell>
        </row>
        <row r="2961">
          <cell r="A2961">
            <v>0</v>
          </cell>
          <cell r="B2961">
            <v>0</v>
          </cell>
          <cell r="C2961">
            <v>0</v>
          </cell>
        </row>
        <row r="2962">
          <cell r="A2962">
            <v>0</v>
          </cell>
          <cell r="B2962">
            <v>0</v>
          </cell>
          <cell r="C2962">
            <v>0</v>
          </cell>
        </row>
        <row r="2964">
          <cell r="B2964" t="str">
            <v>MANO DE OBRA</v>
          </cell>
        </row>
        <row r="2965">
          <cell r="B2965">
            <v>0</v>
          </cell>
          <cell r="C2965">
            <v>0</v>
          </cell>
        </row>
        <row r="2966">
          <cell r="A2966">
            <v>0</v>
          </cell>
          <cell r="B2966">
            <v>0</v>
          </cell>
          <cell r="C2966">
            <v>0</v>
          </cell>
        </row>
        <row r="2967">
          <cell r="A2967">
            <v>0</v>
          </cell>
          <cell r="B2967">
            <v>0</v>
          </cell>
          <cell r="C2967">
            <v>0</v>
          </cell>
        </row>
        <row r="2968">
          <cell r="A2968">
            <v>0</v>
          </cell>
          <cell r="B2968">
            <v>0</v>
          </cell>
          <cell r="C2968">
            <v>0</v>
          </cell>
        </row>
        <row r="2970">
          <cell r="B2970" t="str">
            <v>TRANSPORTE</v>
          </cell>
        </row>
        <row r="2972">
          <cell r="A2972">
            <v>0</v>
          </cell>
          <cell r="B2972">
            <v>0</v>
          </cell>
          <cell r="C2972">
            <v>0</v>
          </cell>
        </row>
        <row r="2973">
          <cell r="A2973">
            <v>0</v>
          </cell>
          <cell r="B2973">
            <v>0</v>
          </cell>
          <cell r="C2973">
            <v>0</v>
          </cell>
        </row>
        <row r="2974">
          <cell r="A2974">
            <v>0</v>
          </cell>
          <cell r="B2974">
            <v>0</v>
          </cell>
          <cell r="C2974">
            <v>0</v>
          </cell>
        </row>
        <row r="2979">
          <cell r="A2979" t="str">
            <v>CODIGO</v>
          </cell>
          <cell r="B2979" t="str">
            <v>ITEM</v>
          </cell>
          <cell r="C2979" t="str">
            <v>UNIDAD</v>
          </cell>
        </row>
        <row r="2980">
          <cell r="D2980">
            <v>0</v>
          </cell>
        </row>
        <row r="2981">
          <cell r="B2981" t="str">
            <v>CODIGO</v>
          </cell>
        </row>
        <row r="2982">
          <cell r="A2982" t="str">
            <v>CODIGO</v>
          </cell>
          <cell r="B2982" t="str">
            <v>RECURSOS</v>
          </cell>
          <cell r="C2982" t="str">
            <v>UNIDAD</v>
          </cell>
          <cell r="D2982" t="str">
            <v>CANT.</v>
          </cell>
        </row>
        <row r="2983">
          <cell r="B2983" t="str">
            <v>MATERIALES</v>
          </cell>
        </row>
        <row r="2984">
          <cell r="B2984">
            <v>0</v>
          </cell>
          <cell r="C2984">
            <v>0</v>
          </cell>
        </row>
        <row r="2985">
          <cell r="B2985">
            <v>0</v>
          </cell>
          <cell r="C2985">
            <v>0</v>
          </cell>
        </row>
        <row r="2986">
          <cell r="B2986">
            <v>0</v>
          </cell>
          <cell r="C2986">
            <v>0</v>
          </cell>
        </row>
        <row r="2987">
          <cell r="B2987">
            <v>0</v>
          </cell>
          <cell r="C2987">
            <v>0</v>
          </cell>
        </row>
        <row r="2989">
          <cell r="B2989" t="str">
            <v>EQUIPO</v>
          </cell>
        </row>
        <row r="2990">
          <cell r="B2990" t="str">
            <v>HTA MENOR (5% de M. de O.)</v>
          </cell>
        </row>
        <row r="2991">
          <cell r="A2991">
            <v>0</v>
          </cell>
          <cell r="B2991">
            <v>0</v>
          </cell>
          <cell r="C2991">
            <v>0</v>
          </cell>
        </row>
        <row r="2992">
          <cell r="A2992">
            <v>0</v>
          </cell>
          <cell r="B2992">
            <v>0</v>
          </cell>
          <cell r="C2992">
            <v>0</v>
          </cell>
        </row>
        <row r="2993">
          <cell r="A2993">
            <v>0</v>
          </cell>
          <cell r="B2993">
            <v>0</v>
          </cell>
          <cell r="C2993">
            <v>0</v>
          </cell>
        </row>
        <row r="2995">
          <cell r="B2995" t="str">
            <v>MANO DE OBRA</v>
          </cell>
        </row>
        <row r="2996">
          <cell r="B2996">
            <v>0</v>
          </cell>
          <cell r="C2996">
            <v>0</v>
          </cell>
        </row>
        <row r="2997">
          <cell r="A2997">
            <v>0</v>
          </cell>
          <cell r="B2997">
            <v>0</v>
          </cell>
          <cell r="C2997">
            <v>0</v>
          </cell>
        </row>
        <row r="2998">
          <cell r="A2998">
            <v>0</v>
          </cell>
          <cell r="B2998">
            <v>0</v>
          </cell>
          <cell r="C2998">
            <v>0</v>
          </cell>
        </row>
        <row r="2999">
          <cell r="A2999">
            <v>0</v>
          </cell>
          <cell r="B2999">
            <v>0</v>
          </cell>
          <cell r="C2999">
            <v>0</v>
          </cell>
        </row>
        <row r="3001">
          <cell r="B3001" t="str">
            <v>TRANSPORTE</v>
          </cell>
        </row>
        <row r="3003">
          <cell r="A3003">
            <v>0</v>
          </cell>
          <cell r="B3003">
            <v>0</v>
          </cell>
          <cell r="C3003">
            <v>0</v>
          </cell>
        </row>
        <row r="3004">
          <cell r="A3004">
            <v>0</v>
          </cell>
          <cell r="B3004">
            <v>0</v>
          </cell>
          <cell r="C3004">
            <v>0</v>
          </cell>
        </row>
        <row r="3005">
          <cell r="A3005">
            <v>0</v>
          </cell>
          <cell r="B3005">
            <v>0</v>
          </cell>
          <cell r="C3005">
            <v>0</v>
          </cell>
        </row>
        <row r="3010">
          <cell r="A3010" t="str">
            <v>CODIGO</v>
          </cell>
          <cell r="B3010" t="str">
            <v>ITEM</v>
          </cell>
          <cell r="C3010" t="str">
            <v>UNIDAD</v>
          </cell>
        </row>
        <row r="3011">
          <cell r="D3011">
            <v>0</v>
          </cell>
        </row>
        <row r="3012">
          <cell r="B3012" t="str">
            <v>CODIGO</v>
          </cell>
        </row>
        <row r="3013">
          <cell r="A3013" t="str">
            <v>CODIGO</v>
          </cell>
          <cell r="B3013" t="str">
            <v>RECURSOS</v>
          </cell>
          <cell r="C3013" t="str">
            <v>UNIDAD</v>
          </cell>
          <cell r="D3013" t="str">
            <v>CANT.</v>
          </cell>
        </row>
        <row r="3014">
          <cell r="B3014" t="str">
            <v>MATERIALES</v>
          </cell>
        </row>
        <row r="3015">
          <cell r="B3015">
            <v>0</v>
          </cell>
          <cell r="C3015">
            <v>0</v>
          </cell>
        </row>
        <row r="3016">
          <cell r="B3016">
            <v>0</v>
          </cell>
          <cell r="C3016">
            <v>0</v>
          </cell>
        </row>
        <row r="3017">
          <cell r="B3017">
            <v>0</v>
          </cell>
          <cell r="C3017">
            <v>0</v>
          </cell>
        </row>
        <row r="3018">
          <cell r="B3018">
            <v>0</v>
          </cell>
          <cell r="C3018">
            <v>0</v>
          </cell>
        </row>
        <row r="3020">
          <cell r="B3020" t="str">
            <v>EQUIPO</v>
          </cell>
        </row>
        <row r="3021">
          <cell r="B3021" t="str">
            <v>HTA MENOR (5% de M. de O.)</v>
          </cell>
        </row>
        <row r="3022">
          <cell r="A3022">
            <v>0</v>
          </cell>
          <cell r="B3022">
            <v>0</v>
          </cell>
          <cell r="C3022">
            <v>0</v>
          </cell>
        </row>
        <row r="3023">
          <cell r="A3023">
            <v>0</v>
          </cell>
          <cell r="B3023">
            <v>0</v>
          </cell>
          <cell r="C3023">
            <v>0</v>
          </cell>
        </row>
        <row r="3024">
          <cell r="A3024">
            <v>0</v>
          </cell>
          <cell r="B3024">
            <v>0</v>
          </cell>
          <cell r="C3024">
            <v>0</v>
          </cell>
        </row>
        <row r="3026">
          <cell r="B3026" t="str">
            <v>MANO DE OBRA</v>
          </cell>
        </row>
        <row r="3027">
          <cell r="B3027">
            <v>0</v>
          </cell>
          <cell r="C3027">
            <v>0</v>
          </cell>
        </row>
        <row r="3028">
          <cell r="A3028">
            <v>0</v>
          </cell>
          <cell r="B3028">
            <v>0</v>
          </cell>
          <cell r="C3028">
            <v>0</v>
          </cell>
        </row>
        <row r="3029">
          <cell r="A3029">
            <v>0</v>
          </cell>
          <cell r="B3029">
            <v>0</v>
          </cell>
          <cell r="C3029">
            <v>0</v>
          </cell>
        </row>
        <row r="3030">
          <cell r="A3030">
            <v>0</v>
          </cell>
          <cell r="B3030">
            <v>0</v>
          </cell>
          <cell r="C3030">
            <v>0</v>
          </cell>
        </row>
        <row r="3032">
          <cell r="B3032" t="str">
            <v>TRANSPORTE</v>
          </cell>
        </row>
        <row r="3034">
          <cell r="A3034">
            <v>0</v>
          </cell>
          <cell r="B3034">
            <v>0</v>
          </cell>
          <cell r="C3034">
            <v>0</v>
          </cell>
        </row>
        <row r="3035">
          <cell r="A3035">
            <v>0</v>
          </cell>
          <cell r="B3035">
            <v>0</v>
          </cell>
          <cell r="C3035">
            <v>0</v>
          </cell>
        </row>
        <row r="3036">
          <cell r="A3036">
            <v>0</v>
          </cell>
          <cell r="B3036">
            <v>0</v>
          </cell>
          <cell r="C3036">
            <v>0</v>
          </cell>
        </row>
        <row r="3041">
          <cell r="A3041" t="str">
            <v>CODIGO</v>
          </cell>
          <cell r="B3041" t="str">
            <v>ITEM</v>
          </cell>
          <cell r="C3041" t="str">
            <v>UNIDAD</v>
          </cell>
        </row>
        <row r="3042">
          <cell r="D3042">
            <v>0</v>
          </cell>
        </row>
        <row r="3043">
          <cell r="B3043" t="str">
            <v>CODIGO</v>
          </cell>
        </row>
        <row r="3044">
          <cell r="A3044" t="str">
            <v>CODIGO</v>
          </cell>
          <cell r="B3044" t="str">
            <v>RECURSOS</v>
          </cell>
          <cell r="C3044" t="str">
            <v>UNIDAD</v>
          </cell>
          <cell r="D3044" t="str">
            <v>CANT.</v>
          </cell>
        </row>
        <row r="3045">
          <cell r="B3045" t="str">
            <v>MATERIALES</v>
          </cell>
        </row>
        <row r="3046">
          <cell r="B3046">
            <v>0</v>
          </cell>
          <cell r="C3046">
            <v>0</v>
          </cell>
        </row>
        <row r="3047">
          <cell r="B3047">
            <v>0</v>
          </cell>
          <cell r="C3047">
            <v>0</v>
          </cell>
        </row>
        <row r="3048">
          <cell r="B3048">
            <v>0</v>
          </cell>
          <cell r="C3048">
            <v>0</v>
          </cell>
        </row>
        <row r="3049">
          <cell r="B3049">
            <v>0</v>
          </cell>
          <cell r="C3049">
            <v>0</v>
          </cell>
        </row>
        <row r="3051">
          <cell r="B3051" t="str">
            <v>EQUIPO</v>
          </cell>
        </row>
        <row r="3052">
          <cell r="B3052" t="str">
            <v>HTA MENOR (5% de M. de O.)</v>
          </cell>
        </row>
        <row r="3053">
          <cell r="A3053">
            <v>0</v>
          </cell>
          <cell r="B3053">
            <v>0</v>
          </cell>
          <cell r="C3053">
            <v>0</v>
          </cell>
        </row>
        <row r="3054">
          <cell r="A3054">
            <v>0</v>
          </cell>
          <cell r="B3054">
            <v>0</v>
          </cell>
          <cell r="C3054">
            <v>0</v>
          </cell>
        </row>
        <row r="3055">
          <cell r="A3055">
            <v>0</v>
          </cell>
          <cell r="B3055">
            <v>0</v>
          </cell>
          <cell r="C3055">
            <v>0</v>
          </cell>
        </row>
        <row r="3057">
          <cell r="B3057" t="str">
            <v>MANO DE OBRA</v>
          </cell>
        </row>
        <row r="3058">
          <cell r="B3058">
            <v>0</v>
          </cell>
          <cell r="C3058">
            <v>0</v>
          </cell>
        </row>
        <row r="3059">
          <cell r="A3059">
            <v>0</v>
          </cell>
          <cell r="B3059">
            <v>0</v>
          </cell>
          <cell r="C3059">
            <v>0</v>
          </cell>
        </row>
        <row r="3060">
          <cell r="A3060">
            <v>0</v>
          </cell>
          <cell r="B3060">
            <v>0</v>
          </cell>
          <cell r="C3060">
            <v>0</v>
          </cell>
        </row>
        <row r="3061">
          <cell r="A3061">
            <v>0</v>
          </cell>
          <cell r="B3061">
            <v>0</v>
          </cell>
          <cell r="C3061">
            <v>0</v>
          </cell>
        </row>
        <row r="3063">
          <cell r="B3063" t="str">
            <v>TRANSPORTE</v>
          </cell>
        </row>
        <row r="3065">
          <cell r="A3065">
            <v>0</v>
          </cell>
          <cell r="B3065">
            <v>0</v>
          </cell>
          <cell r="C3065">
            <v>0</v>
          </cell>
        </row>
        <row r="3066">
          <cell r="A3066">
            <v>0</v>
          </cell>
          <cell r="B3066">
            <v>0</v>
          </cell>
          <cell r="C3066">
            <v>0</v>
          </cell>
        </row>
        <row r="3067">
          <cell r="A3067">
            <v>0</v>
          </cell>
          <cell r="B3067">
            <v>0</v>
          </cell>
          <cell r="C3067">
            <v>0</v>
          </cell>
        </row>
        <row r="3072">
          <cell r="A3072" t="str">
            <v>CODIGO</v>
          </cell>
          <cell r="B3072" t="str">
            <v>ITEM</v>
          </cell>
          <cell r="C3072" t="str">
            <v>UNIDAD</v>
          </cell>
        </row>
        <row r="3073">
          <cell r="D3073">
            <v>0</v>
          </cell>
        </row>
        <row r="3074">
          <cell r="B3074" t="str">
            <v>CODIGO</v>
          </cell>
        </row>
        <row r="3075">
          <cell r="A3075" t="str">
            <v>CODIGO</v>
          </cell>
          <cell r="B3075" t="str">
            <v>RECURSOS</v>
          </cell>
          <cell r="C3075" t="str">
            <v>UNIDAD</v>
          </cell>
          <cell r="D3075" t="str">
            <v>CANT.</v>
          </cell>
        </row>
        <row r="3076">
          <cell r="B3076" t="str">
            <v>MATERIALES</v>
          </cell>
        </row>
        <row r="3077">
          <cell r="B3077">
            <v>0</v>
          </cell>
          <cell r="C3077">
            <v>0</v>
          </cell>
        </row>
        <row r="3078">
          <cell r="B3078">
            <v>0</v>
          </cell>
          <cell r="C3078">
            <v>0</v>
          </cell>
        </row>
        <row r="3079">
          <cell r="B3079">
            <v>0</v>
          </cell>
          <cell r="C3079">
            <v>0</v>
          </cell>
        </row>
        <row r="3080">
          <cell r="B3080">
            <v>0</v>
          </cell>
          <cell r="C3080">
            <v>0</v>
          </cell>
        </row>
        <row r="3082">
          <cell r="B3082" t="str">
            <v>EQUIPO</v>
          </cell>
        </row>
        <row r="3083">
          <cell r="B3083" t="str">
            <v>HTA MENOR (5% de M. de O.)</v>
          </cell>
        </row>
        <row r="3084">
          <cell r="A3084">
            <v>0</v>
          </cell>
          <cell r="B3084">
            <v>0</v>
          </cell>
          <cell r="C3084">
            <v>0</v>
          </cell>
        </row>
        <row r="3085">
          <cell r="A3085">
            <v>0</v>
          </cell>
          <cell r="B3085">
            <v>0</v>
          </cell>
          <cell r="C3085">
            <v>0</v>
          </cell>
        </row>
        <row r="3086">
          <cell r="A3086">
            <v>0</v>
          </cell>
          <cell r="B3086">
            <v>0</v>
          </cell>
          <cell r="C3086">
            <v>0</v>
          </cell>
        </row>
        <row r="3088">
          <cell r="B3088" t="str">
            <v>MANO DE OBRA</v>
          </cell>
        </row>
        <row r="3089">
          <cell r="B3089">
            <v>0</v>
          </cell>
          <cell r="C3089">
            <v>0</v>
          </cell>
        </row>
        <row r="3090">
          <cell r="A3090">
            <v>0</v>
          </cell>
          <cell r="B3090">
            <v>0</v>
          </cell>
          <cell r="C3090">
            <v>0</v>
          </cell>
        </row>
        <row r="3091">
          <cell r="A3091">
            <v>0</v>
          </cell>
          <cell r="B3091">
            <v>0</v>
          </cell>
          <cell r="C3091">
            <v>0</v>
          </cell>
        </row>
        <row r="3092">
          <cell r="A3092">
            <v>0</v>
          </cell>
          <cell r="B3092">
            <v>0</v>
          </cell>
          <cell r="C3092">
            <v>0</v>
          </cell>
        </row>
        <row r="3094">
          <cell r="B3094" t="str">
            <v>TRANSPORTE</v>
          </cell>
        </row>
        <row r="3096">
          <cell r="A3096">
            <v>0</v>
          </cell>
          <cell r="B3096">
            <v>0</v>
          </cell>
          <cell r="C3096">
            <v>0</v>
          </cell>
        </row>
        <row r="3097">
          <cell r="A3097">
            <v>0</v>
          </cell>
          <cell r="B3097">
            <v>0</v>
          </cell>
          <cell r="C3097">
            <v>0</v>
          </cell>
        </row>
        <row r="3098">
          <cell r="A3098">
            <v>0</v>
          </cell>
          <cell r="B3098">
            <v>0</v>
          </cell>
          <cell r="C3098">
            <v>0</v>
          </cell>
        </row>
        <row r="3103">
          <cell r="A3103" t="str">
            <v>CODIGO</v>
          </cell>
          <cell r="B3103" t="str">
            <v>ITEM</v>
          </cell>
          <cell r="C3103" t="str">
            <v>UNIDAD</v>
          </cell>
        </row>
        <row r="3104">
          <cell r="D3104">
            <v>0</v>
          </cell>
        </row>
        <row r="3105">
          <cell r="B3105" t="str">
            <v>CODIGO</v>
          </cell>
        </row>
        <row r="3106">
          <cell r="A3106" t="str">
            <v>CODIGO</v>
          </cell>
          <cell r="B3106" t="str">
            <v>RECURSOS</v>
          </cell>
          <cell r="C3106" t="str">
            <v>UNIDAD</v>
          </cell>
          <cell r="D3106" t="str">
            <v>CANT.</v>
          </cell>
        </row>
        <row r="3107">
          <cell r="B3107" t="str">
            <v>MATERIALES</v>
          </cell>
        </row>
        <row r="3108">
          <cell r="B3108">
            <v>0</v>
          </cell>
          <cell r="C3108">
            <v>0</v>
          </cell>
        </row>
        <row r="3109">
          <cell r="B3109">
            <v>0</v>
          </cell>
          <cell r="C3109">
            <v>0</v>
          </cell>
        </row>
        <row r="3110">
          <cell r="B3110">
            <v>0</v>
          </cell>
          <cell r="C3110">
            <v>0</v>
          </cell>
        </row>
        <row r="3111">
          <cell r="B3111">
            <v>0</v>
          </cell>
          <cell r="C3111">
            <v>0</v>
          </cell>
        </row>
        <row r="3113">
          <cell r="B3113" t="str">
            <v>EQUIPO</v>
          </cell>
        </row>
        <row r="3114">
          <cell r="B3114" t="str">
            <v>HTA MENOR (5% de M. de O.)</v>
          </cell>
        </row>
        <row r="3115">
          <cell r="A3115">
            <v>0</v>
          </cell>
          <cell r="B3115">
            <v>0</v>
          </cell>
          <cell r="C3115">
            <v>0</v>
          </cell>
        </row>
        <row r="3116">
          <cell r="A3116">
            <v>0</v>
          </cell>
          <cell r="B3116">
            <v>0</v>
          </cell>
          <cell r="C3116">
            <v>0</v>
          </cell>
        </row>
        <row r="3117">
          <cell r="A3117">
            <v>0</v>
          </cell>
          <cell r="B3117">
            <v>0</v>
          </cell>
          <cell r="C3117">
            <v>0</v>
          </cell>
        </row>
        <row r="3119">
          <cell r="B3119" t="str">
            <v>MANO DE OBRA</v>
          </cell>
        </row>
        <row r="3120">
          <cell r="B3120">
            <v>0</v>
          </cell>
          <cell r="C3120">
            <v>0</v>
          </cell>
        </row>
        <row r="3121">
          <cell r="A3121">
            <v>0</v>
          </cell>
          <cell r="B3121">
            <v>0</v>
          </cell>
          <cell r="C3121">
            <v>0</v>
          </cell>
        </row>
        <row r="3122">
          <cell r="A3122">
            <v>0</v>
          </cell>
          <cell r="B3122">
            <v>0</v>
          </cell>
          <cell r="C3122">
            <v>0</v>
          </cell>
        </row>
        <row r="3123">
          <cell r="A3123">
            <v>0</v>
          </cell>
          <cell r="B3123">
            <v>0</v>
          </cell>
          <cell r="C3123">
            <v>0</v>
          </cell>
        </row>
        <row r="3125">
          <cell r="B3125" t="str">
            <v>TRANSPORTE</v>
          </cell>
        </row>
        <row r="3127">
          <cell r="A3127">
            <v>0</v>
          </cell>
          <cell r="B3127">
            <v>0</v>
          </cell>
          <cell r="C3127">
            <v>0</v>
          </cell>
        </row>
        <row r="3128">
          <cell r="A3128">
            <v>0</v>
          </cell>
          <cell r="B3128">
            <v>0</v>
          </cell>
          <cell r="C3128">
            <v>0</v>
          </cell>
        </row>
        <row r="3129">
          <cell r="A3129">
            <v>0</v>
          </cell>
          <cell r="B3129">
            <v>0</v>
          </cell>
          <cell r="C3129">
            <v>0</v>
          </cell>
        </row>
        <row r="3134">
          <cell r="A3134" t="str">
            <v>CODIGO</v>
          </cell>
          <cell r="B3134" t="str">
            <v>ITEM</v>
          </cell>
          <cell r="C3134" t="str">
            <v>UNIDAD</v>
          </cell>
        </row>
        <row r="3135">
          <cell r="D3135">
            <v>0</v>
          </cell>
        </row>
        <row r="3136">
          <cell r="B3136" t="str">
            <v>CODIGO</v>
          </cell>
        </row>
        <row r="3137">
          <cell r="A3137" t="str">
            <v>CODIGO</v>
          </cell>
          <cell r="B3137" t="str">
            <v>RECURSOS</v>
          </cell>
          <cell r="C3137" t="str">
            <v>UNIDAD</v>
          </cell>
          <cell r="D3137" t="str">
            <v>CANT.</v>
          </cell>
        </row>
        <row r="3138">
          <cell r="B3138" t="str">
            <v>MATERIALES</v>
          </cell>
        </row>
        <row r="3139">
          <cell r="B3139">
            <v>0</v>
          </cell>
          <cell r="C3139">
            <v>0</v>
          </cell>
        </row>
        <row r="3140">
          <cell r="B3140">
            <v>0</v>
          </cell>
          <cell r="C3140">
            <v>0</v>
          </cell>
        </row>
        <row r="3141">
          <cell r="B3141">
            <v>0</v>
          </cell>
          <cell r="C3141">
            <v>0</v>
          </cell>
        </row>
        <row r="3142">
          <cell r="B3142">
            <v>0</v>
          </cell>
          <cell r="C3142">
            <v>0</v>
          </cell>
        </row>
        <row r="3144">
          <cell r="B3144" t="str">
            <v>EQUIPO</v>
          </cell>
        </row>
        <row r="3145">
          <cell r="B3145" t="str">
            <v>HTA MENOR (5% de M. de O.)</v>
          </cell>
        </row>
        <row r="3146">
          <cell r="A3146">
            <v>0</v>
          </cell>
          <cell r="B3146">
            <v>0</v>
          </cell>
          <cell r="C3146">
            <v>0</v>
          </cell>
        </row>
        <row r="3147">
          <cell r="A3147">
            <v>0</v>
          </cell>
          <cell r="B3147">
            <v>0</v>
          </cell>
          <cell r="C3147">
            <v>0</v>
          </cell>
        </row>
        <row r="3148">
          <cell r="A3148">
            <v>0</v>
          </cell>
          <cell r="B3148">
            <v>0</v>
          </cell>
          <cell r="C3148">
            <v>0</v>
          </cell>
        </row>
        <row r="3150">
          <cell r="B3150" t="str">
            <v>MANO DE OBRA</v>
          </cell>
        </row>
        <row r="3151">
          <cell r="B3151">
            <v>0</v>
          </cell>
          <cell r="C3151">
            <v>0</v>
          </cell>
        </row>
        <row r="3152">
          <cell r="A3152">
            <v>0</v>
          </cell>
          <cell r="B3152">
            <v>0</v>
          </cell>
          <cell r="C3152">
            <v>0</v>
          </cell>
        </row>
        <row r="3153">
          <cell r="A3153">
            <v>0</v>
          </cell>
          <cell r="B3153">
            <v>0</v>
          </cell>
          <cell r="C3153">
            <v>0</v>
          </cell>
        </row>
        <row r="3154">
          <cell r="A3154">
            <v>0</v>
          </cell>
          <cell r="B3154">
            <v>0</v>
          </cell>
          <cell r="C3154">
            <v>0</v>
          </cell>
        </row>
        <row r="3156">
          <cell r="B3156" t="str">
            <v>TRANSPORTE</v>
          </cell>
        </row>
        <row r="3158">
          <cell r="A3158">
            <v>0</v>
          </cell>
          <cell r="B3158">
            <v>0</v>
          </cell>
          <cell r="C3158">
            <v>0</v>
          </cell>
        </row>
        <row r="3159">
          <cell r="A3159">
            <v>0</v>
          </cell>
          <cell r="B3159">
            <v>0</v>
          </cell>
          <cell r="C3159">
            <v>0</v>
          </cell>
        </row>
        <row r="3160">
          <cell r="A3160">
            <v>0</v>
          </cell>
          <cell r="B3160">
            <v>0</v>
          </cell>
          <cell r="C3160">
            <v>0</v>
          </cell>
        </row>
        <row r="3165">
          <cell r="A3165" t="str">
            <v>CODIGO</v>
          </cell>
          <cell r="B3165" t="str">
            <v>ITEM</v>
          </cell>
          <cell r="C3165" t="str">
            <v>UNIDAD</v>
          </cell>
        </row>
        <row r="3166">
          <cell r="D3166">
            <v>0</v>
          </cell>
        </row>
        <row r="3167">
          <cell r="B3167" t="str">
            <v>CODIGO</v>
          </cell>
        </row>
        <row r="3168">
          <cell r="A3168" t="str">
            <v>CODIGO</v>
          </cell>
          <cell r="B3168" t="str">
            <v>RECURSOS</v>
          </cell>
          <cell r="C3168" t="str">
            <v>UNIDAD</v>
          </cell>
          <cell r="D3168" t="str">
            <v>CANT.</v>
          </cell>
        </row>
        <row r="3169">
          <cell r="B3169" t="str">
            <v>MATERIALES</v>
          </cell>
        </row>
        <row r="3170">
          <cell r="B3170">
            <v>0</v>
          </cell>
          <cell r="C3170">
            <v>0</v>
          </cell>
        </row>
        <row r="3171">
          <cell r="B3171">
            <v>0</v>
          </cell>
          <cell r="C3171">
            <v>0</v>
          </cell>
        </row>
        <row r="3172">
          <cell r="B3172">
            <v>0</v>
          </cell>
          <cell r="C3172">
            <v>0</v>
          </cell>
        </row>
        <row r="3173">
          <cell r="B3173">
            <v>0</v>
          </cell>
          <cell r="C3173">
            <v>0</v>
          </cell>
        </row>
        <row r="3175">
          <cell r="B3175" t="str">
            <v>EQUIPO</v>
          </cell>
        </row>
        <row r="3176">
          <cell r="B3176" t="str">
            <v>HTA MENOR (5% de M. de O.)</v>
          </cell>
        </row>
        <row r="3177">
          <cell r="A3177">
            <v>0</v>
          </cell>
          <cell r="B3177">
            <v>0</v>
          </cell>
          <cell r="C3177">
            <v>0</v>
          </cell>
        </row>
        <row r="3178">
          <cell r="A3178">
            <v>0</v>
          </cell>
          <cell r="B3178">
            <v>0</v>
          </cell>
          <cell r="C3178">
            <v>0</v>
          </cell>
        </row>
        <row r="3179">
          <cell r="A3179">
            <v>0</v>
          </cell>
          <cell r="B3179">
            <v>0</v>
          </cell>
          <cell r="C3179">
            <v>0</v>
          </cell>
        </row>
        <row r="3181">
          <cell r="B3181" t="str">
            <v>MANO DE OBRA</v>
          </cell>
        </row>
        <row r="3182">
          <cell r="B3182">
            <v>0</v>
          </cell>
          <cell r="C3182">
            <v>0</v>
          </cell>
        </row>
        <row r="3183">
          <cell r="A3183">
            <v>0</v>
          </cell>
          <cell r="B3183">
            <v>0</v>
          </cell>
          <cell r="C3183">
            <v>0</v>
          </cell>
        </row>
        <row r="3184">
          <cell r="A3184">
            <v>0</v>
          </cell>
          <cell r="B3184">
            <v>0</v>
          </cell>
          <cell r="C3184">
            <v>0</v>
          </cell>
        </row>
        <row r="3185">
          <cell r="A3185">
            <v>0</v>
          </cell>
          <cell r="B3185">
            <v>0</v>
          </cell>
          <cell r="C3185">
            <v>0</v>
          </cell>
        </row>
        <row r="3187">
          <cell r="B3187" t="str">
            <v>TRANSPORTE</v>
          </cell>
        </row>
        <row r="3189">
          <cell r="A3189">
            <v>0</v>
          </cell>
          <cell r="B3189">
            <v>0</v>
          </cell>
          <cell r="C3189">
            <v>0</v>
          </cell>
        </row>
        <row r="3190">
          <cell r="A3190">
            <v>0</v>
          </cell>
          <cell r="B3190">
            <v>0</v>
          </cell>
          <cell r="C3190">
            <v>0</v>
          </cell>
        </row>
        <row r="3191">
          <cell r="A3191">
            <v>0</v>
          </cell>
          <cell r="B3191">
            <v>0</v>
          </cell>
          <cell r="C3191">
            <v>0</v>
          </cell>
        </row>
        <row r="3197">
          <cell r="A3197" t="str">
            <v>CODIGO</v>
          </cell>
          <cell r="B3197" t="str">
            <v>ITEM</v>
          </cell>
          <cell r="C3197" t="str">
            <v>UNIDAD</v>
          </cell>
        </row>
        <row r="3198">
          <cell r="D3198">
            <v>0</v>
          </cell>
        </row>
        <row r="3199">
          <cell r="B3199" t="str">
            <v>CODIGO</v>
          </cell>
        </row>
        <row r="3200">
          <cell r="A3200" t="str">
            <v>CODIGO</v>
          </cell>
          <cell r="B3200" t="str">
            <v>RECURSOS</v>
          </cell>
          <cell r="C3200" t="str">
            <v>UNIDAD</v>
          </cell>
          <cell r="D3200" t="str">
            <v>CANT.</v>
          </cell>
        </row>
        <row r="3201">
          <cell r="B3201" t="str">
            <v>MATERIALES</v>
          </cell>
        </row>
        <row r="3202">
          <cell r="B3202">
            <v>0</v>
          </cell>
          <cell r="C3202">
            <v>0</v>
          </cell>
        </row>
        <row r="3203">
          <cell r="B3203">
            <v>0</v>
          </cell>
          <cell r="C3203">
            <v>0</v>
          </cell>
        </row>
        <row r="3204">
          <cell r="B3204">
            <v>0</v>
          </cell>
          <cell r="C3204">
            <v>0</v>
          </cell>
        </row>
        <row r="3205">
          <cell r="B3205">
            <v>0</v>
          </cell>
          <cell r="C3205">
            <v>0</v>
          </cell>
        </row>
        <row r="3207">
          <cell r="B3207" t="str">
            <v>EQUIPO</v>
          </cell>
        </row>
        <row r="3208">
          <cell r="B3208" t="str">
            <v>HTA MENOR (5% de M. de O.)</v>
          </cell>
        </row>
        <row r="3209">
          <cell r="A3209">
            <v>0</v>
          </cell>
          <cell r="B3209">
            <v>0</v>
          </cell>
          <cell r="C3209">
            <v>0</v>
          </cell>
        </row>
        <row r="3210">
          <cell r="A3210">
            <v>0</v>
          </cell>
          <cell r="B3210">
            <v>0</v>
          </cell>
          <cell r="C3210">
            <v>0</v>
          </cell>
        </row>
        <row r="3211">
          <cell r="A3211">
            <v>0</v>
          </cell>
          <cell r="B3211">
            <v>0</v>
          </cell>
          <cell r="C3211">
            <v>0</v>
          </cell>
        </row>
        <row r="3213">
          <cell r="B3213" t="str">
            <v>MANO DE OBRA</v>
          </cell>
        </row>
        <row r="3214">
          <cell r="B3214">
            <v>0</v>
          </cell>
          <cell r="C3214">
            <v>0</v>
          </cell>
        </row>
        <row r="3215">
          <cell r="A3215">
            <v>0</v>
          </cell>
          <cell r="B3215">
            <v>0</v>
          </cell>
          <cell r="C3215">
            <v>0</v>
          </cell>
        </row>
        <row r="3216">
          <cell r="A3216">
            <v>0</v>
          </cell>
          <cell r="B3216">
            <v>0</v>
          </cell>
          <cell r="C3216">
            <v>0</v>
          </cell>
        </row>
        <row r="3217">
          <cell r="A3217">
            <v>0</v>
          </cell>
          <cell r="B3217">
            <v>0</v>
          </cell>
          <cell r="C3217">
            <v>0</v>
          </cell>
        </row>
        <row r="3219">
          <cell r="B3219" t="str">
            <v>TRANSPORTE</v>
          </cell>
        </row>
        <row r="3221">
          <cell r="A3221">
            <v>0</v>
          </cell>
          <cell r="B3221">
            <v>0</v>
          </cell>
          <cell r="C3221">
            <v>0</v>
          </cell>
        </row>
        <row r="3222">
          <cell r="A3222">
            <v>0</v>
          </cell>
          <cell r="B3222">
            <v>0</v>
          </cell>
          <cell r="C3222">
            <v>0</v>
          </cell>
        </row>
        <row r="3223">
          <cell r="A3223">
            <v>0</v>
          </cell>
          <cell r="B3223">
            <v>0</v>
          </cell>
          <cell r="C3223">
            <v>0</v>
          </cell>
        </row>
        <row r="3229">
          <cell r="A3229" t="str">
            <v>CODIGO</v>
          </cell>
          <cell r="B3229" t="str">
            <v>ITEM</v>
          </cell>
          <cell r="C3229" t="str">
            <v>UNIDAD</v>
          </cell>
        </row>
        <row r="3230">
          <cell r="D3230">
            <v>0</v>
          </cell>
        </row>
        <row r="3231">
          <cell r="B3231" t="str">
            <v>CODIGO</v>
          </cell>
        </row>
        <row r="3232">
          <cell r="A3232" t="str">
            <v>CODIGO</v>
          </cell>
          <cell r="B3232" t="str">
            <v>RECURSOS</v>
          </cell>
          <cell r="C3232" t="str">
            <v>UNIDAD</v>
          </cell>
          <cell r="D3232" t="str">
            <v>CANT.</v>
          </cell>
        </row>
        <row r="3233">
          <cell r="B3233" t="str">
            <v>MATERIALES</v>
          </cell>
        </row>
        <row r="3234">
          <cell r="B3234">
            <v>0</v>
          </cell>
          <cell r="C3234">
            <v>0</v>
          </cell>
        </row>
        <row r="3235">
          <cell r="B3235">
            <v>0</v>
          </cell>
          <cell r="C3235">
            <v>0</v>
          </cell>
        </row>
        <row r="3236">
          <cell r="B3236">
            <v>0</v>
          </cell>
          <cell r="C3236">
            <v>0</v>
          </cell>
        </row>
        <row r="3237">
          <cell r="B3237">
            <v>0</v>
          </cell>
          <cell r="C3237">
            <v>0</v>
          </cell>
        </row>
        <row r="3239">
          <cell r="B3239" t="str">
            <v>EQUIPO</v>
          </cell>
        </row>
        <row r="3240">
          <cell r="B3240" t="str">
            <v>HTA MENOR (5% de M. de O.)</v>
          </cell>
        </row>
        <row r="3241">
          <cell r="A3241">
            <v>0</v>
          </cell>
          <cell r="B3241">
            <v>0</v>
          </cell>
          <cell r="C3241">
            <v>0</v>
          </cell>
        </row>
        <row r="3242">
          <cell r="A3242">
            <v>0</v>
          </cell>
          <cell r="B3242">
            <v>0</v>
          </cell>
          <cell r="C3242">
            <v>0</v>
          </cell>
        </row>
        <row r="3243">
          <cell r="A3243">
            <v>0</v>
          </cell>
          <cell r="B3243">
            <v>0</v>
          </cell>
          <cell r="C3243">
            <v>0</v>
          </cell>
        </row>
        <row r="3245">
          <cell r="B3245" t="str">
            <v>MANO DE OBRA</v>
          </cell>
        </row>
        <row r="3246">
          <cell r="B3246">
            <v>0</v>
          </cell>
          <cell r="C3246">
            <v>0</v>
          </cell>
        </row>
        <row r="3247">
          <cell r="A3247">
            <v>0</v>
          </cell>
          <cell r="B3247">
            <v>0</v>
          </cell>
          <cell r="C3247">
            <v>0</v>
          </cell>
        </row>
        <row r="3248">
          <cell r="A3248">
            <v>0</v>
          </cell>
          <cell r="B3248">
            <v>0</v>
          </cell>
          <cell r="C3248">
            <v>0</v>
          </cell>
        </row>
        <row r="3249">
          <cell r="A3249">
            <v>0</v>
          </cell>
          <cell r="B3249">
            <v>0</v>
          </cell>
          <cell r="C3249">
            <v>0</v>
          </cell>
        </row>
        <row r="3251">
          <cell r="B3251" t="str">
            <v>TRANSPORTE</v>
          </cell>
        </row>
        <row r="3253">
          <cell r="A3253">
            <v>0</v>
          </cell>
          <cell r="B3253">
            <v>0</v>
          </cell>
          <cell r="C3253">
            <v>0</v>
          </cell>
        </row>
        <row r="3254">
          <cell r="A3254">
            <v>0</v>
          </cell>
          <cell r="B3254">
            <v>0</v>
          </cell>
          <cell r="C3254">
            <v>0</v>
          </cell>
        </row>
        <row r="3255">
          <cell r="A3255">
            <v>0</v>
          </cell>
          <cell r="B3255">
            <v>0</v>
          </cell>
          <cell r="C3255">
            <v>0</v>
          </cell>
        </row>
        <row r="3260">
          <cell r="A3260" t="str">
            <v>CODIGO</v>
          </cell>
          <cell r="B3260" t="str">
            <v>ITEM</v>
          </cell>
          <cell r="C3260" t="str">
            <v>UNIDAD</v>
          </cell>
        </row>
        <row r="3261">
          <cell r="D3261">
            <v>0</v>
          </cell>
        </row>
        <row r="3262">
          <cell r="B3262" t="str">
            <v>CODIGO</v>
          </cell>
        </row>
        <row r="3263">
          <cell r="A3263" t="str">
            <v>CODIGO</v>
          </cell>
          <cell r="B3263" t="str">
            <v>RECURSOS</v>
          </cell>
          <cell r="C3263" t="str">
            <v>UNIDAD</v>
          </cell>
          <cell r="D3263" t="str">
            <v>CANT.</v>
          </cell>
        </row>
        <row r="3264">
          <cell r="B3264" t="str">
            <v>MATERIALES</v>
          </cell>
        </row>
        <row r="3265">
          <cell r="B3265">
            <v>0</v>
          </cell>
          <cell r="C3265">
            <v>0</v>
          </cell>
        </row>
        <row r="3266">
          <cell r="B3266">
            <v>0</v>
          </cell>
          <cell r="C3266">
            <v>0</v>
          </cell>
        </row>
        <row r="3267">
          <cell r="B3267">
            <v>0</v>
          </cell>
          <cell r="C3267">
            <v>0</v>
          </cell>
        </row>
        <row r="3268">
          <cell r="B3268">
            <v>0</v>
          </cell>
          <cell r="C3268">
            <v>0</v>
          </cell>
        </row>
        <row r="3270">
          <cell r="B3270" t="str">
            <v>EQUIPO</v>
          </cell>
        </row>
        <row r="3271">
          <cell r="B3271" t="str">
            <v>HTA MENOR (5% de M. de O.)</v>
          </cell>
        </row>
        <row r="3272">
          <cell r="A3272">
            <v>0</v>
          </cell>
          <cell r="B3272">
            <v>0</v>
          </cell>
          <cell r="C3272">
            <v>0</v>
          </cell>
        </row>
        <row r="3273">
          <cell r="A3273">
            <v>0</v>
          </cell>
          <cell r="B3273">
            <v>0</v>
          </cell>
          <cell r="C3273">
            <v>0</v>
          </cell>
        </row>
        <row r="3274">
          <cell r="A3274">
            <v>0</v>
          </cell>
          <cell r="B3274">
            <v>0</v>
          </cell>
          <cell r="C3274">
            <v>0</v>
          </cell>
        </row>
        <row r="3276">
          <cell r="B3276" t="str">
            <v>MANO DE OBRA</v>
          </cell>
        </row>
        <row r="3277">
          <cell r="B3277">
            <v>0</v>
          </cell>
          <cell r="C3277">
            <v>0</v>
          </cell>
        </row>
        <row r="3278">
          <cell r="A3278">
            <v>0</v>
          </cell>
          <cell r="B3278">
            <v>0</v>
          </cell>
          <cell r="C3278">
            <v>0</v>
          </cell>
        </row>
        <row r="3279">
          <cell r="A3279">
            <v>0</v>
          </cell>
          <cell r="B3279">
            <v>0</v>
          </cell>
          <cell r="C3279">
            <v>0</v>
          </cell>
        </row>
        <row r="3280">
          <cell r="A3280">
            <v>0</v>
          </cell>
          <cell r="B3280">
            <v>0</v>
          </cell>
          <cell r="C3280">
            <v>0</v>
          </cell>
        </row>
        <row r="3282">
          <cell r="B3282" t="str">
            <v>TRANSPORTE</v>
          </cell>
        </row>
        <row r="3284">
          <cell r="A3284">
            <v>0</v>
          </cell>
          <cell r="B3284">
            <v>0</v>
          </cell>
          <cell r="C3284">
            <v>0</v>
          </cell>
        </row>
        <row r="3285">
          <cell r="A3285">
            <v>0</v>
          </cell>
          <cell r="B3285">
            <v>0</v>
          </cell>
          <cell r="C3285">
            <v>0</v>
          </cell>
        </row>
        <row r="3286">
          <cell r="A3286">
            <v>0</v>
          </cell>
          <cell r="B3286">
            <v>0</v>
          </cell>
          <cell r="C3286">
            <v>0</v>
          </cell>
        </row>
        <row r="3291">
          <cell r="A3291" t="str">
            <v>CODIGO</v>
          </cell>
          <cell r="B3291" t="str">
            <v>ITEM</v>
          </cell>
          <cell r="C3291" t="str">
            <v>UNIDAD</v>
          </cell>
        </row>
        <row r="3292">
          <cell r="D3292">
            <v>0</v>
          </cell>
        </row>
        <row r="3293">
          <cell r="B3293" t="str">
            <v>CODIGO</v>
          </cell>
        </row>
        <row r="3294">
          <cell r="A3294" t="str">
            <v>CODIGO</v>
          </cell>
          <cell r="B3294" t="str">
            <v>RECURSOS</v>
          </cell>
          <cell r="C3294" t="str">
            <v>UNIDAD</v>
          </cell>
          <cell r="D3294" t="str">
            <v>CANT.</v>
          </cell>
        </row>
        <row r="3295">
          <cell r="B3295" t="str">
            <v>MATERIALES</v>
          </cell>
        </row>
        <row r="3296">
          <cell r="B3296">
            <v>0</v>
          </cell>
          <cell r="C3296">
            <v>0</v>
          </cell>
        </row>
        <row r="3297">
          <cell r="B3297">
            <v>0</v>
          </cell>
          <cell r="C3297">
            <v>0</v>
          </cell>
        </row>
        <row r="3298">
          <cell r="B3298">
            <v>0</v>
          </cell>
          <cell r="C3298">
            <v>0</v>
          </cell>
        </row>
        <row r="3299">
          <cell r="B3299">
            <v>0</v>
          </cell>
          <cell r="C3299">
            <v>0</v>
          </cell>
        </row>
        <row r="3301">
          <cell r="B3301" t="str">
            <v>EQUIPO</v>
          </cell>
        </row>
        <row r="3302">
          <cell r="B3302" t="str">
            <v>HTA MENOR (5% de M. de O.)</v>
          </cell>
        </row>
        <row r="3303">
          <cell r="A3303">
            <v>0</v>
          </cell>
          <cell r="B3303">
            <v>0</v>
          </cell>
          <cell r="C3303">
            <v>0</v>
          </cell>
        </row>
        <row r="3304">
          <cell r="A3304">
            <v>0</v>
          </cell>
          <cell r="B3304">
            <v>0</v>
          </cell>
          <cell r="C3304">
            <v>0</v>
          </cell>
        </row>
        <row r="3305">
          <cell r="A3305">
            <v>0</v>
          </cell>
          <cell r="B3305">
            <v>0</v>
          </cell>
          <cell r="C3305">
            <v>0</v>
          </cell>
        </row>
        <row r="3307">
          <cell r="B3307" t="str">
            <v>MANO DE OBRA</v>
          </cell>
        </row>
        <row r="3308">
          <cell r="B3308">
            <v>0</v>
          </cell>
          <cell r="C3308">
            <v>0</v>
          </cell>
        </row>
        <row r="3309">
          <cell r="A3309">
            <v>0</v>
          </cell>
          <cell r="B3309">
            <v>0</v>
          </cell>
          <cell r="C3309">
            <v>0</v>
          </cell>
        </row>
        <row r="3310">
          <cell r="A3310">
            <v>0</v>
          </cell>
          <cell r="B3310">
            <v>0</v>
          </cell>
          <cell r="C3310">
            <v>0</v>
          </cell>
        </row>
        <row r="3311">
          <cell r="A3311">
            <v>0</v>
          </cell>
          <cell r="B3311">
            <v>0</v>
          </cell>
          <cell r="C3311">
            <v>0</v>
          </cell>
        </row>
        <row r="3313">
          <cell r="B3313" t="str">
            <v>TRANSPORTE</v>
          </cell>
        </row>
        <row r="3315">
          <cell r="A3315">
            <v>0</v>
          </cell>
          <cell r="B3315">
            <v>0</v>
          </cell>
          <cell r="C3315">
            <v>0</v>
          </cell>
        </row>
        <row r="3316">
          <cell r="A3316">
            <v>0</v>
          </cell>
          <cell r="B3316">
            <v>0</v>
          </cell>
          <cell r="C3316">
            <v>0</v>
          </cell>
        </row>
        <row r="3317">
          <cell r="A3317">
            <v>0</v>
          </cell>
          <cell r="B3317">
            <v>0</v>
          </cell>
          <cell r="C3317">
            <v>0</v>
          </cell>
        </row>
        <row r="3322">
          <cell r="A3322" t="str">
            <v>CODIGO</v>
          </cell>
          <cell r="B3322" t="str">
            <v>ITEM</v>
          </cell>
          <cell r="C3322" t="str">
            <v>UNIDAD</v>
          </cell>
        </row>
        <row r="3323">
          <cell r="D3323">
            <v>0</v>
          </cell>
        </row>
        <row r="3324">
          <cell r="B3324" t="str">
            <v>CODIGO</v>
          </cell>
        </row>
        <row r="3325">
          <cell r="A3325" t="str">
            <v>CODIGO</v>
          </cell>
          <cell r="B3325" t="str">
            <v>RECURSOS</v>
          </cell>
          <cell r="C3325" t="str">
            <v>UNIDAD</v>
          </cell>
          <cell r="D3325" t="str">
            <v>CANT.</v>
          </cell>
        </row>
        <row r="3326">
          <cell r="B3326" t="str">
            <v>MATERIALES</v>
          </cell>
        </row>
        <row r="3327">
          <cell r="B3327">
            <v>0</v>
          </cell>
          <cell r="C3327">
            <v>0</v>
          </cell>
        </row>
        <row r="3328">
          <cell r="B3328">
            <v>0</v>
          </cell>
          <cell r="C3328">
            <v>0</v>
          </cell>
        </row>
        <row r="3329">
          <cell r="B3329">
            <v>0</v>
          </cell>
          <cell r="C3329">
            <v>0</v>
          </cell>
        </row>
        <row r="3330">
          <cell r="B3330">
            <v>0</v>
          </cell>
          <cell r="C3330">
            <v>0</v>
          </cell>
        </row>
        <row r="3332">
          <cell r="B3332" t="str">
            <v>EQUIPO</v>
          </cell>
        </row>
        <row r="3333">
          <cell r="B3333" t="str">
            <v>HTA MENOR (5% de M. de O.)</v>
          </cell>
        </row>
        <row r="3334">
          <cell r="A3334">
            <v>0</v>
          </cell>
          <cell r="B3334">
            <v>0</v>
          </cell>
          <cell r="C3334">
            <v>0</v>
          </cell>
        </row>
        <row r="3335">
          <cell r="A3335">
            <v>0</v>
          </cell>
          <cell r="B3335">
            <v>0</v>
          </cell>
          <cell r="C3335">
            <v>0</v>
          </cell>
        </row>
        <row r="3336">
          <cell r="A3336">
            <v>0</v>
          </cell>
          <cell r="B3336">
            <v>0</v>
          </cell>
          <cell r="C3336">
            <v>0</v>
          </cell>
        </row>
        <row r="3338">
          <cell r="B3338" t="str">
            <v>MANO DE OBRA</v>
          </cell>
        </row>
        <row r="3339">
          <cell r="B3339">
            <v>0</v>
          </cell>
          <cell r="C3339">
            <v>0</v>
          </cell>
        </row>
        <row r="3340">
          <cell r="A3340">
            <v>0</v>
          </cell>
          <cell r="B3340">
            <v>0</v>
          </cell>
          <cell r="C3340">
            <v>0</v>
          </cell>
        </row>
        <row r="3341">
          <cell r="A3341">
            <v>0</v>
          </cell>
          <cell r="B3341">
            <v>0</v>
          </cell>
          <cell r="C3341">
            <v>0</v>
          </cell>
        </row>
        <row r="3342">
          <cell r="A3342">
            <v>0</v>
          </cell>
          <cell r="B3342">
            <v>0</v>
          </cell>
          <cell r="C3342">
            <v>0</v>
          </cell>
        </row>
        <row r="3344">
          <cell r="B3344" t="str">
            <v>TRANSPORTE</v>
          </cell>
        </row>
        <row r="3346">
          <cell r="A3346">
            <v>0</v>
          </cell>
          <cell r="B3346">
            <v>0</v>
          </cell>
          <cell r="C3346">
            <v>0</v>
          </cell>
        </row>
        <row r="3347">
          <cell r="A3347">
            <v>0</v>
          </cell>
          <cell r="B3347">
            <v>0</v>
          </cell>
          <cell r="C3347">
            <v>0</v>
          </cell>
        </row>
        <row r="3348">
          <cell r="A3348">
            <v>0</v>
          </cell>
          <cell r="B3348">
            <v>0</v>
          </cell>
          <cell r="C3348">
            <v>0</v>
          </cell>
        </row>
        <row r="3353">
          <cell r="A3353" t="str">
            <v>CODIGO</v>
          </cell>
          <cell r="B3353" t="str">
            <v>ITEM</v>
          </cell>
          <cell r="C3353" t="str">
            <v>UNIDAD</v>
          </cell>
        </row>
        <row r="3354">
          <cell r="D3354">
            <v>0</v>
          </cell>
        </row>
        <row r="3355">
          <cell r="B3355" t="str">
            <v>CODIGO</v>
          </cell>
        </row>
        <row r="3356">
          <cell r="A3356" t="str">
            <v>CODIGO</v>
          </cell>
          <cell r="B3356" t="str">
            <v>RECURSOS</v>
          </cell>
          <cell r="C3356" t="str">
            <v>UNIDAD</v>
          </cell>
          <cell r="D3356" t="str">
            <v>CANT.</v>
          </cell>
        </row>
        <row r="3357">
          <cell r="B3357" t="str">
            <v>MATERIALES</v>
          </cell>
        </row>
        <row r="3358">
          <cell r="B3358">
            <v>0</v>
          </cell>
          <cell r="C3358">
            <v>0</v>
          </cell>
        </row>
        <row r="3359">
          <cell r="B3359">
            <v>0</v>
          </cell>
          <cell r="C3359">
            <v>0</v>
          </cell>
        </row>
        <row r="3360">
          <cell r="B3360">
            <v>0</v>
          </cell>
          <cell r="C3360">
            <v>0</v>
          </cell>
        </row>
        <row r="3361">
          <cell r="B3361">
            <v>0</v>
          </cell>
          <cell r="C3361">
            <v>0</v>
          </cell>
        </row>
        <row r="3363">
          <cell r="B3363" t="str">
            <v>EQUIPO</v>
          </cell>
        </row>
        <row r="3364">
          <cell r="B3364" t="str">
            <v>HTA MENOR (5% de M. de O.)</v>
          </cell>
        </row>
        <row r="3365">
          <cell r="A3365">
            <v>0</v>
          </cell>
          <cell r="B3365">
            <v>0</v>
          </cell>
          <cell r="C3365">
            <v>0</v>
          </cell>
        </row>
        <row r="3366">
          <cell r="A3366">
            <v>0</v>
          </cell>
          <cell r="B3366">
            <v>0</v>
          </cell>
          <cell r="C3366">
            <v>0</v>
          </cell>
        </row>
        <row r="3367">
          <cell r="A3367">
            <v>0</v>
          </cell>
          <cell r="B3367">
            <v>0</v>
          </cell>
          <cell r="C3367">
            <v>0</v>
          </cell>
        </row>
        <row r="3369">
          <cell r="B3369" t="str">
            <v>MANO DE OBRA</v>
          </cell>
        </row>
        <row r="3370">
          <cell r="B3370">
            <v>0</v>
          </cell>
          <cell r="C3370">
            <v>0</v>
          </cell>
        </row>
        <row r="3371">
          <cell r="A3371">
            <v>0</v>
          </cell>
          <cell r="B3371">
            <v>0</v>
          </cell>
          <cell r="C3371">
            <v>0</v>
          </cell>
        </row>
        <row r="3372">
          <cell r="A3372">
            <v>0</v>
          </cell>
          <cell r="B3372">
            <v>0</v>
          </cell>
          <cell r="C3372">
            <v>0</v>
          </cell>
        </row>
        <row r="3373">
          <cell r="A3373">
            <v>0</v>
          </cell>
          <cell r="B3373">
            <v>0</v>
          </cell>
          <cell r="C3373">
            <v>0</v>
          </cell>
        </row>
        <row r="3375">
          <cell r="B3375" t="str">
            <v>TRANSPORTE</v>
          </cell>
        </row>
        <row r="3377">
          <cell r="A3377">
            <v>0</v>
          </cell>
          <cell r="B3377">
            <v>0</v>
          </cell>
          <cell r="C3377">
            <v>0</v>
          </cell>
        </row>
        <row r="3378">
          <cell r="A3378">
            <v>0</v>
          </cell>
          <cell r="B3378">
            <v>0</v>
          </cell>
          <cell r="C3378">
            <v>0</v>
          </cell>
        </row>
        <row r="3379">
          <cell r="A3379">
            <v>0</v>
          </cell>
          <cell r="B3379">
            <v>0</v>
          </cell>
          <cell r="C3379">
            <v>0</v>
          </cell>
        </row>
        <row r="3384">
          <cell r="A3384" t="str">
            <v>CODIGO</v>
          </cell>
          <cell r="B3384" t="str">
            <v>ITEM</v>
          </cell>
          <cell r="C3384" t="str">
            <v>UNIDAD</v>
          </cell>
        </row>
        <row r="3385">
          <cell r="D3385">
            <v>0</v>
          </cell>
        </row>
        <row r="3386">
          <cell r="B3386" t="str">
            <v>CODIGO</v>
          </cell>
        </row>
        <row r="3387">
          <cell r="A3387" t="str">
            <v>CODIGO</v>
          </cell>
          <cell r="B3387" t="str">
            <v>RECURSOS</v>
          </cell>
          <cell r="C3387" t="str">
            <v>UNIDAD</v>
          </cell>
          <cell r="D3387" t="str">
            <v>CANT.</v>
          </cell>
        </row>
        <row r="3388">
          <cell r="B3388" t="str">
            <v>MATERIALES</v>
          </cell>
        </row>
        <row r="3389">
          <cell r="B3389">
            <v>0</v>
          </cell>
          <cell r="C3389">
            <v>0</v>
          </cell>
        </row>
        <row r="3390">
          <cell r="B3390">
            <v>0</v>
          </cell>
          <cell r="C3390">
            <v>0</v>
          </cell>
        </row>
        <row r="3391">
          <cell r="B3391">
            <v>0</v>
          </cell>
          <cell r="C3391">
            <v>0</v>
          </cell>
        </row>
        <row r="3392">
          <cell r="B3392">
            <v>0</v>
          </cell>
          <cell r="C3392">
            <v>0</v>
          </cell>
        </row>
        <row r="3394">
          <cell r="B3394" t="str">
            <v>EQUIPO</v>
          </cell>
        </row>
        <row r="3395">
          <cell r="B3395" t="str">
            <v>HTA MENOR (5% de M. de O.)</v>
          </cell>
        </row>
        <row r="3396">
          <cell r="A3396">
            <v>0</v>
          </cell>
          <cell r="B3396">
            <v>0</v>
          </cell>
          <cell r="C3396">
            <v>0</v>
          </cell>
        </row>
        <row r="3397">
          <cell r="A3397">
            <v>0</v>
          </cell>
          <cell r="B3397">
            <v>0</v>
          </cell>
          <cell r="C3397">
            <v>0</v>
          </cell>
        </row>
        <row r="3398">
          <cell r="A3398">
            <v>0</v>
          </cell>
          <cell r="B3398">
            <v>0</v>
          </cell>
          <cell r="C3398">
            <v>0</v>
          </cell>
        </row>
        <row r="3400">
          <cell r="B3400" t="str">
            <v>MANO DE OBRA</v>
          </cell>
        </row>
        <row r="3401">
          <cell r="B3401">
            <v>0</v>
          </cell>
          <cell r="C3401">
            <v>0</v>
          </cell>
        </row>
        <row r="3402">
          <cell r="A3402">
            <v>0</v>
          </cell>
          <cell r="B3402">
            <v>0</v>
          </cell>
          <cell r="C3402">
            <v>0</v>
          </cell>
        </row>
        <row r="3403">
          <cell r="A3403">
            <v>0</v>
          </cell>
          <cell r="B3403">
            <v>0</v>
          </cell>
          <cell r="C3403">
            <v>0</v>
          </cell>
        </row>
        <row r="3404">
          <cell r="A3404">
            <v>0</v>
          </cell>
          <cell r="B3404">
            <v>0</v>
          </cell>
          <cell r="C3404">
            <v>0</v>
          </cell>
        </row>
        <row r="3406">
          <cell r="B3406" t="str">
            <v>TRANSPORTE</v>
          </cell>
        </row>
        <row r="3408">
          <cell r="A3408">
            <v>0</v>
          </cell>
          <cell r="B3408">
            <v>0</v>
          </cell>
          <cell r="C3408">
            <v>0</v>
          </cell>
        </row>
        <row r="3409">
          <cell r="A3409">
            <v>0</v>
          </cell>
          <cell r="B3409">
            <v>0</v>
          </cell>
          <cell r="C3409">
            <v>0</v>
          </cell>
        </row>
        <row r="3410">
          <cell r="A3410">
            <v>0</v>
          </cell>
          <cell r="B3410">
            <v>0</v>
          </cell>
          <cell r="C3410">
            <v>0</v>
          </cell>
        </row>
        <row r="3415">
          <cell r="A3415" t="str">
            <v>CODIGO</v>
          </cell>
          <cell r="B3415" t="str">
            <v>ITEM</v>
          </cell>
          <cell r="C3415" t="str">
            <v>UNIDAD</v>
          </cell>
        </row>
        <row r="3416">
          <cell r="D3416">
            <v>0</v>
          </cell>
        </row>
        <row r="3417">
          <cell r="B3417" t="str">
            <v>CODIGO</v>
          </cell>
        </row>
        <row r="3418">
          <cell r="A3418" t="str">
            <v>CODIGO</v>
          </cell>
          <cell r="B3418" t="str">
            <v>RECURSOS</v>
          </cell>
          <cell r="C3418" t="str">
            <v>UNIDAD</v>
          </cell>
          <cell r="D3418" t="str">
            <v>CANT.</v>
          </cell>
        </row>
        <row r="3419">
          <cell r="B3419" t="str">
            <v>MATERIALES</v>
          </cell>
        </row>
        <row r="3420">
          <cell r="B3420">
            <v>0</v>
          </cell>
          <cell r="C3420">
            <v>0</v>
          </cell>
        </row>
        <row r="3421">
          <cell r="B3421">
            <v>0</v>
          </cell>
          <cell r="C3421">
            <v>0</v>
          </cell>
        </row>
        <row r="3422">
          <cell r="B3422">
            <v>0</v>
          </cell>
          <cell r="C3422">
            <v>0</v>
          </cell>
        </row>
        <row r="3423">
          <cell r="B3423">
            <v>0</v>
          </cell>
          <cell r="C3423">
            <v>0</v>
          </cell>
        </row>
        <row r="3425">
          <cell r="B3425" t="str">
            <v>EQUIPO</v>
          </cell>
        </row>
        <row r="3426">
          <cell r="B3426" t="str">
            <v>HTA MENOR (5% de M. de O.)</v>
          </cell>
        </row>
        <row r="3427">
          <cell r="A3427">
            <v>0</v>
          </cell>
          <cell r="B3427">
            <v>0</v>
          </cell>
          <cell r="C3427">
            <v>0</v>
          </cell>
        </row>
        <row r="3428">
          <cell r="A3428">
            <v>0</v>
          </cell>
          <cell r="B3428">
            <v>0</v>
          </cell>
          <cell r="C3428">
            <v>0</v>
          </cell>
        </row>
        <row r="3429">
          <cell r="A3429">
            <v>0</v>
          </cell>
          <cell r="B3429">
            <v>0</v>
          </cell>
          <cell r="C3429">
            <v>0</v>
          </cell>
        </row>
        <row r="3431">
          <cell r="B3431" t="str">
            <v>MANO DE OBRA</v>
          </cell>
        </row>
        <row r="3432">
          <cell r="B3432">
            <v>0</v>
          </cell>
          <cell r="C3432">
            <v>0</v>
          </cell>
        </row>
        <row r="3433">
          <cell r="A3433">
            <v>0</v>
          </cell>
          <cell r="B3433">
            <v>0</v>
          </cell>
          <cell r="C3433">
            <v>0</v>
          </cell>
        </row>
        <row r="3434">
          <cell r="A3434">
            <v>0</v>
          </cell>
          <cell r="B3434">
            <v>0</v>
          </cell>
          <cell r="C3434">
            <v>0</v>
          </cell>
        </row>
        <row r="3435">
          <cell r="A3435">
            <v>0</v>
          </cell>
          <cell r="B3435">
            <v>0</v>
          </cell>
          <cell r="C3435">
            <v>0</v>
          </cell>
        </row>
        <row r="3437">
          <cell r="B3437" t="str">
            <v>TRANSPORTE</v>
          </cell>
        </row>
        <row r="3439">
          <cell r="A3439">
            <v>0</v>
          </cell>
          <cell r="B3439">
            <v>0</v>
          </cell>
          <cell r="C3439">
            <v>0</v>
          </cell>
        </row>
        <row r="3440">
          <cell r="A3440">
            <v>0</v>
          </cell>
          <cell r="B3440">
            <v>0</v>
          </cell>
          <cell r="C3440">
            <v>0</v>
          </cell>
        </row>
        <row r="3441">
          <cell r="A3441">
            <v>0</v>
          </cell>
          <cell r="B3441">
            <v>0</v>
          </cell>
          <cell r="C3441">
            <v>0</v>
          </cell>
        </row>
        <row r="3446">
          <cell r="A3446" t="str">
            <v>CODIGO</v>
          </cell>
          <cell r="B3446" t="str">
            <v>ITEM</v>
          </cell>
          <cell r="C3446" t="str">
            <v>UNIDAD</v>
          </cell>
        </row>
        <row r="3447">
          <cell r="D3447">
            <v>0</v>
          </cell>
        </row>
        <row r="3448">
          <cell r="B3448" t="str">
            <v>CODIGO</v>
          </cell>
        </row>
        <row r="3449">
          <cell r="A3449" t="str">
            <v>CODIGO</v>
          </cell>
          <cell r="B3449" t="str">
            <v>RECURSOS</v>
          </cell>
          <cell r="C3449" t="str">
            <v>UNIDAD</v>
          </cell>
          <cell r="D3449" t="str">
            <v>CANT.</v>
          </cell>
        </row>
        <row r="3450">
          <cell r="B3450" t="str">
            <v>MATERIALES</v>
          </cell>
        </row>
        <row r="3451">
          <cell r="B3451">
            <v>0</v>
          </cell>
          <cell r="C3451">
            <v>0</v>
          </cell>
        </row>
        <row r="3452">
          <cell r="B3452">
            <v>0</v>
          </cell>
          <cell r="C3452">
            <v>0</v>
          </cell>
        </row>
        <row r="3453">
          <cell r="B3453">
            <v>0</v>
          </cell>
          <cell r="C3453">
            <v>0</v>
          </cell>
        </row>
        <row r="3454">
          <cell r="B3454">
            <v>0</v>
          </cell>
          <cell r="C3454">
            <v>0</v>
          </cell>
        </row>
        <row r="3456">
          <cell r="B3456" t="str">
            <v>EQUIPO</v>
          </cell>
        </row>
        <row r="3457">
          <cell r="B3457" t="str">
            <v>HTA MENOR (5% de M. de O.)</v>
          </cell>
        </row>
        <row r="3458">
          <cell r="A3458">
            <v>0</v>
          </cell>
          <cell r="B3458">
            <v>0</v>
          </cell>
          <cell r="C3458">
            <v>0</v>
          </cell>
        </row>
        <row r="3459">
          <cell r="A3459">
            <v>0</v>
          </cell>
          <cell r="B3459">
            <v>0</v>
          </cell>
          <cell r="C3459">
            <v>0</v>
          </cell>
        </row>
        <row r="3460">
          <cell r="A3460">
            <v>0</v>
          </cell>
          <cell r="B3460">
            <v>0</v>
          </cell>
          <cell r="C3460">
            <v>0</v>
          </cell>
        </row>
        <row r="3462">
          <cell r="B3462" t="str">
            <v>MANO DE OBRA</v>
          </cell>
        </row>
        <row r="3463">
          <cell r="B3463">
            <v>0</v>
          </cell>
          <cell r="C3463">
            <v>0</v>
          </cell>
        </row>
        <row r="3464">
          <cell r="A3464">
            <v>0</v>
          </cell>
          <cell r="B3464">
            <v>0</v>
          </cell>
          <cell r="C3464">
            <v>0</v>
          </cell>
        </row>
        <row r="3465">
          <cell r="A3465">
            <v>0</v>
          </cell>
          <cell r="B3465">
            <v>0</v>
          </cell>
          <cell r="C3465">
            <v>0</v>
          </cell>
        </row>
        <row r="3466">
          <cell r="A3466">
            <v>0</v>
          </cell>
          <cell r="B3466">
            <v>0</v>
          </cell>
          <cell r="C3466">
            <v>0</v>
          </cell>
        </row>
        <row r="3468">
          <cell r="B3468" t="str">
            <v>TRANSPORTE</v>
          </cell>
        </row>
        <row r="3470">
          <cell r="A3470">
            <v>0</v>
          </cell>
          <cell r="B3470">
            <v>0</v>
          </cell>
          <cell r="C3470">
            <v>0</v>
          </cell>
        </row>
        <row r="3471">
          <cell r="A3471">
            <v>0</v>
          </cell>
          <cell r="B3471">
            <v>0</v>
          </cell>
          <cell r="C3471">
            <v>0</v>
          </cell>
        </row>
        <row r="3472">
          <cell r="A3472">
            <v>0</v>
          </cell>
          <cell r="B3472">
            <v>0</v>
          </cell>
          <cell r="C3472">
            <v>0</v>
          </cell>
        </row>
        <row r="3477">
          <cell r="A3477" t="str">
            <v>CODIGO</v>
          </cell>
          <cell r="B3477" t="str">
            <v>ITEM</v>
          </cell>
          <cell r="C3477" t="str">
            <v>UNIDAD</v>
          </cell>
        </row>
        <row r="3478">
          <cell r="D3478">
            <v>0</v>
          </cell>
        </row>
        <row r="3479">
          <cell r="B3479" t="str">
            <v>CODIGO</v>
          </cell>
        </row>
        <row r="3480">
          <cell r="A3480" t="str">
            <v>CODIGO</v>
          </cell>
          <cell r="B3480" t="str">
            <v>RECURSOS</v>
          </cell>
          <cell r="C3480" t="str">
            <v>UNIDAD</v>
          </cell>
          <cell r="D3480" t="str">
            <v>CANT.</v>
          </cell>
        </row>
        <row r="3481">
          <cell r="B3481" t="str">
            <v>MATERIALES</v>
          </cell>
        </row>
        <row r="3482">
          <cell r="B3482">
            <v>0</v>
          </cell>
          <cell r="C3482">
            <v>0</v>
          </cell>
        </row>
        <row r="3483">
          <cell r="B3483">
            <v>0</v>
          </cell>
          <cell r="C3483">
            <v>0</v>
          </cell>
        </row>
        <row r="3484">
          <cell r="B3484">
            <v>0</v>
          </cell>
          <cell r="C3484">
            <v>0</v>
          </cell>
        </row>
        <row r="3485">
          <cell r="B3485">
            <v>0</v>
          </cell>
          <cell r="C3485">
            <v>0</v>
          </cell>
        </row>
        <row r="3487">
          <cell r="B3487" t="str">
            <v>EQUIPO</v>
          </cell>
        </row>
        <row r="3488">
          <cell r="B3488" t="str">
            <v>HTA MENOR (5% de M. de O.)</v>
          </cell>
        </row>
        <row r="3489">
          <cell r="A3489">
            <v>0</v>
          </cell>
          <cell r="B3489">
            <v>0</v>
          </cell>
          <cell r="C3489">
            <v>0</v>
          </cell>
        </row>
        <row r="3490">
          <cell r="A3490">
            <v>0</v>
          </cell>
          <cell r="B3490">
            <v>0</v>
          </cell>
          <cell r="C3490">
            <v>0</v>
          </cell>
        </row>
        <row r="3491">
          <cell r="A3491">
            <v>0</v>
          </cell>
          <cell r="B3491">
            <v>0</v>
          </cell>
          <cell r="C3491">
            <v>0</v>
          </cell>
        </row>
        <row r="3493">
          <cell r="B3493" t="str">
            <v>MANO DE OBRA</v>
          </cell>
        </row>
        <row r="3494">
          <cell r="B3494">
            <v>0</v>
          </cell>
          <cell r="C3494">
            <v>0</v>
          </cell>
        </row>
        <row r="3495">
          <cell r="A3495">
            <v>0</v>
          </cell>
          <cell r="B3495">
            <v>0</v>
          </cell>
          <cell r="C3495">
            <v>0</v>
          </cell>
        </row>
        <row r="3496">
          <cell r="A3496">
            <v>0</v>
          </cell>
          <cell r="B3496">
            <v>0</v>
          </cell>
          <cell r="C3496">
            <v>0</v>
          </cell>
        </row>
        <row r="3497">
          <cell r="A3497">
            <v>0</v>
          </cell>
          <cell r="B3497">
            <v>0</v>
          </cell>
          <cell r="C3497">
            <v>0</v>
          </cell>
        </row>
        <row r="3499">
          <cell r="B3499" t="str">
            <v>TRANSPORTE</v>
          </cell>
        </row>
        <row r="3501">
          <cell r="A3501">
            <v>0</v>
          </cell>
          <cell r="B3501">
            <v>0</v>
          </cell>
          <cell r="C3501">
            <v>0</v>
          </cell>
        </row>
        <row r="3502">
          <cell r="A3502">
            <v>0</v>
          </cell>
          <cell r="B3502">
            <v>0</v>
          </cell>
          <cell r="C3502">
            <v>0</v>
          </cell>
        </row>
        <row r="3503">
          <cell r="A3503">
            <v>0</v>
          </cell>
          <cell r="B3503">
            <v>0</v>
          </cell>
          <cell r="C3503">
            <v>0</v>
          </cell>
        </row>
        <row r="3508">
          <cell r="A3508" t="str">
            <v>CODIGO</v>
          </cell>
          <cell r="B3508" t="str">
            <v>ITEM</v>
          </cell>
          <cell r="C3508" t="str">
            <v>UNIDAD</v>
          </cell>
        </row>
        <row r="3509">
          <cell r="D3509">
            <v>0</v>
          </cell>
        </row>
        <row r="3510">
          <cell r="B3510" t="str">
            <v>CODIGO</v>
          </cell>
        </row>
        <row r="3511">
          <cell r="A3511" t="str">
            <v>CODIGO</v>
          </cell>
          <cell r="B3511" t="str">
            <v>RECURSOS</v>
          </cell>
          <cell r="C3511" t="str">
            <v>UNIDAD</v>
          </cell>
          <cell r="D3511" t="str">
            <v>CANT.</v>
          </cell>
        </row>
        <row r="3512">
          <cell r="B3512" t="str">
            <v>MATERIALES</v>
          </cell>
        </row>
        <row r="3513">
          <cell r="B3513">
            <v>0</v>
          </cell>
          <cell r="C3513">
            <v>0</v>
          </cell>
        </row>
        <row r="3514">
          <cell r="B3514">
            <v>0</v>
          </cell>
          <cell r="C3514">
            <v>0</v>
          </cell>
        </row>
        <row r="3515">
          <cell r="B3515">
            <v>0</v>
          </cell>
          <cell r="C3515">
            <v>0</v>
          </cell>
        </row>
        <row r="3516">
          <cell r="B3516">
            <v>0</v>
          </cell>
          <cell r="C3516">
            <v>0</v>
          </cell>
        </row>
        <row r="3518">
          <cell r="B3518" t="str">
            <v>EQUIPO</v>
          </cell>
        </row>
        <row r="3519">
          <cell r="B3519" t="str">
            <v>HTA MENOR (5% de M. de O.)</v>
          </cell>
        </row>
        <row r="3520">
          <cell r="A3520">
            <v>0</v>
          </cell>
          <cell r="B3520">
            <v>0</v>
          </cell>
          <cell r="C3520">
            <v>0</v>
          </cell>
        </row>
        <row r="3521">
          <cell r="A3521">
            <v>0</v>
          </cell>
          <cell r="B3521">
            <v>0</v>
          </cell>
          <cell r="C3521">
            <v>0</v>
          </cell>
        </row>
        <row r="3522">
          <cell r="A3522">
            <v>0</v>
          </cell>
          <cell r="B3522">
            <v>0</v>
          </cell>
          <cell r="C3522">
            <v>0</v>
          </cell>
        </row>
        <row r="3524">
          <cell r="B3524" t="str">
            <v>MANO DE OBRA</v>
          </cell>
        </row>
        <row r="3525">
          <cell r="B3525">
            <v>0</v>
          </cell>
          <cell r="C3525">
            <v>0</v>
          </cell>
        </row>
        <row r="3526">
          <cell r="A3526">
            <v>0</v>
          </cell>
          <cell r="B3526">
            <v>0</v>
          </cell>
          <cell r="C3526">
            <v>0</v>
          </cell>
        </row>
        <row r="3527">
          <cell r="A3527">
            <v>0</v>
          </cell>
          <cell r="B3527">
            <v>0</v>
          </cell>
          <cell r="C3527">
            <v>0</v>
          </cell>
        </row>
        <row r="3528">
          <cell r="A3528">
            <v>0</v>
          </cell>
          <cell r="B3528">
            <v>0</v>
          </cell>
          <cell r="C3528">
            <v>0</v>
          </cell>
        </row>
        <row r="3530">
          <cell r="B3530" t="str">
            <v>TRANSPORTE</v>
          </cell>
        </row>
        <row r="3532">
          <cell r="A3532">
            <v>0</v>
          </cell>
          <cell r="B3532">
            <v>0</v>
          </cell>
          <cell r="C3532">
            <v>0</v>
          </cell>
        </row>
        <row r="3533">
          <cell r="A3533">
            <v>0</v>
          </cell>
          <cell r="B3533">
            <v>0</v>
          </cell>
          <cell r="C3533">
            <v>0</v>
          </cell>
        </row>
        <row r="3534">
          <cell r="A3534">
            <v>0</v>
          </cell>
          <cell r="B3534">
            <v>0</v>
          </cell>
          <cell r="C3534">
            <v>0</v>
          </cell>
        </row>
        <row r="3539">
          <cell r="A3539" t="str">
            <v>CODIGO</v>
          </cell>
          <cell r="B3539" t="str">
            <v>ITEM</v>
          </cell>
          <cell r="C3539" t="str">
            <v>UNIDAD</v>
          </cell>
        </row>
        <row r="3540">
          <cell r="D3540">
            <v>0</v>
          </cell>
        </row>
        <row r="3541">
          <cell r="B3541" t="str">
            <v>CODIGO</v>
          </cell>
        </row>
        <row r="3542">
          <cell r="A3542" t="str">
            <v>CODIGO</v>
          </cell>
          <cell r="B3542" t="str">
            <v>RECURSOS</v>
          </cell>
          <cell r="C3542" t="str">
            <v>UNIDAD</v>
          </cell>
          <cell r="D3542" t="str">
            <v>CANT.</v>
          </cell>
        </row>
        <row r="3543">
          <cell r="B3543" t="str">
            <v>MATERIALES</v>
          </cell>
        </row>
        <row r="3544">
          <cell r="B3544">
            <v>0</v>
          </cell>
          <cell r="C3544">
            <v>0</v>
          </cell>
        </row>
        <row r="3545">
          <cell r="B3545">
            <v>0</v>
          </cell>
          <cell r="C3545">
            <v>0</v>
          </cell>
        </row>
        <row r="3546">
          <cell r="B3546">
            <v>0</v>
          </cell>
          <cell r="C3546">
            <v>0</v>
          </cell>
        </row>
        <row r="3547">
          <cell r="B3547">
            <v>0</v>
          </cell>
          <cell r="C3547">
            <v>0</v>
          </cell>
        </row>
        <row r="3549">
          <cell r="B3549" t="str">
            <v>EQUIPO</v>
          </cell>
        </row>
        <row r="3550">
          <cell r="B3550" t="str">
            <v>HTA MENOR (5% de M. de O.)</v>
          </cell>
        </row>
        <row r="3551">
          <cell r="A3551">
            <v>0</v>
          </cell>
          <cell r="B3551">
            <v>0</v>
          </cell>
          <cell r="C3551">
            <v>0</v>
          </cell>
        </row>
        <row r="3552">
          <cell r="A3552">
            <v>0</v>
          </cell>
          <cell r="B3552">
            <v>0</v>
          </cell>
          <cell r="C3552">
            <v>0</v>
          </cell>
        </row>
        <row r="3553">
          <cell r="A3553">
            <v>0</v>
          </cell>
          <cell r="B3553">
            <v>0</v>
          </cell>
          <cell r="C3553">
            <v>0</v>
          </cell>
        </row>
        <row r="3555">
          <cell r="B3555" t="str">
            <v>MANO DE OBRA</v>
          </cell>
        </row>
        <row r="3556">
          <cell r="B3556">
            <v>0</v>
          </cell>
          <cell r="C3556">
            <v>0</v>
          </cell>
        </row>
        <row r="3557">
          <cell r="A3557">
            <v>0</v>
          </cell>
          <cell r="B3557">
            <v>0</v>
          </cell>
          <cell r="C3557">
            <v>0</v>
          </cell>
        </row>
        <row r="3558">
          <cell r="A3558">
            <v>0</v>
          </cell>
          <cell r="B3558">
            <v>0</v>
          </cell>
          <cell r="C3558">
            <v>0</v>
          </cell>
        </row>
        <row r="3559">
          <cell r="A3559">
            <v>0</v>
          </cell>
          <cell r="B3559">
            <v>0</v>
          </cell>
          <cell r="C3559">
            <v>0</v>
          </cell>
        </row>
        <row r="3561">
          <cell r="B3561" t="str">
            <v>TRANSPORTE</v>
          </cell>
        </row>
        <row r="3563">
          <cell r="A3563">
            <v>0</v>
          </cell>
          <cell r="B3563">
            <v>0</v>
          </cell>
          <cell r="C3563">
            <v>0</v>
          </cell>
        </row>
        <row r="3564">
          <cell r="A3564">
            <v>0</v>
          </cell>
          <cell r="B3564">
            <v>0</v>
          </cell>
          <cell r="C3564">
            <v>0</v>
          </cell>
        </row>
        <row r="3565">
          <cell r="A3565">
            <v>0</v>
          </cell>
          <cell r="B3565">
            <v>0</v>
          </cell>
          <cell r="C3565">
            <v>0</v>
          </cell>
        </row>
        <row r="3571">
          <cell r="A3571" t="str">
            <v>CODIGO</v>
          </cell>
          <cell r="B3571" t="str">
            <v>ITEM</v>
          </cell>
          <cell r="C3571" t="str">
            <v>UNIDAD</v>
          </cell>
        </row>
        <row r="3572">
          <cell r="D3572">
            <v>0</v>
          </cell>
        </row>
        <row r="3573">
          <cell r="B3573" t="str">
            <v>CODIGO</v>
          </cell>
        </row>
        <row r="3574">
          <cell r="A3574" t="str">
            <v>CODIGO</v>
          </cell>
          <cell r="B3574" t="str">
            <v>RECURSOS</v>
          </cell>
          <cell r="C3574" t="str">
            <v>UNIDAD</v>
          </cell>
          <cell r="D3574" t="str">
            <v>CANT.</v>
          </cell>
        </row>
        <row r="3575">
          <cell r="B3575" t="str">
            <v>MATERIALES</v>
          </cell>
        </row>
        <row r="3576">
          <cell r="B3576">
            <v>0</v>
          </cell>
          <cell r="C3576">
            <v>0</v>
          </cell>
        </row>
        <row r="3577">
          <cell r="B3577">
            <v>0</v>
          </cell>
          <cell r="C3577">
            <v>0</v>
          </cell>
        </row>
        <row r="3578">
          <cell r="B3578">
            <v>0</v>
          </cell>
          <cell r="C3578">
            <v>0</v>
          </cell>
        </row>
        <row r="3579">
          <cell r="B3579">
            <v>0</v>
          </cell>
          <cell r="C3579">
            <v>0</v>
          </cell>
        </row>
        <row r="3581">
          <cell r="B3581" t="str">
            <v>EQUIPO</v>
          </cell>
        </row>
        <row r="3582">
          <cell r="B3582" t="str">
            <v>HTA MENOR (5% de M. de O.)</v>
          </cell>
        </row>
        <row r="3583">
          <cell r="A3583">
            <v>0</v>
          </cell>
          <cell r="B3583">
            <v>0</v>
          </cell>
          <cell r="C3583">
            <v>0</v>
          </cell>
        </row>
        <row r="3584">
          <cell r="A3584">
            <v>0</v>
          </cell>
          <cell r="B3584">
            <v>0</v>
          </cell>
          <cell r="C3584">
            <v>0</v>
          </cell>
        </row>
        <row r="3585">
          <cell r="A3585">
            <v>0</v>
          </cell>
          <cell r="B3585">
            <v>0</v>
          </cell>
          <cell r="C3585">
            <v>0</v>
          </cell>
        </row>
        <row r="3587">
          <cell r="B3587" t="str">
            <v>MANO DE OBRA</v>
          </cell>
        </row>
        <row r="3588">
          <cell r="B3588">
            <v>0</v>
          </cell>
          <cell r="C3588">
            <v>0</v>
          </cell>
        </row>
        <row r="3589">
          <cell r="A3589">
            <v>0</v>
          </cell>
          <cell r="B3589">
            <v>0</v>
          </cell>
          <cell r="C3589">
            <v>0</v>
          </cell>
        </row>
        <row r="3590">
          <cell r="A3590">
            <v>0</v>
          </cell>
          <cell r="B3590">
            <v>0</v>
          </cell>
          <cell r="C3590">
            <v>0</v>
          </cell>
        </row>
        <row r="3591">
          <cell r="A3591">
            <v>0</v>
          </cell>
          <cell r="B3591">
            <v>0</v>
          </cell>
          <cell r="C3591">
            <v>0</v>
          </cell>
        </row>
        <row r="3593">
          <cell r="B3593" t="str">
            <v>TRANSPORTE</v>
          </cell>
        </row>
        <row r="3595">
          <cell r="A3595">
            <v>0</v>
          </cell>
          <cell r="B3595">
            <v>0</v>
          </cell>
          <cell r="C3595">
            <v>0</v>
          </cell>
        </row>
        <row r="3596">
          <cell r="A3596">
            <v>0</v>
          </cell>
          <cell r="B3596">
            <v>0</v>
          </cell>
          <cell r="C3596">
            <v>0</v>
          </cell>
        </row>
        <row r="3597">
          <cell r="A3597">
            <v>0</v>
          </cell>
          <cell r="B3597">
            <v>0</v>
          </cell>
          <cell r="C3597">
            <v>0</v>
          </cell>
        </row>
        <row r="3602">
          <cell r="A3602" t="str">
            <v>CODIGO</v>
          </cell>
          <cell r="B3602" t="str">
            <v>ITEM</v>
          </cell>
          <cell r="C3602" t="str">
            <v>UNIDAD</v>
          </cell>
        </row>
        <row r="3603">
          <cell r="D3603">
            <v>0</v>
          </cell>
        </row>
        <row r="3604">
          <cell r="B3604" t="str">
            <v>CODIGO</v>
          </cell>
        </row>
        <row r="3605">
          <cell r="A3605" t="str">
            <v>CODIGO</v>
          </cell>
          <cell r="B3605" t="str">
            <v>RECURSOS</v>
          </cell>
          <cell r="C3605" t="str">
            <v>UNIDAD</v>
          </cell>
          <cell r="D3605" t="str">
            <v>CANT.</v>
          </cell>
        </row>
        <row r="3606">
          <cell r="B3606" t="str">
            <v>MATERIALES</v>
          </cell>
        </row>
        <row r="3607">
          <cell r="B3607">
            <v>0</v>
          </cell>
          <cell r="C3607">
            <v>0</v>
          </cell>
        </row>
        <row r="3608">
          <cell r="B3608">
            <v>0</v>
          </cell>
          <cell r="C3608">
            <v>0</v>
          </cell>
        </row>
        <row r="3609">
          <cell r="B3609">
            <v>0</v>
          </cell>
          <cell r="C3609">
            <v>0</v>
          </cell>
        </row>
        <row r="3610">
          <cell r="B3610">
            <v>0</v>
          </cell>
          <cell r="C3610">
            <v>0</v>
          </cell>
        </row>
        <row r="3612">
          <cell r="B3612" t="str">
            <v>EQUIPO</v>
          </cell>
        </row>
        <row r="3613">
          <cell r="B3613" t="str">
            <v>HTA MENOR (5% de M. de O.)</v>
          </cell>
        </row>
        <row r="3614">
          <cell r="A3614">
            <v>0</v>
          </cell>
          <cell r="B3614">
            <v>0</v>
          </cell>
          <cell r="C3614">
            <v>0</v>
          </cell>
        </row>
        <row r="3615">
          <cell r="A3615">
            <v>0</v>
          </cell>
          <cell r="B3615">
            <v>0</v>
          </cell>
          <cell r="C3615">
            <v>0</v>
          </cell>
        </row>
        <row r="3616">
          <cell r="A3616">
            <v>0</v>
          </cell>
          <cell r="B3616">
            <v>0</v>
          </cell>
          <cell r="C3616">
            <v>0</v>
          </cell>
        </row>
        <row r="3618">
          <cell r="B3618" t="str">
            <v>MANO DE OBRA</v>
          </cell>
        </row>
        <row r="3619">
          <cell r="B3619">
            <v>0</v>
          </cell>
          <cell r="C3619">
            <v>0</v>
          </cell>
        </row>
        <row r="3620">
          <cell r="A3620">
            <v>0</v>
          </cell>
          <cell r="B3620">
            <v>0</v>
          </cell>
          <cell r="C3620">
            <v>0</v>
          </cell>
        </row>
        <row r="3621">
          <cell r="A3621">
            <v>0</v>
          </cell>
          <cell r="B3621">
            <v>0</v>
          </cell>
          <cell r="C3621">
            <v>0</v>
          </cell>
        </row>
        <row r="3622">
          <cell r="A3622">
            <v>0</v>
          </cell>
          <cell r="B3622">
            <v>0</v>
          </cell>
          <cell r="C3622">
            <v>0</v>
          </cell>
        </row>
        <row r="3624">
          <cell r="B3624" t="str">
            <v>TRANSPORTE</v>
          </cell>
        </row>
        <row r="3626">
          <cell r="A3626">
            <v>0</v>
          </cell>
          <cell r="B3626">
            <v>0</v>
          </cell>
          <cell r="C3626">
            <v>0</v>
          </cell>
        </row>
        <row r="3627">
          <cell r="A3627">
            <v>0</v>
          </cell>
          <cell r="B3627">
            <v>0</v>
          </cell>
          <cell r="C3627">
            <v>0</v>
          </cell>
        </row>
        <row r="3628">
          <cell r="A3628">
            <v>0</v>
          </cell>
          <cell r="B3628">
            <v>0</v>
          </cell>
          <cell r="C3628">
            <v>0</v>
          </cell>
        </row>
        <row r="3633">
          <cell r="A3633" t="str">
            <v>CODIGO</v>
          </cell>
          <cell r="B3633" t="str">
            <v>ITEM</v>
          </cell>
          <cell r="C3633" t="str">
            <v>UNIDAD</v>
          </cell>
        </row>
        <row r="3634">
          <cell r="D3634">
            <v>0</v>
          </cell>
        </row>
        <row r="3635">
          <cell r="B3635" t="str">
            <v>CODIGO</v>
          </cell>
        </row>
        <row r="3636">
          <cell r="A3636" t="str">
            <v>CODIGO</v>
          </cell>
          <cell r="B3636" t="str">
            <v>RECURSOS</v>
          </cell>
          <cell r="C3636" t="str">
            <v>UNIDAD</v>
          </cell>
          <cell r="D3636" t="str">
            <v>CANT.</v>
          </cell>
        </row>
        <row r="3637">
          <cell r="B3637" t="str">
            <v>MATERIALES</v>
          </cell>
        </row>
        <row r="3638">
          <cell r="B3638">
            <v>0</v>
          </cell>
          <cell r="C3638">
            <v>0</v>
          </cell>
        </row>
        <row r="3639">
          <cell r="B3639">
            <v>0</v>
          </cell>
          <cell r="C3639">
            <v>0</v>
          </cell>
        </row>
        <row r="3640">
          <cell r="B3640">
            <v>0</v>
          </cell>
          <cell r="C3640">
            <v>0</v>
          </cell>
        </row>
        <row r="3641">
          <cell r="B3641">
            <v>0</v>
          </cell>
          <cell r="C3641">
            <v>0</v>
          </cell>
        </row>
        <row r="3643">
          <cell r="B3643" t="str">
            <v>EQUIPO</v>
          </cell>
        </row>
        <row r="3644">
          <cell r="B3644" t="str">
            <v>HTA MENOR (5% de M. de O.)</v>
          </cell>
        </row>
        <row r="3645">
          <cell r="A3645">
            <v>0</v>
          </cell>
          <cell r="B3645">
            <v>0</v>
          </cell>
          <cell r="C3645">
            <v>0</v>
          </cell>
        </row>
        <row r="3646">
          <cell r="A3646">
            <v>0</v>
          </cell>
          <cell r="B3646">
            <v>0</v>
          </cell>
          <cell r="C3646">
            <v>0</v>
          </cell>
        </row>
        <row r="3647">
          <cell r="A3647">
            <v>0</v>
          </cell>
          <cell r="B3647">
            <v>0</v>
          </cell>
          <cell r="C3647">
            <v>0</v>
          </cell>
        </row>
        <row r="3649">
          <cell r="B3649" t="str">
            <v>MANO DE OBRA</v>
          </cell>
        </row>
        <row r="3650">
          <cell r="B3650">
            <v>0</v>
          </cell>
          <cell r="C3650">
            <v>0</v>
          </cell>
        </row>
        <row r="3651">
          <cell r="A3651">
            <v>0</v>
          </cell>
          <cell r="B3651">
            <v>0</v>
          </cell>
          <cell r="C3651">
            <v>0</v>
          </cell>
        </row>
        <row r="3652">
          <cell r="A3652">
            <v>0</v>
          </cell>
          <cell r="B3652">
            <v>0</v>
          </cell>
          <cell r="C3652">
            <v>0</v>
          </cell>
        </row>
        <row r="3653">
          <cell r="A3653">
            <v>0</v>
          </cell>
          <cell r="B3653">
            <v>0</v>
          </cell>
          <cell r="C3653">
            <v>0</v>
          </cell>
        </row>
        <row r="3655">
          <cell r="B3655" t="str">
            <v>TRANSPORTE</v>
          </cell>
        </row>
        <row r="3657">
          <cell r="A3657">
            <v>0</v>
          </cell>
          <cell r="B3657">
            <v>0</v>
          </cell>
          <cell r="C3657">
            <v>0</v>
          </cell>
        </row>
        <row r="3658">
          <cell r="A3658">
            <v>0</v>
          </cell>
          <cell r="B3658">
            <v>0</v>
          </cell>
          <cell r="C3658">
            <v>0</v>
          </cell>
        </row>
        <row r="3659">
          <cell r="A3659">
            <v>0</v>
          </cell>
          <cell r="B3659">
            <v>0</v>
          </cell>
          <cell r="C3659">
            <v>0</v>
          </cell>
        </row>
        <row r="3664">
          <cell r="A3664" t="str">
            <v>CODIGO</v>
          </cell>
          <cell r="B3664" t="str">
            <v>ITEM</v>
          </cell>
          <cell r="C3664" t="str">
            <v>UNIDAD</v>
          </cell>
        </row>
        <row r="3665">
          <cell r="D3665">
            <v>0</v>
          </cell>
        </row>
        <row r="3666">
          <cell r="B3666" t="str">
            <v>CODIGO</v>
          </cell>
        </row>
        <row r="3667">
          <cell r="A3667" t="str">
            <v>CODIGO</v>
          </cell>
          <cell r="B3667" t="str">
            <v>RECURSOS</v>
          </cell>
          <cell r="C3667" t="str">
            <v>UNIDAD</v>
          </cell>
          <cell r="D3667" t="str">
            <v>CANT.</v>
          </cell>
        </row>
        <row r="3668">
          <cell r="B3668" t="str">
            <v>MATERIALES</v>
          </cell>
        </row>
        <row r="3669">
          <cell r="B3669">
            <v>0</v>
          </cell>
          <cell r="C3669">
            <v>0</v>
          </cell>
        </row>
        <row r="3670">
          <cell r="B3670">
            <v>0</v>
          </cell>
          <cell r="C3670">
            <v>0</v>
          </cell>
        </row>
        <row r="3671">
          <cell r="B3671">
            <v>0</v>
          </cell>
          <cell r="C3671">
            <v>0</v>
          </cell>
        </row>
        <row r="3672">
          <cell r="B3672">
            <v>0</v>
          </cell>
          <cell r="C3672">
            <v>0</v>
          </cell>
        </row>
        <row r="3674">
          <cell r="B3674" t="str">
            <v>EQUIPO</v>
          </cell>
        </row>
        <row r="3675">
          <cell r="B3675" t="str">
            <v>HTA MENOR (5% de M. de O.)</v>
          </cell>
        </row>
        <row r="3676">
          <cell r="A3676">
            <v>0</v>
          </cell>
          <cell r="B3676">
            <v>0</v>
          </cell>
          <cell r="C3676">
            <v>0</v>
          </cell>
        </row>
        <row r="3677">
          <cell r="A3677">
            <v>0</v>
          </cell>
          <cell r="B3677">
            <v>0</v>
          </cell>
          <cell r="C3677">
            <v>0</v>
          </cell>
        </row>
        <row r="3678">
          <cell r="A3678">
            <v>0</v>
          </cell>
          <cell r="B3678">
            <v>0</v>
          </cell>
          <cell r="C3678">
            <v>0</v>
          </cell>
        </row>
        <row r="3680">
          <cell r="B3680" t="str">
            <v>MANO DE OBRA</v>
          </cell>
        </row>
        <row r="3681">
          <cell r="B3681">
            <v>0</v>
          </cell>
          <cell r="C3681">
            <v>0</v>
          </cell>
        </row>
        <row r="3682">
          <cell r="A3682">
            <v>0</v>
          </cell>
          <cell r="B3682">
            <v>0</v>
          </cell>
          <cell r="C3682">
            <v>0</v>
          </cell>
        </row>
        <row r="3683">
          <cell r="A3683">
            <v>0</v>
          </cell>
          <cell r="B3683">
            <v>0</v>
          </cell>
          <cell r="C3683">
            <v>0</v>
          </cell>
        </row>
        <row r="3684">
          <cell r="A3684">
            <v>0</v>
          </cell>
          <cell r="B3684">
            <v>0</v>
          </cell>
          <cell r="C3684">
            <v>0</v>
          </cell>
        </row>
        <row r="3686">
          <cell r="B3686" t="str">
            <v>TRANSPORTE</v>
          </cell>
        </row>
        <row r="3688">
          <cell r="A3688">
            <v>0</v>
          </cell>
          <cell r="B3688">
            <v>0</v>
          </cell>
          <cell r="C3688">
            <v>0</v>
          </cell>
        </row>
        <row r="3689">
          <cell r="A3689">
            <v>0</v>
          </cell>
          <cell r="B3689">
            <v>0</v>
          </cell>
          <cell r="C3689">
            <v>0</v>
          </cell>
        </row>
        <row r="3690">
          <cell r="A3690">
            <v>0</v>
          </cell>
          <cell r="B3690">
            <v>0</v>
          </cell>
          <cell r="C3690">
            <v>0</v>
          </cell>
        </row>
        <row r="3695">
          <cell r="A3695" t="str">
            <v>CODIGO</v>
          </cell>
          <cell r="B3695" t="str">
            <v>ITEM</v>
          </cell>
          <cell r="C3695" t="str">
            <v>UNIDAD</v>
          </cell>
        </row>
        <row r="3696">
          <cell r="D3696">
            <v>0</v>
          </cell>
        </row>
        <row r="3697">
          <cell r="B3697" t="str">
            <v>CODIGO</v>
          </cell>
        </row>
        <row r="3698">
          <cell r="A3698" t="str">
            <v>CODIGO</v>
          </cell>
          <cell r="B3698" t="str">
            <v>RECURSOS</v>
          </cell>
          <cell r="C3698" t="str">
            <v>UNIDAD</v>
          </cell>
          <cell r="D3698" t="str">
            <v>CANT.</v>
          </cell>
        </row>
        <row r="3699">
          <cell r="B3699" t="str">
            <v>MATERIALES</v>
          </cell>
        </row>
        <row r="3700">
          <cell r="B3700">
            <v>0</v>
          </cell>
          <cell r="C3700">
            <v>0</v>
          </cell>
        </row>
        <row r="3701">
          <cell r="B3701">
            <v>0</v>
          </cell>
          <cell r="C3701">
            <v>0</v>
          </cell>
        </row>
        <row r="3702">
          <cell r="B3702">
            <v>0</v>
          </cell>
          <cell r="C3702">
            <v>0</v>
          </cell>
        </row>
        <row r="3703">
          <cell r="B3703">
            <v>0</v>
          </cell>
          <cell r="C3703">
            <v>0</v>
          </cell>
        </row>
        <row r="3705">
          <cell r="B3705" t="str">
            <v>EQUIPO</v>
          </cell>
        </row>
        <row r="3706">
          <cell r="B3706" t="str">
            <v>HTA MENOR (5% de M. de O.)</v>
          </cell>
        </row>
        <row r="3707">
          <cell r="A3707">
            <v>0</v>
          </cell>
          <cell r="B3707">
            <v>0</v>
          </cell>
          <cell r="C3707">
            <v>0</v>
          </cell>
        </row>
        <row r="3708">
          <cell r="A3708">
            <v>0</v>
          </cell>
          <cell r="B3708">
            <v>0</v>
          </cell>
          <cell r="C3708">
            <v>0</v>
          </cell>
        </row>
        <row r="3709">
          <cell r="A3709">
            <v>0</v>
          </cell>
          <cell r="B3709">
            <v>0</v>
          </cell>
          <cell r="C3709">
            <v>0</v>
          </cell>
        </row>
        <row r="3711">
          <cell r="B3711" t="str">
            <v>MANO DE OBRA</v>
          </cell>
        </row>
        <row r="3712">
          <cell r="B3712">
            <v>0</v>
          </cell>
          <cell r="C3712">
            <v>0</v>
          </cell>
        </row>
        <row r="3713">
          <cell r="A3713">
            <v>0</v>
          </cell>
          <cell r="B3713">
            <v>0</v>
          </cell>
          <cell r="C3713">
            <v>0</v>
          </cell>
        </row>
        <row r="3714">
          <cell r="A3714">
            <v>0</v>
          </cell>
          <cell r="B3714">
            <v>0</v>
          </cell>
          <cell r="C3714">
            <v>0</v>
          </cell>
        </row>
        <row r="3715">
          <cell r="A3715">
            <v>0</v>
          </cell>
          <cell r="B3715">
            <v>0</v>
          </cell>
          <cell r="C3715">
            <v>0</v>
          </cell>
        </row>
        <row r="3717">
          <cell r="B3717" t="str">
            <v>TRANSPORTE</v>
          </cell>
        </row>
        <row r="3719">
          <cell r="A3719">
            <v>0</v>
          </cell>
          <cell r="B3719">
            <v>0</v>
          </cell>
          <cell r="C3719">
            <v>0</v>
          </cell>
        </row>
        <row r="3720">
          <cell r="A3720">
            <v>0</v>
          </cell>
          <cell r="B3720">
            <v>0</v>
          </cell>
          <cell r="C3720">
            <v>0</v>
          </cell>
        </row>
        <row r="3721">
          <cell r="A3721">
            <v>0</v>
          </cell>
          <cell r="B3721">
            <v>0</v>
          </cell>
          <cell r="C3721">
            <v>0</v>
          </cell>
        </row>
        <row r="3726">
          <cell r="A3726" t="str">
            <v>CODIGO</v>
          </cell>
          <cell r="B3726" t="str">
            <v>ITEM</v>
          </cell>
          <cell r="C3726" t="str">
            <v>UNIDAD</v>
          </cell>
        </row>
        <row r="3727">
          <cell r="D3727">
            <v>0</v>
          </cell>
        </row>
        <row r="3728">
          <cell r="B3728" t="str">
            <v>CODIGO</v>
          </cell>
        </row>
        <row r="3729">
          <cell r="A3729" t="str">
            <v>CODIGO</v>
          </cell>
          <cell r="B3729" t="str">
            <v>RECURSOS</v>
          </cell>
          <cell r="C3729" t="str">
            <v>UNIDAD</v>
          </cell>
          <cell r="D3729" t="str">
            <v>CANT.</v>
          </cell>
        </row>
        <row r="3730">
          <cell r="B3730" t="str">
            <v>MATERIALES</v>
          </cell>
        </row>
        <row r="3731">
          <cell r="B3731">
            <v>0</v>
          </cell>
          <cell r="C3731">
            <v>0</v>
          </cell>
        </row>
        <row r="3732">
          <cell r="B3732">
            <v>0</v>
          </cell>
          <cell r="C3732">
            <v>0</v>
          </cell>
        </row>
        <row r="3733">
          <cell r="B3733">
            <v>0</v>
          </cell>
          <cell r="C3733">
            <v>0</v>
          </cell>
        </row>
        <row r="3734">
          <cell r="B3734">
            <v>0</v>
          </cell>
          <cell r="C3734">
            <v>0</v>
          </cell>
        </row>
        <row r="3736">
          <cell r="B3736" t="str">
            <v>EQUIPO</v>
          </cell>
        </row>
        <row r="3737">
          <cell r="B3737" t="str">
            <v>HTA MENOR (5% de M. de O.)</v>
          </cell>
        </row>
        <row r="3738">
          <cell r="A3738">
            <v>0</v>
          </cell>
          <cell r="B3738">
            <v>0</v>
          </cell>
          <cell r="C3738">
            <v>0</v>
          </cell>
        </row>
        <row r="3739">
          <cell r="A3739">
            <v>0</v>
          </cell>
          <cell r="B3739">
            <v>0</v>
          </cell>
          <cell r="C3739">
            <v>0</v>
          </cell>
        </row>
        <row r="3740">
          <cell r="A3740">
            <v>0</v>
          </cell>
          <cell r="B3740">
            <v>0</v>
          </cell>
          <cell r="C3740">
            <v>0</v>
          </cell>
        </row>
        <row r="3742">
          <cell r="B3742" t="str">
            <v>MANO DE OBRA</v>
          </cell>
        </row>
        <row r="3743">
          <cell r="B3743">
            <v>0</v>
          </cell>
          <cell r="C3743">
            <v>0</v>
          </cell>
        </row>
        <row r="3744">
          <cell r="A3744">
            <v>0</v>
          </cell>
          <cell r="B3744">
            <v>0</v>
          </cell>
          <cell r="C3744">
            <v>0</v>
          </cell>
        </row>
        <row r="3745">
          <cell r="A3745">
            <v>0</v>
          </cell>
          <cell r="B3745">
            <v>0</v>
          </cell>
          <cell r="C3745">
            <v>0</v>
          </cell>
        </row>
        <row r="3746">
          <cell r="A3746">
            <v>0</v>
          </cell>
          <cell r="B3746">
            <v>0</v>
          </cell>
          <cell r="C3746">
            <v>0</v>
          </cell>
        </row>
        <row r="3748">
          <cell r="B3748" t="str">
            <v>TRANSPORTE</v>
          </cell>
        </row>
        <row r="3750">
          <cell r="A3750">
            <v>0</v>
          </cell>
          <cell r="B3750">
            <v>0</v>
          </cell>
          <cell r="C3750">
            <v>0</v>
          </cell>
        </row>
        <row r="3751">
          <cell r="A3751">
            <v>0</v>
          </cell>
          <cell r="B3751">
            <v>0</v>
          </cell>
          <cell r="C3751">
            <v>0</v>
          </cell>
        </row>
        <row r="3752">
          <cell r="A3752">
            <v>0</v>
          </cell>
          <cell r="B3752">
            <v>0</v>
          </cell>
          <cell r="C3752">
            <v>0</v>
          </cell>
        </row>
        <row r="3757">
          <cell r="A3757" t="str">
            <v>CODIGO</v>
          </cell>
          <cell r="B3757" t="str">
            <v>ITEM</v>
          </cell>
          <cell r="C3757" t="str">
            <v>UNIDAD</v>
          </cell>
        </row>
        <row r="3758">
          <cell r="D3758">
            <v>0</v>
          </cell>
        </row>
        <row r="3759">
          <cell r="B3759" t="str">
            <v>CODIGO</v>
          </cell>
        </row>
        <row r="3760">
          <cell r="A3760" t="str">
            <v>CODIGO</v>
          </cell>
          <cell r="B3760" t="str">
            <v>RECURSOS</v>
          </cell>
          <cell r="C3760" t="str">
            <v>UNIDAD</v>
          </cell>
          <cell r="D3760" t="str">
            <v>CANT.</v>
          </cell>
        </row>
        <row r="3761">
          <cell r="B3761" t="str">
            <v>MATERIALES</v>
          </cell>
        </row>
        <row r="3762">
          <cell r="B3762">
            <v>0</v>
          </cell>
          <cell r="C3762">
            <v>0</v>
          </cell>
        </row>
        <row r="3763">
          <cell r="B3763">
            <v>0</v>
          </cell>
          <cell r="C3763">
            <v>0</v>
          </cell>
        </row>
        <row r="3764">
          <cell r="B3764">
            <v>0</v>
          </cell>
          <cell r="C3764">
            <v>0</v>
          </cell>
        </row>
        <row r="3765">
          <cell r="B3765">
            <v>0</v>
          </cell>
          <cell r="C3765">
            <v>0</v>
          </cell>
        </row>
        <row r="3767">
          <cell r="B3767" t="str">
            <v>EQUIPO</v>
          </cell>
        </row>
        <row r="3768">
          <cell r="B3768" t="str">
            <v>HTA MENOR (5% de M. de O.)</v>
          </cell>
        </row>
        <row r="3769">
          <cell r="A3769">
            <v>0</v>
          </cell>
          <cell r="B3769">
            <v>0</v>
          </cell>
          <cell r="C3769">
            <v>0</v>
          </cell>
        </row>
        <row r="3770">
          <cell r="A3770">
            <v>0</v>
          </cell>
          <cell r="B3770">
            <v>0</v>
          </cell>
          <cell r="C3770">
            <v>0</v>
          </cell>
        </row>
        <row r="3771">
          <cell r="A3771">
            <v>0</v>
          </cell>
          <cell r="B3771">
            <v>0</v>
          </cell>
          <cell r="C3771">
            <v>0</v>
          </cell>
        </row>
        <row r="3773">
          <cell r="B3773" t="str">
            <v>MANO DE OBRA</v>
          </cell>
        </row>
        <row r="3774">
          <cell r="B3774">
            <v>0</v>
          </cell>
          <cell r="C3774">
            <v>0</v>
          </cell>
        </row>
        <row r="3775">
          <cell r="A3775">
            <v>0</v>
          </cell>
          <cell r="B3775">
            <v>0</v>
          </cell>
          <cell r="C3775">
            <v>0</v>
          </cell>
        </row>
        <row r="3776">
          <cell r="A3776">
            <v>0</v>
          </cell>
          <cell r="B3776">
            <v>0</v>
          </cell>
          <cell r="C3776">
            <v>0</v>
          </cell>
        </row>
        <row r="3777">
          <cell r="A3777">
            <v>0</v>
          </cell>
          <cell r="B3777">
            <v>0</v>
          </cell>
          <cell r="C3777">
            <v>0</v>
          </cell>
        </row>
        <row r="3779">
          <cell r="B3779" t="str">
            <v>TRANSPORTE</v>
          </cell>
        </row>
        <row r="3781">
          <cell r="A3781">
            <v>0</v>
          </cell>
          <cell r="B3781">
            <v>0</v>
          </cell>
          <cell r="C3781">
            <v>0</v>
          </cell>
        </row>
        <row r="3782">
          <cell r="A3782">
            <v>0</v>
          </cell>
          <cell r="B3782">
            <v>0</v>
          </cell>
          <cell r="C3782">
            <v>0</v>
          </cell>
        </row>
        <row r="3783">
          <cell r="A3783">
            <v>0</v>
          </cell>
          <cell r="B3783">
            <v>0</v>
          </cell>
          <cell r="C3783">
            <v>0</v>
          </cell>
        </row>
        <row r="3788">
          <cell r="A3788" t="str">
            <v>CODIGO</v>
          </cell>
          <cell r="B3788" t="str">
            <v>ITEM</v>
          </cell>
          <cell r="C3788" t="str">
            <v>UNIDAD</v>
          </cell>
        </row>
        <row r="3789">
          <cell r="D3789">
            <v>0</v>
          </cell>
        </row>
        <row r="3790">
          <cell r="B3790" t="str">
            <v>CODIGO</v>
          </cell>
        </row>
        <row r="3791">
          <cell r="A3791" t="str">
            <v>CODIGO</v>
          </cell>
          <cell r="B3791" t="str">
            <v>RECURSOS</v>
          </cell>
          <cell r="C3791" t="str">
            <v>UNIDAD</v>
          </cell>
          <cell r="D3791" t="str">
            <v>CANT.</v>
          </cell>
        </row>
        <row r="3792">
          <cell r="B3792" t="str">
            <v>MATERIALES</v>
          </cell>
        </row>
        <row r="3793">
          <cell r="B3793">
            <v>0</v>
          </cell>
          <cell r="C3793">
            <v>0</v>
          </cell>
        </row>
        <row r="3794">
          <cell r="B3794">
            <v>0</v>
          </cell>
          <cell r="C3794">
            <v>0</v>
          </cell>
        </row>
        <row r="3795">
          <cell r="B3795">
            <v>0</v>
          </cell>
          <cell r="C3795">
            <v>0</v>
          </cell>
        </row>
        <row r="3796">
          <cell r="B3796">
            <v>0</v>
          </cell>
          <cell r="C3796">
            <v>0</v>
          </cell>
        </row>
        <row r="3798">
          <cell r="B3798" t="str">
            <v>EQUIPO</v>
          </cell>
        </row>
        <row r="3799">
          <cell r="B3799" t="str">
            <v>HTA MENOR (5% de M. de O.)</v>
          </cell>
        </row>
        <row r="3800">
          <cell r="A3800">
            <v>0</v>
          </cell>
          <cell r="B3800">
            <v>0</v>
          </cell>
          <cell r="C3800">
            <v>0</v>
          </cell>
        </row>
        <row r="3801">
          <cell r="A3801">
            <v>0</v>
          </cell>
          <cell r="B3801">
            <v>0</v>
          </cell>
          <cell r="C3801">
            <v>0</v>
          </cell>
        </row>
        <row r="3802">
          <cell r="A3802">
            <v>0</v>
          </cell>
          <cell r="B3802">
            <v>0</v>
          </cell>
          <cell r="C3802">
            <v>0</v>
          </cell>
        </row>
        <row r="3804">
          <cell r="B3804" t="str">
            <v>MANO DE OBRA</v>
          </cell>
        </row>
        <row r="3805">
          <cell r="B3805">
            <v>0</v>
          </cell>
          <cell r="C3805">
            <v>0</v>
          </cell>
        </row>
        <row r="3806">
          <cell r="A3806">
            <v>0</v>
          </cell>
          <cell r="B3806">
            <v>0</v>
          </cell>
          <cell r="C3806">
            <v>0</v>
          </cell>
        </row>
        <row r="3807">
          <cell r="A3807">
            <v>0</v>
          </cell>
          <cell r="B3807">
            <v>0</v>
          </cell>
          <cell r="C3807">
            <v>0</v>
          </cell>
        </row>
        <row r="3808">
          <cell r="A3808">
            <v>0</v>
          </cell>
          <cell r="B3808">
            <v>0</v>
          </cell>
          <cell r="C3808">
            <v>0</v>
          </cell>
        </row>
        <row r="3810">
          <cell r="B3810" t="str">
            <v>TRANSPORTE</v>
          </cell>
        </row>
        <row r="3812">
          <cell r="A3812">
            <v>0</v>
          </cell>
          <cell r="B3812">
            <v>0</v>
          </cell>
          <cell r="C3812">
            <v>0</v>
          </cell>
        </row>
        <row r="3813">
          <cell r="A3813">
            <v>0</v>
          </cell>
          <cell r="B3813">
            <v>0</v>
          </cell>
          <cell r="C3813">
            <v>0</v>
          </cell>
        </row>
        <row r="3814">
          <cell r="A3814">
            <v>0</v>
          </cell>
          <cell r="B3814">
            <v>0</v>
          </cell>
          <cell r="C3814">
            <v>0</v>
          </cell>
        </row>
        <row r="3819">
          <cell r="A3819" t="str">
            <v>CODIGO</v>
          </cell>
          <cell r="B3819" t="str">
            <v>ITEM</v>
          </cell>
          <cell r="C3819" t="str">
            <v>UNIDAD</v>
          </cell>
        </row>
        <row r="3820">
          <cell r="D3820">
            <v>0</v>
          </cell>
        </row>
        <row r="3821">
          <cell r="B3821" t="str">
            <v>CODIGO</v>
          </cell>
        </row>
        <row r="3822">
          <cell r="A3822" t="str">
            <v>CODIGO</v>
          </cell>
          <cell r="B3822" t="str">
            <v>RECURSOS</v>
          </cell>
          <cell r="C3822" t="str">
            <v>UNIDAD</v>
          </cell>
          <cell r="D3822" t="str">
            <v>CANT.</v>
          </cell>
        </row>
        <row r="3823">
          <cell r="B3823" t="str">
            <v>MATERIALES</v>
          </cell>
        </row>
        <row r="3824">
          <cell r="B3824">
            <v>0</v>
          </cell>
          <cell r="C3824">
            <v>0</v>
          </cell>
        </row>
        <row r="3825">
          <cell r="B3825">
            <v>0</v>
          </cell>
          <cell r="C3825">
            <v>0</v>
          </cell>
        </row>
        <row r="3826">
          <cell r="B3826">
            <v>0</v>
          </cell>
          <cell r="C3826">
            <v>0</v>
          </cell>
        </row>
        <row r="3827">
          <cell r="B3827">
            <v>0</v>
          </cell>
          <cell r="C3827">
            <v>0</v>
          </cell>
        </row>
        <row r="3829">
          <cell r="B3829" t="str">
            <v>EQUIPO</v>
          </cell>
        </row>
        <row r="3830">
          <cell r="B3830" t="str">
            <v>HTA MENOR (5% de M. de O.)</v>
          </cell>
        </row>
        <row r="3831">
          <cell r="A3831">
            <v>0</v>
          </cell>
          <cell r="B3831">
            <v>0</v>
          </cell>
          <cell r="C3831">
            <v>0</v>
          </cell>
        </row>
        <row r="3832">
          <cell r="A3832">
            <v>0</v>
          </cell>
          <cell r="B3832">
            <v>0</v>
          </cell>
          <cell r="C3832">
            <v>0</v>
          </cell>
        </row>
        <row r="3833">
          <cell r="A3833">
            <v>0</v>
          </cell>
          <cell r="B3833">
            <v>0</v>
          </cell>
          <cell r="C3833">
            <v>0</v>
          </cell>
        </row>
        <row r="3835">
          <cell r="B3835" t="str">
            <v>MANO DE OBRA</v>
          </cell>
        </row>
        <row r="3836">
          <cell r="B3836">
            <v>0</v>
          </cell>
          <cell r="C3836">
            <v>0</v>
          </cell>
        </row>
        <row r="3837">
          <cell r="A3837">
            <v>0</v>
          </cell>
          <cell r="B3837">
            <v>0</v>
          </cell>
          <cell r="C3837">
            <v>0</v>
          </cell>
        </row>
        <row r="3838">
          <cell r="A3838">
            <v>0</v>
          </cell>
          <cell r="B3838">
            <v>0</v>
          </cell>
          <cell r="C3838">
            <v>0</v>
          </cell>
        </row>
        <row r="3839">
          <cell r="A3839">
            <v>0</v>
          </cell>
          <cell r="B3839">
            <v>0</v>
          </cell>
          <cell r="C3839">
            <v>0</v>
          </cell>
        </row>
        <row r="3841">
          <cell r="B3841" t="str">
            <v>TRANSPORTE</v>
          </cell>
        </row>
        <row r="3843">
          <cell r="A3843">
            <v>0</v>
          </cell>
          <cell r="B3843">
            <v>0</v>
          </cell>
          <cell r="C3843">
            <v>0</v>
          </cell>
        </row>
        <row r="3844">
          <cell r="A3844">
            <v>0</v>
          </cell>
          <cell r="B3844">
            <v>0</v>
          </cell>
          <cell r="C3844">
            <v>0</v>
          </cell>
        </row>
        <row r="3845">
          <cell r="A3845">
            <v>0</v>
          </cell>
          <cell r="B3845">
            <v>0</v>
          </cell>
          <cell r="C3845">
            <v>0</v>
          </cell>
        </row>
        <row r="3850">
          <cell r="A3850" t="str">
            <v>CODIGO</v>
          </cell>
          <cell r="B3850" t="str">
            <v>ITEM</v>
          </cell>
          <cell r="C3850" t="str">
            <v>UNIDAD</v>
          </cell>
        </row>
        <row r="3851">
          <cell r="D3851">
            <v>0</v>
          </cell>
        </row>
        <row r="3852">
          <cell r="B3852" t="str">
            <v>CODIGO</v>
          </cell>
        </row>
        <row r="3853">
          <cell r="A3853" t="str">
            <v>CODIGO</v>
          </cell>
          <cell r="B3853" t="str">
            <v>RECURSOS</v>
          </cell>
          <cell r="C3853" t="str">
            <v>UNIDAD</v>
          </cell>
          <cell r="D3853" t="str">
            <v>CANT.</v>
          </cell>
        </row>
        <row r="3854">
          <cell r="B3854" t="str">
            <v>MATERIALES</v>
          </cell>
        </row>
        <row r="3855">
          <cell r="B3855">
            <v>0</v>
          </cell>
          <cell r="C3855">
            <v>0</v>
          </cell>
        </row>
        <row r="3856">
          <cell r="B3856">
            <v>0</v>
          </cell>
          <cell r="C3856">
            <v>0</v>
          </cell>
        </row>
        <row r="3857">
          <cell r="B3857">
            <v>0</v>
          </cell>
          <cell r="C3857">
            <v>0</v>
          </cell>
        </row>
        <row r="3858">
          <cell r="B3858">
            <v>0</v>
          </cell>
          <cell r="C3858">
            <v>0</v>
          </cell>
        </row>
        <row r="3860">
          <cell r="B3860" t="str">
            <v>EQUIPO</v>
          </cell>
        </row>
        <row r="3861">
          <cell r="B3861" t="str">
            <v>HTA MENOR (5% de M. de O.)</v>
          </cell>
        </row>
        <row r="3862">
          <cell r="A3862">
            <v>0</v>
          </cell>
          <cell r="B3862">
            <v>0</v>
          </cell>
          <cell r="C3862">
            <v>0</v>
          </cell>
        </row>
        <row r="3863">
          <cell r="A3863">
            <v>0</v>
          </cell>
          <cell r="B3863">
            <v>0</v>
          </cell>
          <cell r="C3863">
            <v>0</v>
          </cell>
        </row>
        <row r="3864">
          <cell r="A3864">
            <v>0</v>
          </cell>
          <cell r="B3864">
            <v>0</v>
          </cell>
          <cell r="C3864">
            <v>0</v>
          </cell>
        </row>
        <row r="3866">
          <cell r="B3866" t="str">
            <v>MANO DE OBRA</v>
          </cell>
        </row>
        <row r="3867">
          <cell r="B3867">
            <v>0</v>
          </cell>
          <cell r="C3867">
            <v>0</v>
          </cell>
        </row>
        <row r="3868">
          <cell r="A3868">
            <v>0</v>
          </cell>
          <cell r="B3868">
            <v>0</v>
          </cell>
          <cell r="C3868">
            <v>0</v>
          </cell>
        </row>
        <row r="3869">
          <cell r="A3869">
            <v>0</v>
          </cell>
          <cell r="B3869">
            <v>0</v>
          </cell>
          <cell r="C3869">
            <v>0</v>
          </cell>
        </row>
        <row r="3870">
          <cell r="A3870">
            <v>0</v>
          </cell>
          <cell r="B3870">
            <v>0</v>
          </cell>
          <cell r="C3870">
            <v>0</v>
          </cell>
        </row>
        <row r="3872">
          <cell r="B3872" t="str">
            <v>TRANSPORTE</v>
          </cell>
        </row>
        <row r="3874">
          <cell r="A3874">
            <v>0</v>
          </cell>
          <cell r="B3874">
            <v>0</v>
          </cell>
          <cell r="C3874">
            <v>0</v>
          </cell>
        </row>
        <row r="3875">
          <cell r="A3875">
            <v>0</v>
          </cell>
          <cell r="B3875">
            <v>0</v>
          </cell>
          <cell r="C3875">
            <v>0</v>
          </cell>
        </row>
        <row r="3876">
          <cell r="A3876">
            <v>0</v>
          </cell>
          <cell r="B3876">
            <v>0</v>
          </cell>
          <cell r="C3876">
            <v>0</v>
          </cell>
        </row>
        <row r="3881">
          <cell r="A3881" t="str">
            <v>CODIGO</v>
          </cell>
          <cell r="B3881" t="str">
            <v>ITEM</v>
          </cell>
          <cell r="C3881" t="str">
            <v>UNIDAD</v>
          </cell>
        </row>
        <row r="3882">
          <cell r="D3882">
            <v>0</v>
          </cell>
        </row>
        <row r="3883">
          <cell r="B3883" t="str">
            <v>CODIGO</v>
          </cell>
        </row>
        <row r="3884">
          <cell r="A3884" t="str">
            <v>CODIGO</v>
          </cell>
          <cell r="B3884" t="str">
            <v>RECURSOS</v>
          </cell>
          <cell r="C3884" t="str">
            <v>UNIDAD</v>
          </cell>
          <cell r="D3884" t="str">
            <v>CANT.</v>
          </cell>
        </row>
        <row r="3885">
          <cell r="B3885" t="str">
            <v>MATERIALES</v>
          </cell>
        </row>
        <row r="3886">
          <cell r="B3886">
            <v>0</v>
          </cell>
          <cell r="C3886">
            <v>0</v>
          </cell>
        </row>
        <row r="3887">
          <cell r="B3887">
            <v>0</v>
          </cell>
          <cell r="C3887">
            <v>0</v>
          </cell>
        </row>
        <row r="3888">
          <cell r="B3888">
            <v>0</v>
          </cell>
          <cell r="C3888">
            <v>0</v>
          </cell>
        </row>
        <row r="3889">
          <cell r="B3889">
            <v>0</v>
          </cell>
          <cell r="C3889">
            <v>0</v>
          </cell>
        </row>
        <row r="3891">
          <cell r="B3891" t="str">
            <v>EQUIPO</v>
          </cell>
        </row>
        <row r="3892">
          <cell r="B3892" t="str">
            <v>HTA MENOR (5% de M. de O.)</v>
          </cell>
        </row>
        <row r="3893">
          <cell r="A3893">
            <v>0</v>
          </cell>
          <cell r="B3893">
            <v>0</v>
          </cell>
          <cell r="C3893">
            <v>0</v>
          </cell>
        </row>
        <row r="3894">
          <cell r="A3894">
            <v>0</v>
          </cell>
          <cell r="B3894">
            <v>0</v>
          </cell>
          <cell r="C3894">
            <v>0</v>
          </cell>
        </row>
        <row r="3895">
          <cell r="A3895">
            <v>0</v>
          </cell>
          <cell r="B3895">
            <v>0</v>
          </cell>
          <cell r="C3895">
            <v>0</v>
          </cell>
        </row>
        <row r="3897">
          <cell r="B3897" t="str">
            <v>MANO DE OBRA</v>
          </cell>
        </row>
        <row r="3898">
          <cell r="B3898">
            <v>0</v>
          </cell>
          <cell r="C3898">
            <v>0</v>
          </cell>
        </row>
        <row r="3899">
          <cell r="A3899">
            <v>0</v>
          </cell>
          <cell r="B3899">
            <v>0</v>
          </cell>
          <cell r="C3899">
            <v>0</v>
          </cell>
        </row>
        <row r="3900">
          <cell r="A3900">
            <v>0</v>
          </cell>
          <cell r="B3900">
            <v>0</v>
          </cell>
          <cell r="C3900">
            <v>0</v>
          </cell>
        </row>
        <row r="3901">
          <cell r="A3901">
            <v>0</v>
          </cell>
          <cell r="B3901">
            <v>0</v>
          </cell>
          <cell r="C3901">
            <v>0</v>
          </cell>
        </row>
        <row r="3903">
          <cell r="B3903" t="str">
            <v>TRANSPORTE</v>
          </cell>
        </row>
        <row r="3905">
          <cell r="A3905">
            <v>0</v>
          </cell>
          <cell r="B3905">
            <v>0</v>
          </cell>
          <cell r="C3905">
            <v>0</v>
          </cell>
        </row>
        <row r="3906">
          <cell r="A3906">
            <v>0</v>
          </cell>
          <cell r="B3906">
            <v>0</v>
          </cell>
          <cell r="C3906">
            <v>0</v>
          </cell>
        </row>
        <row r="3907">
          <cell r="A3907">
            <v>0</v>
          </cell>
          <cell r="B3907">
            <v>0</v>
          </cell>
          <cell r="C3907">
            <v>0</v>
          </cell>
        </row>
        <row r="3912">
          <cell r="A3912" t="str">
            <v>CODIGO</v>
          </cell>
          <cell r="B3912" t="str">
            <v>ITEM</v>
          </cell>
          <cell r="C3912" t="str">
            <v>UNIDAD</v>
          </cell>
        </row>
        <row r="3913">
          <cell r="D3913">
            <v>0</v>
          </cell>
        </row>
        <row r="3914">
          <cell r="B3914" t="str">
            <v>CODIGO</v>
          </cell>
        </row>
        <row r="3915">
          <cell r="A3915" t="str">
            <v>CODIGO</v>
          </cell>
          <cell r="B3915" t="str">
            <v>RECURSOS</v>
          </cell>
          <cell r="C3915" t="str">
            <v>UNIDAD</v>
          </cell>
          <cell r="D3915" t="str">
            <v>CANT.</v>
          </cell>
        </row>
        <row r="3916">
          <cell r="B3916" t="str">
            <v>MATERIALES</v>
          </cell>
        </row>
        <row r="3917">
          <cell r="B3917">
            <v>0</v>
          </cell>
          <cell r="C3917">
            <v>0</v>
          </cell>
        </row>
        <row r="3918">
          <cell r="B3918">
            <v>0</v>
          </cell>
          <cell r="C3918">
            <v>0</v>
          </cell>
        </row>
        <row r="3919">
          <cell r="B3919">
            <v>0</v>
          </cell>
          <cell r="C3919">
            <v>0</v>
          </cell>
        </row>
        <row r="3920">
          <cell r="B3920">
            <v>0</v>
          </cell>
          <cell r="C3920">
            <v>0</v>
          </cell>
        </row>
        <row r="3922">
          <cell r="B3922" t="str">
            <v>EQUIPO</v>
          </cell>
        </row>
        <row r="3923">
          <cell r="B3923" t="str">
            <v>HTA MENOR (5% de M. de O.)</v>
          </cell>
        </row>
        <row r="3924">
          <cell r="A3924">
            <v>0</v>
          </cell>
          <cell r="B3924">
            <v>0</v>
          </cell>
          <cell r="C3924">
            <v>0</v>
          </cell>
        </row>
        <row r="3925">
          <cell r="A3925">
            <v>0</v>
          </cell>
          <cell r="B3925">
            <v>0</v>
          </cell>
          <cell r="C3925">
            <v>0</v>
          </cell>
        </row>
        <row r="3926">
          <cell r="A3926">
            <v>0</v>
          </cell>
          <cell r="B3926">
            <v>0</v>
          </cell>
          <cell r="C3926">
            <v>0</v>
          </cell>
        </row>
        <row r="3928">
          <cell r="B3928" t="str">
            <v>MANO DE OBRA</v>
          </cell>
        </row>
        <row r="3929">
          <cell r="B3929">
            <v>0</v>
          </cell>
          <cell r="C3929">
            <v>0</v>
          </cell>
        </row>
        <row r="3930">
          <cell r="A3930">
            <v>0</v>
          </cell>
          <cell r="B3930">
            <v>0</v>
          </cell>
          <cell r="C3930">
            <v>0</v>
          </cell>
        </row>
        <row r="3931">
          <cell r="A3931">
            <v>0</v>
          </cell>
          <cell r="B3931">
            <v>0</v>
          </cell>
          <cell r="C3931">
            <v>0</v>
          </cell>
        </row>
        <row r="3932">
          <cell r="A3932">
            <v>0</v>
          </cell>
          <cell r="B3932">
            <v>0</v>
          </cell>
          <cell r="C3932">
            <v>0</v>
          </cell>
        </row>
        <row r="3934">
          <cell r="B3934" t="str">
            <v>TRANSPORTE</v>
          </cell>
        </row>
        <row r="3936">
          <cell r="A3936">
            <v>0</v>
          </cell>
          <cell r="B3936">
            <v>0</v>
          </cell>
          <cell r="C3936">
            <v>0</v>
          </cell>
        </row>
        <row r="3937">
          <cell r="A3937">
            <v>0</v>
          </cell>
          <cell r="B3937">
            <v>0</v>
          </cell>
          <cell r="C3937">
            <v>0</v>
          </cell>
        </row>
        <row r="3938">
          <cell r="A3938">
            <v>0</v>
          </cell>
          <cell r="B3938">
            <v>0</v>
          </cell>
          <cell r="C3938">
            <v>0</v>
          </cell>
        </row>
        <row r="3944">
          <cell r="A3944" t="str">
            <v>CODIGO</v>
          </cell>
          <cell r="B3944" t="str">
            <v>ITEM</v>
          </cell>
          <cell r="C3944" t="str">
            <v>UNIDAD</v>
          </cell>
        </row>
        <row r="3945">
          <cell r="D3945">
            <v>0</v>
          </cell>
        </row>
        <row r="3946">
          <cell r="B3946" t="str">
            <v>CODIGO</v>
          </cell>
        </row>
        <row r="3947">
          <cell r="A3947" t="str">
            <v>CODIGO</v>
          </cell>
          <cell r="B3947" t="str">
            <v>RECURSOS</v>
          </cell>
          <cell r="C3947" t="str">
            <v>UNIDAD</v>
          </cell>
          <cell r="D3947" t="str">
            <v>CANT.</v>
          </cell>
        </row>
        <row r="3948">
          <cell r="B3948" t="str">
            <v>MATERIALES</v>
          </cell>
        </row>
        <row r="3949">
          <cell r="B3949">
            <v>0</v>
          </cell>
          <cell r="C3949">
            <v>0</v>
          </cell>
        </row>
        <row r="3950">
          <cell r="B3950">
            <v>0</v>
          </cell>
          <cell r="C3950">
            <v>0</v>
          </cell>
        </row>
        <row r="3951">
          <cell r="B3951">
            <v>0</v>
          </cell>
          <cell r="C3951">
            <v>0</v>
          </cell>
        </row>
        <row r="3952">
          <cell r="B3952">
            <v>0</v>
          </cell>
          <cell r="C3952">
            <v>0</v>
          </cell>
        </row>
        <row r="3954">
          <cell r="B3954" t="str">
            <v>EQUIPO</v>
          </cell>
        </row>
        <row r="3955">
          <cell r="B3955" t="str">
            <v>HTA MENOR (5% de M. de O.)</v>
          </cell>
        </row>
        <row r="3956">
          <cell r="A3956">
            <v>0</v>
          </cell>
          <cell r="B3956">
            <v>0</v>
          </cell>
          <cell r="C3956">
            <v>0</v>
          </cell>
        </row>
        <row r="3957">
          <cell r="A3957">
            <v>0</v>
          </cell>
          <cell r="B3957">
            <v>0</v>
          </cell>
          <cell r="C3957">
            <v>0</v>
          </cell>
        </row>
        <row r="3958">
          <cell r="A3958">
            <v>0</v>
          </cell>
          <cell r="B3958">
            <v>0</v>
          </cell>
          <cell r="C3958">
            <v>0</v>
          </cell>
        </row>
        <row r="3960">
          <cell r="B3960" t="str">
            <v>MANO DE OBRA</v>
          </cell>
        </row>
        <row r="3961">
          <cell r="B3961">
            <v>0</v>
          </cell>
          <cell r="C3961">
            <v>0</v>
          </cell>
        </row>
        <row r="3962">
          <cell r="A3962">
            <v>0</v>
          </cell>
          <cell r="B3962">
            <v>0</v>
          </cell>
          <cell r="C3962">
            <v>0</v>
          </cell>
        </row>
        <row r="3963">
          <cell r="A3963">
            <v>0</v>
          </cell>
          <cell r="B3963">
            <v>0</v>
          </cell>
          <cell r="C3963">
            <v>0</v>
          </cell>
        </row>
        <row r="3964">
          <cell r="A3964">
            <v>0</v>
          </cell>
          <cell r="B3964">
            <v>0</v>
          </cell>
          <cell r="C3964">
            <v>0</v>
          </cell>
        </row>
        <row r="3966">
          <cell r="B3966" t="str">
            <v>TRANSPORTE</v>
          </cell>
        </row>
        <row r="3968">
          <cell r="A3968">
            <v>0</v>
          </cell>
          <cell r="B3968">
            <v>0</v>
          </cell>
          <cell r="C3968">
            <v>0</v>
          </cell>
        </row>
        <row r="3969">
          <cell r="A3969">
            <v>0</v>
          </cell>
          <cell r="B3969">
            <v>0</v>
          </cell>
          <cell r="C3969">
            <v>0</v>
          </cell>
        </row>
        <row r="3970">
          <cell r="A3970">
            <v>0</v>
          </cell>
          <cell r="B3970">
            <v>0</v>
          </cell>
          <cell r="C3970">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RIFAS"/>
    </sheetNames>
    <sheetDataSet>
      <sheetData sheetId="0">
        <row r="2">
          <cell r="A2" t="str">
            <v>CODIGO</v>
          </cell>
          <cell r="B2" t="str">
            <v>EQUIPOS</v>
          </cell>
          <cell r="C2" t="str">
            <v>TIPO</v>
          </cell>
          <cell r="D2" t="str">
            <v>TARIFA/HORA</v>
          </cell>
          <cell r="E2" t="str">
            <v>RENDIMIENTO</v>
          </cell>
        </row>
        <row r="3">
          <cell r="A3">
            <v>1</v>
          </cell>
          <cell r="B3" t="str">
            <v>RETROCARGADOR</v>
          </cell>
          <cell r="C3" t="str">
            <v>JD-510</v>
          </cell>
          <cell r="D3">
            <v>35000</v>
          </cell>
        </row>
        <row r="4">
          <cell r="A4">
            <v>2</v>
          </cell>
          <cell r="B4" t="str">
            <v>MOTONIVELADORA</v>
          </cell>
          <cell r="C4" t="str">
            <v>CAT </v>
          </cell>
          <cell r="D4">
            <v>45000</v>
          </cell>
        </row>
        <row r="5">
          <cell r="A5">
            <v>3</v>
          </cell>
          <cell r="B5" t="str">
            <v>VIBROCOMPACTADOR</v>
          </cell>
          <cell r="C5" t="str">
            <v>CAT </v>
          </cell>
          <cell r="D5">
            <v>45000</v>
          </cell>
        </row>
        <row r="6">
          <cell r="A6">
            <v>4</v>
          </cell>
          <cell r="B6" t="str">
            <v>RETROEXCAVADORA</v>
          </cell>
          <cell r="C6" t="str">
            <v>CAT </v>
          </cell>
          <cell r="D6">
            <v>60000</v>
          </cell>
        </row>
        <row r="7">
          <cell r="A7">
            <v>5</v>
          </cell>
          <cell r="B7" t="str">
            <v>BULLDOZER</v>
          </cell>
          <cell r="C7" t="str">
            <v>D6D</v>
          </cell>
          <cell r="D7">
            <v>45000</v>
          </cell>
        </row>
        <row r="8">
          <cell r="A8">
            <v>6</v>
          </cell>
          <cell r="B8" t="str">
            <v>VOLQUETA</v>
          </cell>
          <cell r="C8" t="str">
            <v>5m3</v>
          </cell>
          <cell r="D8">
            <v>22500</v>
          </cell>
        </row>
        <row r="9">
          <cell r="A9">
            <v>7</v>
          </cell>
          <cell r="B9" t="str">
            <v>MOTOBOMBA</v>
          </cell>
          <cell r="D9">
            <v>4000</v>
          </cell>
        </row>
        <row r="10">
          <cell r="A10">
            <v>8</v>
          </cell>
          <cell r="B10" t="str">
            <v>HERRAMIENTA 1O% M.O</v>
          </cell>
        </row>
        <row r="11">
          <cell r="A11">
            <v>9</v>
          </cell>
          <cell r="B11" t="str">
            <v>CARROTANQUE </v>
          </cell>
          <cell r="C11" t="str">
            <v>2500 GL</v>
          </cell>
          <cell r="D11">
            <v>22500</v>
          </cell>
        </row>
        <row r="12">
          <cell r="A12">
            <v>10</v>
          </cell>
          <cell r="B12" t="str">
            <v>FINISHER</v>
          </cell>
          <cell r="C12" t="str">
            <v>CAT </v>
          </cell>
          <cell r="D12">
            <v>80000</v>
          </cell>
        </row>
        <row r="13">
          <cell r="A13">
            <v>11</v>
          </cell>
          <cell r="B13" t="str">
            <v>TRITURADORA</v>
          </cell>
          <cell r="C13" t="str">
            <v>CAT </v>
          </cell>
          <cell r="D13">
            <v>100000</v>
          </cell>
        </row>
        <row r="14">
          <cell r="A14">
            <v>12</v>
          </cell>
          <cell r="B14" t="str">
            <v>CARGADOR</v>
          </cell>
          <cell r="C14" t="str">
            <v>CAT </v>
          </cell>
          <cell r="D14">
            <v>45000</v>
          </cell>
        </row>
        <row r="15">
          <cell r="A15">
            <v>13</v>
          </cell>
          <cell r="B15" t="str">
            <v>COMPACTADOR</v>
          </cell>
          <cell r="C15" t="str">
            <v>CAT </v>
          </cell>
          <cell r="D15">
            <v>45000</v>
          </cell>
        </row>
        <row r="16">
          <cell r="A16">
            <v>14</v>
          </cell>
          <cell r="B16" t="str">
            <v>IRRIGADOR</v>
          </cell>
          <cell r="C16" t="str">
            <v>600M2/h</v>
          </cell>
          <cell r="D16">
            <v>45000</v>
          </cell>
        </row>
        <row r="17">
          <cell r="A17">
            <v>15</v>
          </cell>
          <cell r="B17" t="str">
            <v>RANA</v>
          </cell>
          <cell r="C17" t="str">
            <v>5 HP</v>
          </cell>
          <cell r="D17">
            <v>5375</v>
          </cell>
        </row>
        <row r="18">
          <cell r="A18">
            <v>16</v>
          </cell>
          <cell r="B18" t="str">
            <v>MEZCLADORA </v>
          </cell>
          <cell r="C18" t="str">
            <v>1.5 Bultos</v>
          </cell>
          <cell r="D18">
            <v>6125</v>
          </cell>
        </row>
        <row r="19">
          <cell r="A19">
            <v>17</v>
          </cell>
          <cell r="B19" t="str">
            <v>MAQUINA DEMARCADORA</v>
          </cell>
          <cell r="C19" t="str">
            <v>CHORRO</v>
          </cell>
          <cell r="D19">
            <v>40000</v>
          </cell>
        </row>
        <row r="21">
          <cell r="A21" t="str">
            <v>CODIGO</v>
          </cell>
          <cell r="B21" t="str">
            <v>MATERIALES</v>
          </cell>
          <cell r="C21" t="str">
            <v>UNIDAD</v>
          </cell>
          <cell r="D21" t="str">
            <v>TARIFA</v>
          </cell>
        </row>
        <row r="22">
          <cell r="A22">
            <v>18</v>
          </cell>
          <cell r="B22" t="str">
            <v>LAMINA GALVANIZADA</v>
          </cell>
          <cell r="C22" t="str">
            <v>M2</v>
          </cell>
          <cell r="D22">
            <v>30000</v>
          </cell>
        </row>
        <row r="23">
          <cell r="A23">
            <v>19</v>
          </cell>
          <cell r="B23" t="str">
            <v>SOPORTES</v>
          </cell>
          <cell r="C23" t="str">
            <v>UNI.</v>
          </cell>
          <cell r="D23">
            <v>120000</v>
          </cell>
        </row>
        <row r="24">
          <cell r="A24">
            <v>20</v>
          </cell>
          <cell r="B24" t="str">
            <v>PINTURA</v>
          </cell>
          <cell r="C24" t="str">
            <v>GALON</v>
          </cell>
          <cell r="D24">
            <v>25000</v>
          </cell>
        </row>
        <row r="25">
          <cell r="A25">
            <v>21</v>
          </cell>
          <cell r="B25" t="str">
            <v>ARTE</v>
          </cell>
          <cell r="C25" t="str">
            <v>GLOBAL</v>
          </cell>
          <cell r="D25">
            <v>350000</v>
          </cell>
        </row>
        <row r="26">
          <cell r="A26">
            <v>22</v>
          </cell>
          <cell r="B26" t="str">
            <v>INSTALACION</v>
          </cell>
          <cell r="C26" t="str">
            <v>GLOBAL</v>
          </cell>
          <cell r="D26">
            <v>250000</v>
          </cell>
        </row>
        <row r="27">
          <cell r="A27">
            <v>23</v>
          </cell>
          <cell r="B27" t="str">
            <v>FABRICACION</v>
          </cell>
          <cell r="C27" t="str">
            <v>GLOBAL</v>
          </cell>
          <cell r="D27">
            <v>250000</v>
          </cell>
        </row>
        <row r="28">
          <cell r="A28">
            <v>24</v>
          </cell>
          <cell r="B28" t="str">
            <v>EQUIPO DE TOPOGRAFIA</v>
          </cell>
          <cell r="C28" t="str">
            <v>KEM</v>
          </cell>
          <cell r="D28">
            <v>7500</v>
          </cell>
        </row>
        <row r="29">
          <cell r="A29">
            <v>25</v>
          </cell>
          <cell r="B29" t="str">
            <v>ESTACAS </v>
          </cell>
          <cell r="C29" t="str">
            <v>GLOBAL</v>
          </cell>
          <cell r="D29">
            <v>20000</v>
          </cell>
        </row>
        <row r="30">
          <cell r="A30">
            <v>26</v>
          </cell>
          <cell r="B30" t="str">
            <v>CARTERAS</v>
          </cell>
          <cell r="C30" t="str">
            <v>GLOBAL</v>
          </cell>
          <cell r="D30">
            <v>30000</v>
          </cell>
        </row>
        <row r="31">
          <cell r="A31">
            <v>27</v>
          </cell>
          <cell r="B31" t="str">
            <v>PAPELERIA</v>
          </cell>
          <cell r="C31" t="str">
            <v>GLOBAL</v>
          </cell>
          <cell r="D31">
            <v>10000</v>
          </cell>
        </row>
        <row r="32">
          <cell r="A32">
            <v>28</v>
          </cell>
          <cell r="B32" t="str">
            <v>1 TOPOGRAFO</v>
          </cell>
          <cell r="C32">
            <v>35000</v>
          </cell>
          <cell r="D32">
            <v>92</v>
          </cell>
        </row>
        <row r="33">
          <cell r="A33">
            <v>29</v>
          </cell>
          <cell r="B33" t="str">
            <v>CADENERO</v>
          </cell>
          <cell r="C33">
            <v>15000</v>
          </cell>
          <cell r="D33">
            <v>92</v>
          </cell>
        </row>
        <row r="34">
          <cell r="A34">
            <v>30</v>
          </cell>
          <cell r="B34" t="str">
            <v>PORTAMIRA</v>
          </cell>
          <cell r="C34">
            <v>10000</v>
          </cell>
          <cell r="D34">
            <v>92</v>
          </cell>
        </row>
        <row r="35">
          <cell r="A35">
            <v>31</v>
          </cell>
          <cell r="B35" t="str">
            <v>1 AYUDANTE</v>
          </cell>
          <cell r="C35">
            <v>10000</v>
          </cell>
          <cell r="D35">
            <v>92</v>
          </cell>
        </row>
        <row r="36">
          <cell r="A36">
            <v>32</v>
          </cell>
          <cell r="B36" t="str">
            <v>HOYADORA</v>
          </cell>
          <cell r="C36" t="str">
            <v>GLOBAL</v>
          </cell>
          <cell r="D36">
            <v>10000</v>
          </cell>
        </row>
        <row r="37">
          <cell r="A37">
            <v>33</v>
          </cell>
          <cell r="B37" t="str">
            <v>POSTES EN CONCRETO 1.80 M.</v>
          </cell>
          <cell r="C37" t="str">
            <v>UNI.</v>
          </cell>
          <cell r="D37">
            <v>12000</v>
          </cell>
        </row>
        <row r="38">
          <cell r="A38">
            <v>34</v>
          </cell>
          <cell r="B38" t="str">
            <v>ALAMBRE</v>
          </cell>
          <cell r="C38" t="str">
            <v>ML</v>
          </cell>
          <cell r="D38">
            <v>100</v>
          </cell>
        </row>
        <row r="39">
          <cell r="A39">
            <v>35</v>
          </cell>
          <cell r="B39" t="str">
            <v>AMARRE</v>
          </cell>
          <cell r="C39" t="str">
            <v>GLOBAL</v>
          </cell>
          <cell r="D39">
            <v>20</v>
          </cell>
        </row>
        <row r="40">
          <cell r="A40">
            <v>36</v>
          </cell>
          <cell r="B40" t="str">
            <v>4 AYUDANTES</v>
          </cell>
          <cell r="C40">
            <v>40000</v>
          </cell>
          <cell r="D40">
            <v>92</v>
          </cell>
        </row>
        <row r="41">
          <cell r="A41">
            <v>37</v>
          </cell>
          <cell r="B41" t="str">
            <v>DERECHO DE EXPLOTACION</v>
          </cell>
          <cell r="C41" t="str">
            <v>M3</v>
          </cell>
          <cell r="D41">
            <v>3000</v>
          </cell>
        </row>
        <row r="42">
          <cell r="A42">
            <v>38</v>
          </cell>
          <cell r="B42" t="str">
            <v>MATERIAL DE TER</v>
          </cell>
          <cell r="C42">
            <v>1.25</v>
          </cell>
          <cell r="D42">
            <v>515</v>
          </cell>
        </row>
        <row r="43">
          <cell r="A43">
            <v>39</v>
          </cell>
          <cell r="B43" t="str">
            <v>MATERIAL DE ALUVION</v>
          </cell>
          <cell r="C43" t="str">
            <v>M3</v>
          </cell>
          <cell r="D43">
            <v>7000</v>
          </cell>
        </row>
        <row r="44">
          <cell r="A44">
            <v>40</v>
          </cell>
          <cell r="B44" t="str">
            <v>Desp. POR COMPACTACION25%</v>
          </cell>
          <cell r="D44">
            <v>1750</v>
          </cell>
        </row>
        <row r="45">
          <cell r="A45">
            <v>41</v>
          </cell>
          <cell r="B45" t="str">
            <v>CLASIFICACION DE MATERIAL</v>
          </cell>
          <cell r="C45" t="str">
            <v>M3</v>
          </cell>
          <cell r="D45">
            <v>6000</v>
          </cell>
        </row>
        <row r="46">
          <cell r="A46">
            <v>42</v>
          </cell>
          <cell r="B46" t="str">
            <v>DESPERDICIO 10%</v>
          </cell>
          <cell r="D46">
            <v>2700</v>
          </cell>
        </row>
        <row r="47">
          <cell r="A47">
            <v>43</v>
          </cell>
          <cell r="B47" t="str">
            <v>3 AYUDANTES</v>
          </cell>
          <cell r="C47">
            <v>30000</v>
          </cell>
          <cell r="D47">
            <v>92</v>
          </cell>
        </row>
        <row r="48">
          <cell r="A48">
            <v>44</v>
          </cell>
          <cell r="B48" t="str">
            <v>1 JEFE DE PLANTA</v>
          </cell>
          <cell r="C48">
            <v>25000</v>
          </cell>
          <cell r="D48">
            <v>92</v>
          </cell>
        </row>
        <row r="49">
          <cell r="A49">
            <v>45</v>
          </cell>
          <cell r="B49" t="str">
            <v>1 AUXILIAR</v>
          </cell>
          <cell r="C49">
            <v>20000</v>
          </cell>
          <cell r="D49">
            <v>92</v>
          </cell>
        </row>
        <row r="50">
          <cell r="A50">
            <v>46</v>
          </cell>
          <cell r="B50" t="str">
            <v>TRITURADO</v>
          </cell>
          <cell r="C50" t="str">
            <v>M3</v>
          </cell>
          <cell r="D50">
            <v>26998</v>
          </cell>
        </row>
        <row r="51">
          <cell r="A51">
            <v>47</v>
          </cell>
          <cell r="B51" t="str">
            <v>PLANTA DE ASFALTO</v>
          </cell>
          <cell r="C51" t="str">
            <v>CAT</v>
          </cell>
          <cell r="D51">
            <v>180000</v>
          </cell>
        </row>
        <row r="52">
          <cell r="A52">
            <v>48</v>
          </cell>
          <cell r="B52" t="str">
            <v>MATERIAL BASE</v>
          </cell>
          <cell r="C52" t="str">
            <v>M3</v>
          </cell>
          <cell r="D52">
            <v>26998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ciones"/>
      <sheetName val="R-AB"/>
      <sheetName val="R-AI"/>
      <sheetName val="R-AC"/>
      <sheetName val="CD-AB."/>
      <sheetName val="CD-AI."/>
      <sheetName val="CD-AC."/>
      <sheetName val="URB"/>
      <sheetName val="CI-A"/>
      <sheetName val="8."/>
      <sheetName val="9."/>
      <sheetName val="10."/>
      <sheetName val="11."/>
      <sheetName val="12."/>
      <sheetName val="losa A"/>
      <sheetName val="VA A"/>
      <sheetName val="muros A"/>
      <sheetName val="fe dovelas"/>
      <sheetName val="grouting"/>
    </sheetNames>
    <sheetDataSet>
      <sheetData sheetId="0">
        <row r="10">
          <cell r="C10">
            <v>363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8"/>
  </sheetPr>
  <dimension ref="A1:H539"/>
  <sheetViews>
    <sheetView tabSelected="1" view="pageBreakPreview" zoomScaleSheetLayoutView="100" zoomScalePageLayoutView="0" workbookViewId="0" topLeftCell="A1">
      <selection activeCell="A3" sqref="A3:H3"/>
    </sheetView>
  </sheetViews>
  <sheetFormatPr defaultColWidth="9.140625" defaultRowHeight="12.75"/>
  <cols>
    <col min="1" max="1" width="8.7109375" style="132" bestFit="1" customWidth="1"/>
    <col min="2" max="2" width="55.140625" style="133" customWidth="1"/>
    <col min="3" max="3" width="14.421875" style="133" customWidth="1"/>
    <col min="4" max="4" width="7.28125" style="4" customWidth="1"/>
    <col min="5" max="5" width="12.421875" style="134" hidden="1" customWidth="1"/>
    <col min="6" max="6" width="12.421875" style="135" customWidth="1"/>
    <col min="7" max="7" width="15.8515625" style="136" customWidth="1"/>
    <col min="8" max="8" width="17.421875" style="136" bestFit="1" customWidth="1"/>
    <col min="9" max="16384" width="9.140625" style="1" customWidth="1"/>
  </cols>
  <sheetData>
    <row r="1" spans="1:8" ht="18.75">
      <c r="A1" s="137" t="s">
        <v>899</v>
      </c>
      <c r="B1" s="137"/>
      <c r="C1" s="137"/>
      <c r="D1" s="137"/>
      <c r="E1" s="137"/>
      <c r="F1" s="137"/>
      <c r="G1" s="137"/>
      <c r="H1" s="137"/>
    </row>
    <row r="2" spans="1:8" ht="18.75">
      <c r="A2" s="137" t="s">
        <v>900</v>
      </c>
      <c r="B2" s="137"/>
      <c r="C2" s="137"/>
      <c r="D2" s="137"/>
      <c r="E2" s="137"/>
      <c r="F2" s="137"/>
      <c r="G2" s="137"/>
      <c r="H2" s="137"/>
    </row>
    <row r="3" spans="1:8" ht="18.75">
      <c r="A3" s="137" t="s">
        <v>901</v>
      </c>
      <c r="B3" s="137"/>
      <c r="C3" s="137"/>
      <c r="D3" s="137"/>
      <c r="E3" s="137"/>
      <c r="F3" s="137"/>
      <c r="G3" s="137"/>
      <c r="H3" s="137"/>
    </row>
    <row r="4" spans="1:8" ht="15.75">
      <c r="A4" s="138"/>
      <c r="B4" s="138"/>
      <c r="C4" s="138"/>
      <c r="D4" s="138"/>
      <c r="E4" s="138"/>
      <c r="F4" s="138"/>
      <c r="G4" s="138"/>
      <c r="H4" s="138"/>
    </row>
    <row r="5" spans="1:8" ht="12.75" thickBot="1">
      <c r="A5" s="2"/>
      <c r="B5" s="3"/>
      <c r="C5" s="3"/>
      <c r="E5" s="5"/>
      <c r="F5" s="6"/>
      <c r="G5" s="7"/>
      <c r="H5" s="8"/>
    </row>
    <row r="6" spans="1:8" s="17" customFormat="1" ht="24" customHeight="1" thickBot="1">
      <c r="A6" s="9" t="s">
        <v>0</v>
      </c>
      <c r="B6" s="10" t="s">
        <v>1</v>
      </c>
      <c r="C6" s="11"/>
      <c r="D6" s="12" t="s">
        <v>2</v>
      </c>
      <c r="E6" s="13" t="s">
        <v>3</v>
      </c>
      <c r="F6" s="14" t="s">
        <v>3</v>
      </c>
      <c r="G6" s="15" t="s">
        <v>4</v>
      </c>
      <c r="H6" s="16" t="s">
        <v>5</v>
      </c>
    </row>
    <row r="7" spans="1:8" ht="12">
      <c r="A7" s="18" t="s">
        <v>6</v>
      </c>
      <c r="B7" s="19" t="s">
        <v>7</v>
      </c>
      <c r="C7" s="20"/>
      <c r="D7" s="21"/>
      <c r="E7" s="22"/>
      <c r="F7" s="23"/>
      <c r="G7" s="24"/>
      <c r="H7" s="25"/>
    </row>
    <row r="8" spans="1:8" ht="12">
      <c r="A8" s="26" t="s">
        <v>8</v>
      </c>
      <c r="B8" s="27" t="s">
        <v>9</v>
      </c>
      <c r="C8" s="28"/>
      <c r="D8" s="29" t="s">
        <v>10</v>
      </c>
      <c r="E8" s="30">
        <v>36</v>
      </c>
      <c r="F8" s="31">
        <f>ROUND(E8,2)</f>
        <v>36</v>
      </c>
      <c r="G8" s="32"/>
      <c r="H8" s="33"/>
    </row>
    <row r="9" spans="1:8" ht="24">
      <c r="A9" s="26" t="s">
        <v>11</v>
      </c>
      <c r="B9" s="27" t="s">
        <v>12</v>
      </c>
      <c r="C9" s="28"/>
      <c r="D9" s="29" t="s">
        <v>13</v>
      </c>
      <c r="E9" s="30">
        <f>+(30+45)*2</f>
        <v>150</v>
      </c>
      <c r="F9" s="31">
        <f aca="true" t="shared" si="0" ref="F9:F72">ROUND(E9,2)</f>
        <v>150</v>
      </c>
      <c r="G9" s="32"/>
      <c r="H9" s="33"/>
    </row>
    <row r="10" spans="1:8" ht="12">
      <c r="A10" s="26" t="s">
        <v>14</v>
      </c>
      <c r="B10" s="27" t="s">
        <v>15</v>
      </c>
      <c r="C10" s="28"/>
      <c r="D10" s="29" t="s">
        <v>13</v>
      </c>
      <c r="E10" s="30">
        <v>50</v>
      </c>
      <c r="F10" s="31">
        <f t="shared" si="0"/>
        <v>50</v>
      </c>
      <c r="G10" s="32"/>
      <c r="H10" s="33"/>
    </row>
    <row r="11" spans="1:8" ht="12">
      <c r="A11" s="26" t="s">
        <v>16</v>
      </c>
      <c r="B11" s="27" t="s">
        <v>17</v>
      </c>
      <c r="C11" s="28"/>
      <c r="D11" s="29" t="s">
        <v>13</v>
      </c>
      <c r="E11" s="30">
        <v>50</v>
      </c>
      <c r="F11" s="31">
        <f t="shared" si="0"/>
        <v>50</v>
      </c>
      <c r="G11" s="32"/>
      <c r="H11" s="33"/>
    </row>
    <row r="12" spans="1:8" ht="12">
      <c r="A12" s="26" t="s">
        <v>18</v>
      </c>
      <c r="B12" s="27" t="s">
        <v>19</v>
      </c>
      <c r="C12" s="28"/>
      <c r="D12" s="29" t="s">
        <v>13</v>
      </c>
      <c r="E12" s="30">
        <v>50</v>
      </c>
      <c r="F12" s="31">
        <f t="shared" si="0"/>
        <v>50</v>
      </c>
      <c r="G12" s="32"/>
      <c r="H12" s="33"/>
    </row>
    <row r="13" spans="1:8" ht="12">
      <c r="A13" s="26" t="s">
        <v>20</v>
      </c>
      <c r="B13" s="27" t="s">
        <v>21</v>
      </c>
      <c r="C13" s="28"/>
      <c r="D13" s="29" t="s">
        <v>10</v>
      </c>
      <c r="E13" s="30">
        <f>25*40</f>
        <v>1000</v>
      </c>
      <c r="F13" s="31">
        <f t="shared" si="0"/>
        <v>1000</v>
      </c>
      <c r="G13" s="32"/>
      <c r="H13" s="33"/>
    </row>
    <row r="14" spans="1:8" ht="12">
      <c r="A14" s="34"/>
      <c r="B14" s="35"/>
      <c r="C14" s="36"/>
      <c r="D14" s="37"/>
      <c r="E14" s="38"/>
      <c r="F14" s="31"/>
      <c r="G14" s="39"/>
      <c r="H14" s="33"/>
    </row>
    <row r="15" spans="1:8" ht="12">
      <c r="A15" s="40" t="s">
        <v>22</v>
      </c>
      <c r="B15" s="41" t="s">
        <v>23</v>
      </c>
      <c r="C15" s="42"/>
      <c r="D15" s="29"/>
      <c r="E15" s="30"/>
      <c r="F15" s="31">
        <f t="shared" si="0"/>
        <v>0</v>
      </c>
      <c r="G15" s="32"/>
      <c r="H15" s="43"/>
    </row>
    <row r="16" spans="1:8" ht="12">
      <c r="A16" s="26" t="s">
        <v>24</v>
      </c>
      <c r="B16" s="27" t="s">
        <v>25</v>
      </c>
      <c r="C16" s="28"/>
      <c r="D16" s="29" t="s">
        <v>10</v>
      </c>
      <c r="E16" s="30">
        <v>874</v>
      </c>
      <c r="F16" s="31">
        <f t="shared" si="0"/>
        <v>874</v>
      </c>
      <c r="G16" s="32"/>
      <c r="H16" s="33"/>
    </row>
    <row r="17" spans="1:8" ht="24">
      <c r="A17" s="26" t="s">
        <v>26</v>
      </c>
      <c r="B17" s="27" t="s">
        <v>27</v>
      </c>
      <c r="C17" s="28"/>
      <c r="D17" s="29" t="s">
        <v>28</v>
      </c>
      <c r="E17" s="30">
        <v>108.2055</v>
      </c>
      <c r="F17" s="31">
        <f t="shared" si="0"/>
        <v>108.21</v>
      </c>
      <c r="G17" s="32"/>
      <c r="H17" s="33"/>
    </row>
    <row r="18" spans="1:8" ht="24">
      <c r="A18" s="26" t="s">
        <v>29</v>
      </c>
      <c r="B18" s="27" t="s">
        <v>30</v>
      </c>
      <c r="C18" s="28"/>
      <c r="D18" s="29" t="s">
        <v>28</v>
      </c>
      <c r="E18" s="30">
        <v>703.9530000000002</v>
      </c>
      <c r="F18" s="31">
        <f t="shared" si="0"/>
        <v>703.95</v>
      </c>
      <c r="G18" s="32"/>
      <c r="H18" s="33"/>
    </row>
    <row r="19" spans="1:8" ht="24">
      <c r="A19" s="26" t="s">
        <v>31</v>
      </c>
      <c r="B19" s="27" t="s">
        <v>32</v>
      </c>
      <c r="C19" s="28"/>
      <c r="D19" s="29" t="s">
        <v>28</v>
      </c>
      <c r="E19" s="30">
        <v>1147.1460000000002</v>
      </c>
      <c r="F19" s="31">
        <f t="shared" si="0"/>
        <v>1147.15</v>
      </c>
      <c r="G19" s="32"/>
      <c r="H19" s="33"/>
    </row>
    <row r="20" spans="1:8" ht="24">
      <c r="A20" s="26" t="s">
        <v>33</v>
      </c>
      <c r="B20" s="27" t="s">
        <v>34</v>
      </c>
      <c r="C20" s="28"/>
      <c r="D20" s="29" t="s">
        <v>28</v>
      </c>
      <c r="E20" s="30">
        <v>192.89999999999998</v>
      </c>
      <c r="F20" s="31">
        <f t="shared" si="0"/>
        <v>192.9</v>
      </c>
      <c r="G20" s="32"/>
      <c r="H20" s="33"/>
    </row>
    <row r="21" spans="1:8" ht="12">
      <c r="A21" s="26" t="s">
        <v>35</v>
      </c>
      <c r="B21" s="27" t="s">
        <v>36</v>
      </c>
      <c r="C21" s="28"/>
      <c r="D21" s="29" t="s">
        <v>28</v>
      </c>
      <c r="E21" s="30">
        <v>15.100000000000001</v>
      </c>
      <c r="F21" s="31">
        <f t="shared" si="0"/>
        <v>15.1</v>
      </c>
      <c r="G21" s="32"/>
      <c r="H21" s="33"/>
    </row>
    <row r="22" spans="1:8" ht="24">
      <c r="A22" s="26" t="s">
        <v>37</v>
      </c>
      <c r="B22" s="27" t="s">
        <v>38</v>
      </c>
      <c r="C22" s="28"/>
      <c r="D22" s="29" t="s">
        <v>28</v>
      </c>
      <c r="E22" s="30">
        <v>794.0585000000002</v>
      </c>
      <c r="F22" s="31">
        <f t="shared" si="0"/>
        <v>794.06</v>
      </c>
      <c r="G22" s="32"/>
      <c r="H22" s="33"/>
    </row>
    <row r="23" spans="1:8" ht="24">
      <c r="A23" s="26" t="s">
        <v>39</v>
      </c>
      <c r="B23" s="27" t="s">
        <v>40</v>
      </c>
      <c r="C23" s="28"/>
      <c r="D23" s="29" t="s">
        <v>28</v>
      </c>
      <c r="E23" s="30">
        <v>50</v>
      </c>
      <c r="F23" s="31">
        <f t="shared" si="0"/>
        <v>50</v>
      </c>
      <c r="G23" s="32"/>
      <c r="H23" s="33"/>
    </row>
    <row r="24" spans="1:8" ht="12">
      <c r="A24" s="34"/>
      <c r="B24" s="35"/>
      <c r="C24" s="36"/>
      <c r="D24" s="37"/>
      <c r="E24" s="38"/>
      <c r="F24" s="31"/>
      <c r="G24" s="39"/>
      <c r="H24" s="33"/>
    </row>
    <row r="25" spans="1:8" ht="12">
      <c r="A25" s="40" t="s">
        <v>41</v>
      </c>
      <c r="B25" s="41" t="s">
        <v>42</v>
      </c>
      <c r="C25" s="42"/>
      <c r="D25" s="29"/>
      <c r="E25" s="30"/>
      <c r="F25" s="31">
        <f t="shared" si="0"/>
        <v>0</v>
      </c>
      <c r="G25" s="32"/>
      <c r="H25" s="43"/>
    </row>
    <row r="26" spans="1:8" ht="12">
      <c r="A26" s="26" t="s">
        <v>43</v>
      </c>
      <c r="B26" s="27" t="s">
        <v>44</v>
      </c>
      <c r="C26" s="28"/>
      <c r="D26" s="29" t="s">
        <v>45</v>
      </c>
      <c r="E26" s="30">
        <v>192.05000000000004</v>
      </c>
      <c r="F26" s="31">
        <f t="shared" si="0"/>
        <v>192.05</v>
      </c>
      <c r="G26" s="32"/>
      <c r="H26" s="33"/>
    </row>
    <row r="27" spans="1:8" ht="12">
      <c r="A27" s="26" t="s">
        <v>46</v>
      </c>
      <c r="B27" s="27" t="s">
        <v>47</v>
      </c>
      <c r="C27" s="28"/>
      <c r="D27" s="29" t="s">
        <v>28</v>
      </c>
      <c r="E27" s="30">
        <v>12.6855</v>
      </c>
      <c r="F27" s="31">
        <f t="shared" si="0"/>
        <v>12.69</v>
      </c>
      <c r="G27" s="32"/>
      <c r="H27" s="33"/>
    </row>
    <row r="28" spans="1:8" ht="12">
      <c r="A28" s="26" t="s">
        <v>48</v>
      </c>
      <c r="B28" s="27" t="s">
        <v>49</v>
      </c>
      <c r="C28" s="28"/>
      <c r="D28" s="29" t="s">
        <v>28</v>
      </c>
      <c r="E28" s="30">
        <v>6.067500000000001</v>
      </c>
      <c r="F28" s="31">
        <f t="shared" si="0"/>
        <v>6.07</v>
      </c>
      <c r="G28" s="32"/>
      <c r="H28" s="33"/>
    </row>
    <row r="29" spans="1:8" ht="24">
      <c r="A29" s="26" t="s">
        <v>50</v>
      </c>
      <c r="B29" s="27" t="s">
        <v>51</v>
      </c>
      <c r="C29" s="28"/>
      <c r="D29" s="29" t="s">
        <v>28</v>
      </c>
      <c r="E29" s="30">
        <v>23.643749999999997</v>
      </c>
      <c r="F29" s="31">
        <f t="shared" si="0"/>
        <v>23.64</v>
      </c>
      <c r="G29" s="32"/>
      <c r="H29" s="33"/>
    </row>
    <row r="30" spans="1:8" ht="24">
      <c r="A30" s="26" t="s">
        <v>52</v>
      </c>
      <c r="B30" s="27" t="s">
        <v>53</v>
      </c>
      <c r="C30" s="28"/>
      <c r="D30" s="29" t="s">
        <v>54</v>
      </c>
      <c r="E30" s="30">
        <v>17.750000000000004</v>
      </c>
      <c r="F30" s="31">
        <f t="shared" si="0"/>
        <v>17.75</v>
      </c>
      <c r="G30" s="32"/>
      <c r="H30" s="33"/>
    </row>
    <row r="31" spans="1:8" ht="24">
      <c r="A31" s="26" t="s">
        <v>55</v>
      </c>
      <c r="B31" s="27" t="s">
        <v>56</v>
      </c>
      <c r="C31" s="28"/>
      <c r="D31" s="29" t="s">
        <v>28</v>
      </c>
      <c r="E31" s="30">
        <v>10.5125</v>
      </c>
      <c r="F31" s="31">
        <f t="shared" si="0"/>
        <v>10.51</v>
      </c>
      <c r="G31" s="32"/>
      <c r="H31" s="33"/>
    </row>
    <row r="32" spans="1:8" ht="24">
      <c r="A32" s="26" t="s">
        <v>57</v>
      </c>
      <c r="B32" s="27" t="s">
        <v>58</v>
      </c>
      <c r="C32" s="28"/>
      <c r="D32" s="29" t="s">
        <v>28</v>
      </c>
      <c r="E32" s="30">
        <v>49.513999999999996</v>
      </c>
      <c r="F32" s="31">
        <f t="shared" si="0"/>
        <v>49.51</v>
      </c>
      <c r="G32" s="32"/>
      <c r="H32" s="33"/>
    </row>
    <row r="33" spans="1:8" ht="24">
      <c r="A33" s="26" t="s">
        <v>59</v>
      </c>
      <c r="B33" s="27" t="s">
        <v>60</v>
      </c>
      <c r="C33" s="28"/>
      <c r="D33" s="29" t="s">
        <v>28</v>
      </c>
      <c r="E33" s="30">
        <v>19.696499999999997</v>
      </c>
      <c r="F33" s="31">
        <f t="shared" si="0"/>
        <v>19.7</v>
      </c>
      <c r="G33" s="32"/>
      <c r="H33" s="33"/>
    </row>
    <row r="34" spans="1:8" ht="24">
      <c r="A34" s="26" t="s">
        <v>61</v>
      </c>
      <c r="B34" s="27" t="s">
        <v>62</v>
      </c>
      <c r="C34" s="28"/>
      <c r="D34" s="29" t="s">
        <v>10</v>
      </c>
      <c r="E34" s="30">
        <v>198.3</v>
      </c>
      <c r="F34" s="31">
        <f t="shared" si="0"/>
        <v>198.3</v>
      </c>
      <c r="G34" s="32"/>
      <c r="H34" s="33"/>
    </row>
    <row r="35" spans="1:8" ht="24">
      <c r="A35" s="26" t="s">
        <v>63</v>
      </c>
      <c r="B35" s="27" t="s">
        <v>64</v>
      </c>
      <c r="C35" s="28"/>
      <c r="D35" s="29" t="s">
        <v>65</v>
      </c>
      <c r="E35" s="30">
        <v>12789.800960999999</v>
      </c>
      <c r="F35" s="31">
        <f t="shared" si="0"/>
        <v>12789.8</v>
      </c>
      <c r="G35" s="32"/>
      <c r="H35" s="33"/>
    </row>
    <row r="36" spans="1:8" ht="24">
      <c r="A36" s="26" t="s">
        <v>66</v>
      </c>
      <c r="B36" s="27" t="s">
        <v>67</v>
      </c>
      <c r="C36" s="28"/>
      <c r="D36" s="29" t="s">
        <v>65</v>
      </c>
      <c r="E36" s="30">
        <v>0</v>
      </c>
      <c r="F36" s="31">
        <f t="shared" si="0"/>
        <v>0</v>
      </c>
      <c r="G36" s="32"/>
      <c r="H36" s="33"/>
    </row>
    <row r="37" spans="1:8" ht="12">
      <c r="A37" s="26"/>
      <c r="B37" s="27"/>
      <c r="C37" s="28"/>
      <c r="D37" s="29"/>
      <c r="E37" s="30"/>
      <c r="F37" s="31"/>
      <c r="G37" s="32"/>
      <c r="H37" s="33"/>
    </row>
    <row r="38" spans="1:8" s="47" customFormat="1" ht="12">
      <c r="A38" s="40" t="s">
        <v>68</v>
      </c>
      <c r="B38" s="41" t="s">
        <v>69</v>
      </c>
      <c r="C38" s="42"/>
      <c r="D38" s="44"/>
      <c r="E38" s="45"/>
      <c r="F38" s="31">
        <f t="shared" si="0"/>
        <v>0</v>
      </c>
      <c r="G38" s="46"/>
      <c r="H38" s="43"/>
    </row>
    <row r="39" spans="1:8" ht="12">
      <c r="A39" s="26" t="s">
        <v>70</v>
      </c>
      <c r="B39" s="27" t="s">
        <v>71</v>
      </c>
      <c r="C39" s="28"/>
      <c r="D39" s="29" t="s">
        <v>28</v>
      </c>
      <c r="E39" s="30">
        <v>11.452750000000002</v>
      </c>
      <c r="F39" s="31">
        <f t="shared" si="0"/>
        <v>11.45</v>
      </c>
      <c r="G39" s="32"/>
      <c r="H39" s="33"/>
    </row>
    <row r="40" spans="1:8" ht="24">
      <c r="A40" s="26" t="s">
        <v>72</v>
      </c>
      <c r="B40" s="27" t="s">
        <v>73</v>
      </c>
      <c r="C40" s="28"/>
      <c r="D40" s="29" t="s">
        <v>10</v>
      </c>
      <c r="E40" s="30">
        <v>164.35</v>
      </c>
      <c r="F40" s="31">
        <f t="shared" si="0"/>
        <v>164.35</v>
      </c>
      <c r="G40" s="32"/>
      <c r="H40" s="33"/>
    </row>
    <row r="41" spans="1:8" ht="24">
      <c r="A41" s="26" t="s">
        <v>74</v>
      </c>
      <c r="B41" s="27" t="s">
        <v>75</v>
      </c>
      <c r="C41" s="28"/>
      <c r="D41" s="29" t="s">
        <v>28</v>
      </c>
      <c r="E41" s="30">
        <v>12.267600000000002</v>
      </c>
      <c r="F41" s="31">
        <f t="shared" si="0"/>
        <v>12.27</v>
      </c>
      <c r="G41" s="32"/>
      <c r="H41" s="33"/>
    </row>
    <row r="42" spans="1:8" ht="24">
      <c r="A42" s="26" t="s">
        <v>76</v>
      </c>
      <c r="B42" s="35" t="s">
        <v>77</v>
      </c>
      <c r="C42" s="36"/>
      <c r="D42" s="37" t="s">
        <v>10</v>
      </c>
      <c r="E42" s="30">
        <v>41.52</v>
      </c>
      <c r="F42" s="31">
        <f t="shared" si="0"/>
        <v>41.52</v>
      </c>
      <c r="G42" s="39"/>
      <c r="H42" s="33"/>
    </row>
    <row r="43" spans="1:8" ht="36">
      <c r="A43" s="26" t="s">
        <v>78</v>
      </c>
      <c r="B43" s="27" t="s">
        <v>79</v>
      </c>
      <c r="C43" s="28"/>
      <c r="D43" s="29" t="s">
        <v>10</v>
      </c>
      <c r="E43" s="30">
        <v>174.20000000000002</v>
      </c>
      <c r="F43" s="31">
        <f t="shared" si="0"/>
        <v>174.2</v>
      </c>
      <c r="G43" s="32"/>
      <c r="H43" s="33"/>
    </row>
    <row r="44" spans="1:8" ht="12">
      <c r="A44" s="26" t="s">
        <v>80</v>
      </c>
      <c r="B44" s="35" t="s">
        <v>81</v>
      </c>
      <c r="C44" s="36"/>
      <c r="D44" s="37" t="s">
        <v>28</v>
      </c>
      <c r="E44" s="38">
        <v>5.454000000000001</v>
      </c>
      <c r="F44" s="31">
        <f t="shared" si="0"/>
        <v>5.45</v>
      </c>
      <c r="G44" s="32"/>
      <c r="H44" s="33"/>
    </row>
    <row r="45" spans="1:8" ht="24">
      <c r="A45" s="26" t="s">
        <v>82</v>
      </c>
      <c r="B45" s="27" t="s">
        <v>83</v>
      </c>
      <c r="C45" s="28"/>
      <c r="D45" s="29" t="s">
        <v>28</v>
      </c>
      <c r="E45" s="30">
        <v>9.829699999999999</v>
      </c>
      <c r="F45" s="31">
        <f t="shared" si="0"/>
        <v>9.83</v>
      </c>
      <c r="G45" s="32"/>
      <c r="H45" s="33"/>
    </row>
    <row r="46" spans="1:8" ht="24">
      <c r="A46" s="26" t="s">
        <v>84</v>
      </c>
      <c r="B46" s="27" t="s">
        <v>85</v>
      </c>
      <c r="C46" s="28"/>
      <c r="D46" s="29" t="s">
        <v>45</v>
      </c>
      <c r="E46" s="30">
        <v>243.4</v>
      </c>
      <c r="F46" s="31">
        <f t="shared" si="0"/>
        <v>243.4</v>
      </c>
      <c r="G46" s="32"/>
      <c r="H46" s="33"/>
    </row>
    <row r="47" spans="1:8" ht="36">
      <c r="A47" s="26" t="s">
        <v>86</v>
      </c>
      <c r="B47" s="27" t="s">
        <v>87</v>
      </c>
      <c r="C47" s="28"/>
      <c r="D47" s="29" t="s">
        <v>28</v>
      </c>
      <c r="E47" s="30">
        <v>9.998999999999999</v>
      </c>
      <c r="F47" s="31">
        <f t="shared" si="0"/>
        <v>10</v>
      </c>
      <c r="G47" s="32"/>
      <c r="H47" s="33"/>
    </row>
    <row r="48" spans="1:8" ht="24">
      <c r="A48" s="26" t="s">
        <v>88</v>
      </c>
      <c r="B48" s="27" t="s">
        <v>89</v>
      </c>
      <c r="C48" s="28"/>
      <c r="D48" s="29" t="s">
        <v>65</v>
      </c>
      <c r="E48" s="30">
        <v>16387.835834999998</v>
      </c>
      <c r="F48" s="31">
        <f t="shared" si="0"/>
        <v>16387.84</v>
      </c>
      <c r="G48" s="32"/>
      <c r="H48" s="33"/>
    </row>
    <row r="49" spans="1:8" ht="24">
      <c r="A49" s="26" t="s">
        <v>90</v>
      </c>
      <c r="B49" s="27" t="s">
        <v>91</v>
      </c>
      <c r="C49" s="28"/>
      <c r="D49" s="29" t="s">
        <v>65</v>
      </c>
      <c r="E49" s="30">
        <v>177.05811200000008</v>
      </c>
      <c r="F49" s="31">
        <f t="shared" si="0"/>
        <v>177.06</v>
      </c>
      <c r="G49" s="32"/>
      <c r="H49" s="33"/>
    </row>
    <row r="50" spans="1:8" ht="12">
      <c r="A50" s="26" t="s">
        <v>92</v>
      </c>
      <c r="B50" s="27" t="s">
        <v>93</v>
      </c>
      <c r="C50" s="28"/>
      <c r="D50" s="29" t="s">
        <v>65</v>
      </c>
      <c r="E50" s="30">
        <v>1735.7098500000004</v>
      </c>
      <c r="F50" s="31">
        <f t="shared" si="0"/>
        <v>1735.71</v>
      </c>
      <c r="G50" s="32"/>
      <c r="H50" s="33"/>
    </row>
    <row r="51" spans="1:8" ht="24">
      <c r="A51" s="26" t="s">
        <v>94</v>
      </c>
      <c r="B51" s="27" t="s">
        <v>95</v>
      </c>
      <c r="C51" s="28"/>
      <c r="D51" s="29" t="s">
        <v>96</v>
      </c>
      <c r="E51" s="30">
        <v>6</v>
      </c>
      <c r="F51" s="31">
        <f t="shared" si="0"/>
        <v>6</v>
      </c>
      <c r="G51" s="32"/>
      <c r="H51" s="33"/>
    </row>
    <row r="52" spans="1:8" ht="12">
      <c r="A52" s="34"/>
      <c r="B52" s="35"/>
      <c r="C52" s="36"/>
      <c r="D52" s="37"/>
      <c r="E52" s="38"/>
      <c r="F52" s="31"/>
      <c r="G52" s="39"/>
      <c r="H52" s="33"/>
    </row>
    <row r="53" spans="1:8" ht="24">
      <c r="A53" s="40" t="s">
        <v>97</v>
      </c>
      <c r="B53" s="41" t="s">
        <v>98</v>
      </c>
      <c r="C53" s="42"/>
      <c r="D53" s="29"/>
      <c r="E53" s="30"/>
      <c r="F53" s="31">
        <f t="shared" si="0"/>
        <v>0</v>
      </c>
      <c r="G53" s="32"/>
      <c r="H53" s="43"/>
    </row>
    <row r="54" spans="1:8" ht="24">
      <c r="A54" s="26" t="s">
        <v>99</v>
      </c>
      <c r="B54" s="27" t="s">
        <v>100</v>
      </c>
      <c r="C54" s="28"/>
      <c r="D54" s="29" t="s">
        <v>13</v>
      </c>
      <c r="E54" s="30">
        <v>11.25</v>
      </c>
      <c r="F54" s="31">
        <f t="shared" si="0"/>
        <v>11.25</v>
      </c>
      <c r="G54" s="32"/>
      <c r="H54" s="33"/>
    </row>
    <row r="55" spans="1:8" ht="24">
      <c r="A55" s="26" t="s">
        <v>101</v>
      </c>
      <c r="B55" s="27" t="s">
        <v>102</v>
      </c>
      <c r="C55" s="28"/>
      <c r="D55" s="29" t="s">
        <v>13</v>
      </c>
      <c r="E55" s="30">
        <v>21.2</v>
      </c>
      <c r="F55" s="31">
        <f t="shared" si="0"/>
        <v>21.2</v>
      </c>
      <c r="G55" s="32"/>
      <c r="H55" s="33"/>
    </row>
    <row r="56" spans="1:8" ht="24">
      <c r="A56" s="26" t="s">
        <v>103</v>
      </c>
      <c r="B56" s="27" t="s">
        <v>104</v>
      </c>
      <c r="C56" s="28"/>
      <c r="D56" s="29" t="s">
        <v>45</v>
      </c>
      <c r="E56" s="30">
        <v>40.04</v>
      </c>
      <c r="F56" s="31">
        <f t="shared" si="0"/>
        <v>40.04</v>
      </c>
      <c r="G56" s="32"/>
      <c r="H56" s="33"/>
    </row>
    <row r="57" spans="1:8" ht="12">
      <c r="A57" s="26" t="s">
        <v>105</v>
      </c>
      <c r="B57" s="27" t="s">
        <v>106</v>
      </c>
      <c r="C57" s="28"/>
      <c r="D57" s="29" t="s">
        <v>13</v>
      </c>
      <c r="E57" s="30">
        <v>11.9</v>
      </c>
      <c r="F57" s="31">
        <f t="shared" si="0"/>
        <v>11.9</v>
      </c>
      <c r="G57" s="32"/>
      <c r="H57" s="33"/>
    </row>
    <row r="58" spans="1:8" ht="12">
      <c r="A58" s="26" t="s">
        <v>107</v>
      </c>
      <c r="B58" s="27" t="s">
        <v>108</v>
      </c>
      <c r="C58" s="28"/>
      <c r="D58" s="29" t="s">
        <v>13</v>
      </c>
      <c r="E58" s="30">
        <v>1.95</v>
      </c>
      <c r="F58" s="31">
        <f t="shared" si="0"/>
        <v>1.95</v>
      </c>
      <c r="G58" s="32"/>
      <c r="H58" s="33"/>
    </row>
    <row r="59" spans="1:8" ht="24">
      <c r="A59" s="26" t="s">
        <v>109</v>
      </c>
      <c r="B59" s="27" t="s">
        <v>110</v>
      </c>
      <c r="C59" s="28"/>
      <c r="D59" s="29" t="s">
        <v>13</v>
      </c>
      <c r="E59" s="30">
        <v>38.949999999999996</v>
      </c>
      <c r="F59" s="31">
        <f t="shared" si="0"/>
        <v>38.95</v>
      </c>
      <c r="G59" s="32"/>
      <c r="H59" s="33"/>
    </row>
    <row r="60" spans="1:8" ht="24">
      <c r="A60" s="26" t="s">
        <v>111</v>
      </c>
      <c r="B60" s="27" t="s">
        <v>112</v>
      </c>
      <c r="C60" s="28"/>
      <c r="D60" s="29" t="s">
        <v>13</v>
      </c>
      <c r="E60" s="30">
        <v>17.81</v>
      </c>
      <c r="F60" s="31">
        <f t="shared" si="0"/>
        <v>17.81</v>
      </c>
      <c r="G60" s="32"/>
      <c r="H60" s="33"/>
    </row>
    <row r="61" spans="1:8" ht="12">
      <c r="A61" s="34"/>
      <c r="B61" s="35"/>
      <c r="C61" s="36"/>
      <c r="D61" s="37"/>
      <c r="E61" s="38"/>
      <c r="F61" s="31"/>
      <c r="G61" s="39"/>
      <c r="H61" s="33"/>
    </row>
    <row r="62" spans="1:8" ht="12">
      <c r="A62" s="40" t="s">
        <v>113</v>
      </c>
      <c r="B62" s="41" t="s">
        <v>114</v>
      </c>
      <c r="C62" s="42"/>
      <c r="D62" s="29"/>
      <c r="E62" s="30"/>
      <c r="F62" s="31">
        <f t="shared" si="0"/>
        <v>0</v>
      </c>
      <c r="G62" s="32"/>
      <c r="H62" s="43"/>
    </row>
    <row r="63" spans="1:8" ht="24">
      <c r="A63" s="26" t="s">
        <v>115</v>
      </c>
      <c r="B63" s="27" t="s">
        <v>116</v>
      </c>
      <c r="C63" s="28"/>
      <c r="D63" s="29" t="s">
        <v>10</v>
      </c>
      <c r="E63" s="30">
        <v>170</v>
      </c>
      <c r="F63" s="31">
        <f t="shared" si="0"/>
        <v>170</v>
      </c>
      <c r="G63" s="32"/>
      <c r="H63" s="33"/>
    </row>
    <row r="64" spans="1:8" ht="24">
      <c r="A64" s="26" t="s">
        <v>117</v>
      </c>
      <c r="B64" s="27" t="s">
        <v>118</v>
      </c>
      <c r="C64" s="28"/>
      <c r="D64" s="29" t="s">
        <v>10</v>
      </c>
      <c r="E64" s="30">
        <v>190.43</v>
      </c>
      <c r="F64" s="31">
        <f t="shared" si="0"/>
        <v>190.43</v>
      </c>
      <c r="G64" s="32"/>
      <c r="H64" s="33"/>
    </row>
    <row r="65" spans="1:8" ht="24">
      <c r="A65" s="26" t="s">
        <v>119</v>
      </c>
      <c r="B65" s="27" t="s">
        <v>120</v>
      </c>
      <c r="C65" s="28"/>
      <c r="D65" s="29" t="s">
        <v>13</v>
      </c>
      <c r="E65" s="30">
        <v>86.39999999999995</v>
      </c>
      <c r="F65" s="31">
        <f t="shared" si="0"/>
        <v>86.4</v>
      </c>
      <c r="G65" s="32"/>
      <c r="H65" s="33"/>
    </row>
    <row r="66" spans="1:8" ht="24">
      <c r="A66" s="26" t="s">
        <v>121</v>
      </c>
      <c r="B66" s="27" t="s">
        <v>122</v>
      </c>
      <c r="C66" s="28"/>
      <c r="D66" s="29" t="s">
        <v>10</v>
      </c>
      <c r="E66" s="30">
        <v>323.29</v>
      </c>
      <c r="F66" s="31">
        <f t="shared" si="0"/>
        <v>323.29</v>
      </c>
      <c r="G66" s="32"/>
      <c r="H66" s="33"/>
    </row>
    <row r="67" spans="1:8" ht="24">
      <c r="A67" s="26" t="s">
        <v>123</v>
      </c>
      <c r="B67" s="27" t="s">
        <v>124</v>
      </c>
      <c r="C67" s="28"/>
      <c r="D67" s="29" t="s">
        <v>13</v>
      </c>
      <c r="E67" s="30">
        <v>2.65</v>
      </c>
      <c r="F67" s="31">
        <f t="shared" si="0"/>
        <v>2.65</v>
      </c>
      <c r="G67" s="32"/>
      <c r="H67" s="33"/>
    </row>
    <row r="68" spans="1:8" ht="24">
      <c r="A68" s="26" t="s">
        <v>125</v>
      </c>
      <c r="B68" s="27" t="s">
        <v>126</v>
      </c>
      <c r="C68" s="28"/>
      <c r="D68" s="29" t="s">
        <v>10</v>
      </c>
      <c r="E68" s="30">
        <v>15.58</v>
      </c>
      <c r="F68" s="31">
        <f t="shared" si="0"/>
        <v>15.58</v>
      </c>
      <c r="G68" s="32"/>
      <c r="H68" s="33"/>
    </row>
    <row r="69" spans="1:8" ht="24">
      <c r="A69" s="26" t="s">
        <v>127</v>
      </c>
      <c r="B69" s="27" t="s">
        <v>128</v>
      </c>
      <c r="C69" s="28"/>
      <c r="D69" s="29" t="s">
        <v>10</v>
      </c>
      <c r="E69" s="30">
        <v>157.51000000000002</v>
      </c>
      <c r="F69" s="31">
        <f t="shared" si="0"/>
        <v>157.51</v>
      </c>
      <c r="G69" s="32"/>
      <c r="H69" s="33"/>
    </row>
    <row r="70" spans="1:8" ht="12">
      <c r="A70" s="26" t="s">
        <v>129</v>
      </c>
      <c r="B70" s="27" t="s">
        <v>130</v>
      </c>
      <c r="C70" s="28"/>
      <c r="D70" s="29" t="s">
        <v>13</v>
      </c>
      <c r="E70" s="30">
        <f>SUM(E63:E67)/1.5</f>
        <v>515.18</v>
      </c>
      <c r="F70" s="31">
        <f t="shared" si="0"/>
        <v>515.18</v>
      </c>
      <c r="G70" s="32"/>
      <c r="H70" s="33"/>
    </row>
    <row r="71" spans="1:8" ht="12">
      <c r="A71" s="26" t="s">
        <v>131</v>
      </c>
      <c r="B71" s="27" t="s">
        <v>132</v>
      </c>
      <c r="C71" s="28"/>
      <c r="D71" s="29" t="s">
        <v>96</v>
      </c>
      <c r="E71" s="30">
        <f>ROUNDUP(+E70/2,0)</f>
        <v>258</v>
      </c>
      <c r="F71" s="31">
        <f t="shared" si="0"/>
        <v>258</v>
      </c>
      <c r="G71" s="32"/>
      <c r="H71" s="33"/>
    </row>
    <row r="72" spans="1:8" ht="12">
      <c r="A72" s="26" t="s">
        <v>133</v>
      </c>
      <c r="B72" s="27" t="s">
        <v>134</v>
      </c>
      <c r="C72" s="28"/>
      <c r="D72" s="29" t="s">
        <v>96</v>
      </c>
      <c r="E72" s="30">
        <f>+E71/2</f>
        <v>129</v>
      </c>
      <c r="F72" s="31">
        <f t="shared" si="0"/>
        <v>129</v>
      </c>
      <c r="G72" s="32"/>
      <c r="H72" s="33"/>
    </row>
    <row r="73" spans="1:8" ht="12">
      <c r="A73" s="26" t="s">
        <v>135</v>
      </c>
      <c r="B73" s="27" t="s">
        <v>136</v>
      </c>
      <c r="C73" s="28"/>
      <c r="D73" s="29" t="s">
        <v>10</v>
      </c>
      <c r="E73" s="30">
        <f>SUM(E66:E68)</f>
        <v>341.52</v>
      </c>
      <c r="F73" s="31">
        <f aca="true" t="shared" si="1" ref="F73:F136">ROUND(E73,2)</f>
        <v>341.52</v>
      </c>
      <c r="G73" s="32"/>
      <c r="H73" s="33"/>
    </row>
    <row r="74" spans="1:8" ht="12">
      <c r="A74" s="34"/>
      <c r="B74" s="35"/>
      <c r="C74" s="36"/>
      <c r="D74" s="37"/>
      <c r="E74" s="38"/>
      <c r="F74" s="31"/>
      <c r="G74" s="39"/>
      <c r="H74" s="33"/>
    </row>
    <row r="75" spans="1:8" ht="12">
      <c r="A75" s="40" t="s">
        <v>137</v>
      </c>
      <c r="B75" s="41" t="s">
        <v>138</v>
      </c>
      <c r="C75" s="42"/>
      <c r="D75" s="29"/>
      <c r="E75" s="30"/>
      <c r="F75" s="31">
        <f t="shared" si="1"/>
        <v>0</v>
      </c>
      <c r="G75" s="32"/>
      <c r="H75" s="43"/>
    </row>
    <row r="76" spans="1:8" ht="24">
      <c r="A76" s="26" t="s">
        <v>139</v>
      </c>
      <c r="B76" s="27" t="s">
        <v>140</v>
      </c>
      <c r="C76" s="28"/>
      <c r="D76" s="29" t="s">
        <v>10</v>
      </c>
      <c r="E76" s="30">
        <v>593.1835000000005</v>
      </c>
      <c r="F76" s="31">
        <f t="shared" si="1"/>
        <v>593.18</v>
      </c>
      <c r="G76" s="32"/>
      <c r="H76" s="33"/>
    </row>
    <row r="77" spans="1:8" ht="24">
      <c r="A77" s="26" t="s">
        <v>141</v>
      </c>
      <c r="B77" s="27" t="s">
        <v>142</v>
      </c>
      <c r="C77" s="28"/>
      <c r="D77" s="29" t="s">
        <v>13</v>
      </c>
      <c r="E77" s="30">
        <v>265.8</v>
      </c>
      <c r="F77" s="31">
        <f t="shared" si="1"/>
        <v>265.8</v>
      </c>
      <c r="G77" s="32"/>
      <c r="H77" s="33"/>
    </row>
    <row r="78" spans="1:8" ht="12">
      <c r="A78" s="34"/>
      <c r="B78" s="35"/>
      <c r="C78" s="36"/>
      <c r="D78" s="37"/>
      <c r="E78" s="38"/>
      <c r="F78" s="31"/>
      <c r="G78" s="39"/>
      <c r="H78" s="33"/>
    </row>
    <row r="79" spans="1:8" ht="12">
      <c r="A79" s="40" t="s">
        <v>143</v>
      </c>
      <c r="B79" s="41" t="s">
        <v>144</v>
      </c>
      <c r="C79" s="42"/>
      <c r="D79" s="29"/>
      <c r="E79" s="30"/>
      <c r="F79" s="31">
        <f t="shared" si="1"/>
        <v>0</v>
      </c>
      <c r="G79" s="32"/>
      <c r="H79" s="43"/>
    </row>
    <row r="80" spans="1:8" ht="12">
      <c r="A80" s="26" t="s">
        <v>145</v>
      </c>
      <c r="B80" s="27" t="s">
        <v>146</v>
      </c>
      <c r="C80" s="28"/>
      <c r="D80" s="29" t="s">
        <v>10</v>
      </c>
      <c r="E80" s="30">
        <f>+E34+E46</f>
        <v>441.70000000000005</v>
      </c>
      <c r="F80" s="31">
        <f t="shared" si="1"/>
        <v>441.7</v>
      </c>
      <c r="G80" s="32"/>
      <c r="H80" s="33"/>
    </row>
    <row r="81" spans="1:8" ht="24">
      <c r="A81" s="26" t="s">
        <v>147</v>
      </c>
      <c r="B81" s="27" t="s">
        <v>148</v>
      </c>
      <c r="C81" s="28"/>
      <c r="D81" s="29" t="s">
        <v>10</v>
      </c>
      <c r="E81" s="30">
        <f>+E43</f>
        <v>174.20000000000002</v>
      </c>
      <c r="F81" s="31">
        <f t="shared" si="1"/>
        <v>174.2</v>
      </c>
      <c r="G81" s="32"/>
      <c r="H81" s="33"/>
    </row>
    <row r="82" spans="1:8" ht="12">
      <c r="A82" s="34"/>
      <c r="B82" s="35"/>
      <c r="C82" s="36"/>
      <c r="D82" s="37"/>
      <c r="E82" s="38"/>
      <c r="F82" s="31"/>
      <c r="G82" s="39"/>
      <c r="H82" s="33"/>
    </row>
    <row r="83" spans="1:8" ht="12">
      <c r="A83" s="40" t="s">
        <v>149</v>
      </c>
      <c r="B83" s="41" t="s">
        <v>150</v>
      </c>
      <c r="C83" s="42"/>
      <c r="D83" s="29"/>
      <c r="E83" s="30"/>
      <c r="F83" s="31">
        <f t="shared" si="1"/>
        <v>0</v>
      </c>
      <c r="G83" s="32"/>
      <c r="H83" s="43"/>
    </row>
    <row r="84" spans="1:8" ht="36">
      <c r="A84" s="26" t="s">
        <v>151</v>
      </c>
      <c r="B84" s="27" t="s">
        <v>152</v>
      </c>
      <c r="C84" s="28"/>
      <c r="D84" s="29" t="s">
        <v>10</v>
      </c>
      <c r="E84" s="30">
        <v>155.75</v>
      </c>
      <c r="F84" s="31">
        <f t="shared" si="1"/>
        <v>155.75</v>
      </c>
      <c r="G84" s="32"/>
      <c r="H84" s="33"/>
    </row>
    <row r="85" spans="1:8" ht="36">
      <c r="A85" s="26" t="s">
        <v>153</v>
      </c>
      <c r="B85" s="27" t="s">
        <v>154</v>
      </c>
      <c r="C85" s="28"/>
      <c r="D85" s="29" t="s">
        <v>10</v>
      </c>
      <c r="E85" s="30">
        <v>9.1</v>
      </c>
      <c r="F85" s="31">
        <f t="shared" si="1"/>
        <v>9.1</v>
      </c>
      <c r="G85" s="32"/>
      <c r="H85" s="33"/>
    </row>
    <row r="86" spans="1:8" ht="36">
      <c r="A86" s="26" t="s">
        <v>155</v>
      </c>
      <c r="B86" s="27" t="s">
        <v>156</v>
      </c>
      <c r="C86" s="28"/>
      <c r="D86" s="29" t="s">
        <v>157</v>
      </c>
      <c r="E86" s="30">
        <v>52.2</v>
      </c>
      <c r="F86" s="31">
        <f t="shared" si="1"/>
        <v>52.2</v>
      </c>
      <c r="G86" s="32"/>
      <c r="H86" s="33"/>
    </row>
    <row r="87" spans="1:8" ht="12">
      <c r="A87" s="34"/>
      <c r="B87" s="27"/>
      <c r="C87" s="28"/>
      <c r="D87" s="37"/>
      <c r="E87" s="38"/>
      <c r="F87" s="31"/>
      <c r="G87" s="39"/>
      <c r="H87" s="33"/>
    </row>
    <row r="88" spans="1:8" ht="12">
      <c r="A88" s="40" t="s">
        <v>158</v>
      </c>
      <c r="B88" s="41" t="s">
        <v>159</v>
      </c>
      <c r="C88" s="42"/>
      <c r="D88" s="29"/>
      <c r="E88" s="30"/>
      <c r="F88" s="31">
        <f t="shared" si="1"/>
        <v>0</v>
      </c>
      <c r="G88" s="32"/>
      <c r="H88" s="43"/>
    </row>
    <row r="89" spans="1:8" ht="36">
      <c r="A89" s="26" t="s">
        <v>160</v>
      </c>
      <c r="B89" s="27" t="s">
        <v>161</v>
      </c>
      <c r="C89" s="28"/>
      <c r="D89" s="29" t="s">
        <v>10</v>
      </c>
      <c r="E89" s="30">
        <v>290.2200000000003</v>
      </c>
      <c r="F89" s="31">
        <f t="shared" si="1"/>
        <v>290.22</v>
      </c>
      <c r="G89" s="32"/>
      <c r="H89" s="33"/>
    </row>
    <row r="90" spans="1:8" ht="36">
      <c r="A90" s="26" t="s">
        <v>162</v>
      </c>
      <c r="B90" s="27" t="s">
        <v>163</v>
      </c>
      <c r="C90" s="28"/>
      <c r="D90" s="29" t="s">
        <v>13</v>
      </c>
      <c r="E90" s="30">
        <v>171.8</v>
      </c>
      <c r="F90" s="31">
        <f t="shared" si="1"/>
        <v>171.8</v>
      </c>
      <c r="G90" s="32"/>
      <c r="H90" s="33"/>
    </row>
    <row r="91" spans="1:8" ht="36">
      <c r="A91" s="26" t="s">
        <v>164</v>
      </c>
      <c r="B91" s="27" t="s">
        <v>165</v>
      </c>
      <c r="C91" s="28"/>
      <c r="D91" s="29" t="s">
        <v>13</v>
      </c>
      <c r="E91" s="30">
        <v>11.8</v>
      </c>
      <c r="F91" s="31">
        <f t="shared" si="1"/>
        <v>11.8</v>
      </c>
      <c r="G91" s="32"/>
      <c r="H91" s="33"/>
    </row>
    <row r="92" spans="1:8" ht="36">
      <c r="A92" s="26" t="s">
        <v>166</v>
      </c>
      <c r="B92" s="27" t="s">
        <v>167</v>
      </c>
      <c r="C92" s="28"/>
      <c r="D92" s="29" t="s">
        <v>157</v>
      </c>
      <c r="E92" s="30">
        <v>2.05</v>
      </c>
      <c r="F92" s="31">
        <f t="shared" si="1"/>
        <v>2.05</v>
      </c>
      <c r="G92" s="32"/>
      <c r="H92" s="33"/>
    </row>
    <row r="93" spans="1:8" ht="12">
      <c r="A93" s="34"/>
      <c r="B93" s="35"/>
      <c r="C93" s="36"/>
      <c r="D93" s="37"/>
      <c r="E93" s="38"/>
      <c r="F93" s="31"/>
      <c r="G93" s="39"/>
      <c r="H93" s="33"/>
    </row>
    <row r="94" spans="1:8" ht="12">
      <c r="A94" s="40" t="s">
        <v>168</v>
      </c>
      <c r="B94" s="41" t="s">
        <v>169</v>
      </c>
      <c r="C94" s="42"/>
      <c r="D94" s="29"/>
      <c r="E94" s="30"/>
      <c r="F94" s="31">
        <f t="shared" si="1"/>
        <v>0</v>
      </c>
      <c r="G94" s="32"/>
      <c r="H94" s="43"/>
    </row>
    <row r="95" spans="1:8" ht="36">
      <c r="A95" s="26" t="s">
        <v>170</v>
      </c>
      <c r="B95" s="27" t="s">
        <v>171</v>
      </c>
      <c r="C95" s="28"/>
      <c r="D95" s="29" t="s">
        <v>10</v>
      </c>
      <c r="E95" s="30">
        <v>160.24999999999997</v>
      </c>
      <c r="F95" s="31">
        <f t="shared" si="1"/>
        <v>160.25</v>
      </c>
      <c r="G95" s="32"/>
      <c r="H95" s="33"/>
    </row>
    <row r="96" spans="1:8" ht="24">
      <c r="A96" s="26" t="s">
        <v>172</v>
      </c>
      <c r="B96" s="27" t="s">
        <v>173</v>
      </c>
      <c r="C96" s="28"/>
      <c r="D96" s="29" t="s">
        <v>10</v>
      </c>
      <c r="E96" s="30">
        <v>458.55</v>
      </c>
      <c r="F96" s="31">
        <f t="shared" si="1"/>
        <v>458.55</v>
      </c>
      <c r="G96" s="32"/>
      <c r="H96" s="33"/>
    </row>
    <row r="97" spans="1:8" ht="12">
      <c r="A97" s="26" t="s">
        <v>174</v>
      </c>
      <c r="B97" s="27" t="s">
        <v>175</v>
      </c>
      <c r="C97" s="28"/>
      <c r="D97" s="29" t="s">
        <v>10</v>
      </c>
      <c r="E97" s="30">
        <v>2.15</v>
      </c>
      <c r="F97" s="31">
        <f t="shared" si="1"/>
        <v>2.15</v>
      </c>
      <c r="G97" s="32"/>
      <c r="H97" s="33"/>
    </row>
    <row r="98" spans="1:8" ht="24">
      <c r="A98" s="26" t="s">
        <v>176</v>
      </c>
      <c r="B98" s="27" t="s">
        <v>177</v>
      </c>
      <c r="C98" s="28"/>
      <c r="D98" s="29" t="s">
        <v>10</v>
      </c>
      <c r="E98" s="30">
        <v>12.05</v>
      </c>
      <c r="F98" s="31">
        <f t="shared" si="1"/>
        <v>12.05</v>
      </c>
      <c r="G98" s="32"/>
      <c r="H98" s="33"/>
    </row>
    <row r="99" spans="1:8" ht="12">
      <c r="A99" s="26" t="s">
        <v>178</v>
      </c>
      <c r="B99" s="27" t="s">
        <v>179</v>
      </c>
      <c r="C99" s="28"/>
      <c r="D99" s="29" t="s">
        <v>13</v>
      </c>
      <c r="E99" s="30">
        <v>209.95</v>
      </c>
      <c r="F99" s="31">
        <f t="shared" si="1"/>
        <v>209.95</v>
      </c>
      <c r="G99" s="32"/>
      <c r="H99" s="33"/>
    </row>
    <row r="100" spans="1:8" ht="36">
      <c r="A100" s="26" t="s">
        <v>180</v>
      </c>
      <c r="B100" s="27" t="s">
        <v>181</v>
      </c>
      <c r="C100" s="28"/>
      <c r="D100" s="29" t="s">
        <v>13</v>
      </c>
      <c r="E100" s="30">
        <v>243.80000000000004</v>
      </c>
      <c r="F100" s="31">
        <f t="shared" si="1"/>
        <v>243.8</v>
      </c>
      <c r="G100" s="32"/>
      <c r="H100" s="33"/>
    </row>
    <row r="101" spans="1:8" ht="24">
      <c r="A101" s="26" t="s">
        <v>182</v>
      </c>
      <c r="B101" s="27" t="s">
        <v>183</v>
      </c>
      <c r="C101" s="28"/>
      <c r="D101" s="29" t="s">
        <v>13</v>
      </c>
      <c r="E101" s="30">
        <v>11.099999999999998</v>
      </c>
      <c r="F101" s="31">
        <f t="shared" si="1"/>
        <v>11.1</v>
      </c>
      <c r="G101" s="32"/>
      <c r="H101" s="33"/>
    </row>
    <row r="102" spans="1:8" ht="12">
      <c r="A102" s="34"/>
      <c r="B102" s="35"/>
      <c r="C102" s="36"/>
      <c r="D102" s="37"/>
      <c r="E102" s="38"/>
      <c r="F102" s="31"/>
      <c r="G102" s="39"/>
      <c r="H102" s="33"/>
    </row>
    <row r="103" spans="1:8" ht="12">
      <c r="A103" s="40" t="s">
        <v>184</v>
      </c>
      <c r="B103" s="41" t="s">
        <v>185</v>
      </c>
      <c r="C103" s="42"/>
      <c r="D103" s="29"/>
      <c r="E103" s="30"/>
      <c r="F103" s="31">
        <f t="shared" si="1"/>
        <v>0</v>
      </c>
      <c r="G103" s="32"/>
      <c r="H103" s="43"/>
    </row>
    <row r="104" spans="1:8" ht="60">
      <c r="A104" s="26" t="s">
        <v>186</v>
      </c>
      <c r="B104" s="27" t="s">
        <v>187</v>
      </c>
      <c r="C104" s="28"/>
      <c r="D104" s="29" t="s">
        <v>96</v>
      </c>
      <c r="E104" s="30">
        <v>1</v>
      </c>
      <c r="F104" s="31">
        <f t="shared" si="1"/>
        <v>1</v>
      </c>
      <c r="G104" s="32"/>
      <c r="H104" s="33"/>
    </row>
    <row r="105" spans="1:8" ht="36">
      <c r="A105" s="26" t="s">
        <v>188</v>
      </c>
      <c r="B105" s="27" t="s">
        <v>189</v>
      </c>
      <c r="C105" s="28"/>
      <c r="D105" s="29" t="s">
        <v>96</v>
      </c>
      <c r="E105" s="30">
        <v>1</v>
      </c>
      <c r="F105" s="31">
        <f t="shared" si="1"/>
        <v>1</v>
      </c>
      <c r="G105" s="32"/>
      <c r="H105" s="33"/>
    </row>
    <row r="106" spans="1:8" ht="36">
      <c r="A106" s="26" t="s">
        <v>190</v>
      </c>
      <c r="B106" s="27" t="s">
        <v>191</v>
      </c>
      <c r="C106" s="28"/>
      <c r="D106" s="29" t="s">
        <v>96</v>
      </c>
      <c r="E106" s="30">
        <v>1</v>
      </c>
      <c r="F106" s="31">
        <f t="shared" si="1"/>
        <v>1</v>
      </c>
      <c r="G106" s="32"/>
      <c r="H106" s="33"/>
    </row>
    <row r="107" spans="1:8" ht="24">
      <c r="A107" s="26" t="s">
        <v>192</v>
      </c>
      <c r="B107" s="27" t="s">
        <v>193</v>
      </c>
      <c r="C107" s="28"/>
      <c r="D107" s="29" t="s">
        <v>96</v>
      </c>
      <c r="E107" s="30">
        <v>14</v>
      </c>
      <c r="F107" s="31">
        <f t="shared" si="1"/>
        <v>14</v>
      </c>
      <c r="G107" s="32"/>
      <c r="H107" s="33"/>
    </row>
    <row r="108" spans="1:8" ht="24">
      <c r="A108" s="26" t="s">
        <v>194</v>
      </c>
      <c r="B108" s="27" t="s">
        <v>195</v>
      </c>
      <c r="C108" s="28"/>
      <c r="D108" s="29" t="s">
        <v>96</v>
      </c>
      <c r="E108" s="30">
        <v>1</v>
      </c>
      <c r="F108" s="31">
        <f t="shared" si="1"/>
        <v>1</v>
      </c>
      <c r="G108" s="32"/>
      <c r="H108" s="33"/>
    </row>
    <row r="109" spans="1:8" ht="36">
      <c r="A109" s="26" t="s">
        <v>196</v>
      </c>
      <c r="B109" s="27" t="s">
        <v>197</v>
      </c>
      <c r="C109" s="28"/>
      <c r="D109" s="29" t="s">
        <v>96</v>
      </c>
      <c r="E109" s="30">
        <v>1</v>
      </c>
      <c r="F109" s="31">
        <f t="shared" si="1"/>
        <v>1</v>
      </c>
      <c r="G109" s="32"/>
      <c r="H109" s="33"/>
    </row>
    <row r="110" spans="1:8" ht="12">
      <c r="A110" s="34"/>
      <c r="B110" s="35"/>
      <c r="C110" s="36"/>
      <c r="D110" s="37"/>
      <c r="E110" s="38"/>
      <c r="F110" s="31"/>
      <c r="G110" s="39"/>
      <c r="H110" s="33"/>
    </row>
    <row r="111" spans="1:8" ht="12">
      <c r="A111" s="40" t="s">
        <v>198</v>
      </c>
      <c r="B111" s="41" t="s">
        <v>199</v>
      </c>
      <c r="C111" s="42"/>
      <c r="D111" s="29"/>
      <c r="E111" s="30"/>
      <c r="F111" s="31">
        <f t="shared" si="1"/>
        <v>0</v>
      </c>
      <c r="G111" s="32"/>
      <c r="H111" s="43"/>
    </row>
    <row r="112" spans="1:8" ht="48">
      <c r="A112" s="26" t="s">
        <v>200</v>
      </c>
      <c r="B112" s="27" t="s">
        <v>201</v>
      </c>
      <c r="C112" s="28"/>
      <c r="D112" s="29" t="s">
        <v>45</v>
      </c>
      <c r="E112" s="30">
        <v>18.32</v>
      </c>
      <c r="F112" s="31">
        <f t="shared" si="1"/>
        <v>18.32</v>
      </c>
      <c r="G112" s="32"/>
      <c r="H112" s="33"/>
    </row>
    <row r="113" spans="1:8" ht="12">
      <c r="A113" s="26" t="s">
        <v>202</v>
      </c>
      <c r="B113" s="27" t="s">
        <v>203</v>
      </c>
      <c r="C113" s="28"/>
      <c r="D113" s="29" t="s">
        <v>45</v>
      </c>
      <c r="E113" s="30">
        <v>38.08</v>
      </c>
      <c r="F113" s="31">
        <f t="shared" si="1"/>
        <v>38.08</v>
      </c>
      <c r="G113" s="32"/>
      <c r="H113" s="33"/>
    </row>
    <row r="114" spans="1:8" ht="12">
      <c r="A114" s="26" t="s">
        <v>204</v>
      </c>
      <c r="B114" s="27" t="s">
        <v>205</v>
      </c>
      <c r="C114" s="28"/>
      <c r="D114" s="29" t="s">
        <v>45</v>
      </c>
      <c r="E114" s="30">
        <v>1.6</v>
      </c>
      <c r="F114" s="31">
        <f t="shared" si="1"/>
        <v>1.6</v>
      </c>
      <c r="G114" s="32"/>
      <c r="H114" s="33"/>
    </row>
    <row r="115" spans="1:8" ht="24">
      <c r="A115" s="26" t="s">
        <v>206</v>
      </c>
      <c r="B115" s="27" t="s">
        <v>207</v>
      </c>
      <c r="C115" s="28"/>
      <c r="D115" s="29" t="s">
        <v>96</v>
      </c>
      <c r="E115" s="30">
        <v>1</v>
      </c>
      <c r="F115" s="31">
        <f t="shared" si="1"/>
        <v>1</v>
      </c>
      <c r="G115" s="32"/>
      <c r="H115" s="33"/>
    </row>
    <row r="116" spans="1:8" ht="36">
      <c r="A116" s="26" t="s">
        <v>208</v>
      </c>
      <c r="B116" s="27" t="s">
        <v>209</v>
      </c>
      <c r="C116" s="28"/>
      <c r="D116" s="29" t="s">
        <v>13</v>
      </c>
      <c r="E116" s="30">
        <v>121.20000000000002</v>
      </c>
      <c r="F116" s="31">
        <f t="shared" si="1"/>
        <v>121.2</v>
      </c>
      <c r="G116" s="32"/>
      <c r="H116" s="33"/>
    </row>
    <row r="117" spans="1:8" ht="24">
      <c r="A117" s="26" t="s">
        <v>210</v>
      </c>
      <c r="B117" s="27" t="s">
        <v>211</v>
      </c>
      <c r="C117" s="28"/>
      <c r="D117" s="29" t="s">
        <v>45</v>
      </c>
      <c r="E117" s="30">
        <v>30</v>
      </c>
      <c r="F117" s="31">
        <f t="shared" si="1"/>
        <v>30</v>
      </c>
      <c r="G117" s="32"/>
      <c r="H117" s="33"/>
    </row>
    <row r="118" spans="1:8" ht="12">
      <c r="A118" s="26" t="s">
        <v>212</v>
      </c>
      <c r="B118" s="27" t="s">
        <v>213</v>
      </c>
      <c r="C118" s="28"/>
      <c r="D118" s="29" t="s">
        <v>96</v>
      </c>
      <c r="E118" s="30">
        <v>20</v>
      </c>
      <c r="F118" s="31">
        <f t="shared" si="1"/>
        <v>20</v>
      </c>
      <c r="G118" s="32"/>
      <c r="H118" s="33"/>
    </row>
    <row r="119" spans="1:8" ht="12">
      <c r="A119" s="34"/>
      <c r="B119" s="35"/>
      <c r="C119" s="36"/>
      <c r="D119" s="37"/>
      <c r="E119" s="38"/>
      <c r="F119" s="31"/>
      <c r="G119" s="39"/>
      <c r="H119" s="33"/>
    </row>
    <row r="120" spans="1:8" ht="12">
      <c r="A120" s="40" t="s">
        <v>214</v>
      </c>
      <c r="B120" s="41" t="s">
        <v>215</v>
      </c>
      <c r="C120" s="42"/>
      <c r="D120" s="29"/>
      <c r="E120" s="30"/>
      <c r="F120" s="31">
        <f t="shared" si="1"/>
        <v>0</v>
      </c>
      <c r="G120" s="32"/>
      <c r="H120" s="43"/>
    </row>
    <row r="121" spans="1:8" ht="72">
      <c r="A121" s="26"/>
      <c r="B121" s="27" t="s">
        <v>216</v>
      </c>
      <c r="C121" s="28"/>
      <c r="D121" s="29"/>
      <c r="E121" s="30"/>
      <c r="F121" s="31"/>
      <c r="G121" s="32"/>
      <c r="H121" s="33"/>
    </row>
    <row r="122" spans="1:8" ht="12">
      <c r="A122" s="34" t="s">
        <v>217</v>
      </c>
      <c r="B122" s="27" t="s">
        <v>218</v>
      </c>
      <c r="C122" s="28"/>
      <c r="D122" s="37" t="s">
        <v>96</v>
      </c>
      <c r="E122" s="38">
        <v>2</v>
      </c>
      <c r="F122" s="31">
        <f t="shared" si="1"/>
        <v>2</v>
      </c>
      <c r="G122" s="39"/>
      <c r="H122" s="33"/>
    </row>
    <row r="123" spans="1:8" ht="12">
      <c r="A123" s="34" t="s">
        <v>219</v>
      </c>
      <c r="B123" s="27" t="s">
        <v>220</v>
      </c>
      <c r="C123" s="28"/>
      <c r="D123" s="37" t="s">
        <v>96</v>
      </c>
      <c r="E123" s="38">
        <v>2</v>
      </c>
      <c r="F123" s="31">
        <f t="shared" si="1"/>
        <v>2</v>
      </c>
      <c r="G123" s="39"/>
      <c r="H123" s="33"/>
    </row>
    <row r="124" spans="1:8" ht="12">
      <c r="A124" s="34" t="s">
        <v>221</v>
      </c>
      <c r="B124" s="27" t="s">
        <v>222</v>
      </c>
      <c r="C124" s="28"/>
      <c r="D124" s="37" t="s">
        <v>96</v>
      </c>
      <c r="E124" s="38">
        <v>2</v>
      </c>
      <c r="F124" s="31">
        <f t="shared" si="1"/>
        <v>2</v>
      </c>
      <c r="G124" s="39"/>
      <c r="H124" s="33"/>
    </row>
    <row r="125" spans="1:8" ht="12">
      <c r="A125" s="34" t="s">
        <v>223</v>
      </c>
      <c r="B125" s="27" t="s">
        <v>224</v>
      </c>
      <c r="C125" s="28"/>
      <c r="D125" s="37" t="s">
        <v>96</v>
      </c>
      <c r="E125" s="38">
        <v>2</v>
      </c>
      <c r="F125" s="31">
        <f t="shared" si="1"/>
        <v>2</v>
      </c>
      <c r="G125" s="39"/>
      <c r="H125" s="33"/>
    </row>
    <row r="126" spans="1:8" ht="12">
      <c r="A126" s="34" t="s">
        <v>225</v>
      </c>
      <c r="B126" s="27" t="s">
        <v>226</v>
      </c>
      <c r="C126" s="28"/>
      <c r="D126" s="37" t="s">
        <v>96</v>
      </c>
      <c r="E126" s="38">
        <v>1</v>
      </c>
      <c r="F126" s="31">
        <f t="shared" si="1"/>
        <v>1</v>
      </c>
      <c r="G126" s="39"/>
      <c r="H126" s="33"/>
    </row>
    <row r="127" spans="1:8" ht="12">
      <c r="A127" s="34" t="s">
        <v>227</v>
      </c>
      <c r="B127" s="27" t="s">
        <v>228</v>
      </c>
      <c r="C127" s="28"/>
      <c r="D127" s="37" t="s">
        <v>96</v>
      </c>
      <c r="E127" s="38">
        <v>2</v>
      </c>
      <c r="F127" s="31">
        <f t="shared" si="1"/>
        <v>2</v>
      </c>
      <c r="G127" s="39"/>
      <c r="H127" s="33"/>
    </row>
    <row r="128" spans="1:8" ht="12">
      <c r="A128" s="34" t="s">
        <v>229</v>
      </c>
      <c r="B128" s="27" t="s">
        <v>230</v>
      </c>
      <c r="C128" s="28"/>
      <c r="D128" s="37" t="s">
        <v>96</v>
      </c>
      <c r="E128" s="38">
        <v>4</v>
      </c>
      <c r="F128" s="31">
        <f t="shared" si="1"/>
        <v>4</v>
      </c>
      <c r="G128" s="39"/>
      <c r="H128" s="33"/>
    </row>
    <row r="129" spans="1:8" ht="12">
      <c r="A129" s="34" t="s">
        <v>231</v>
      </c>
      <c r="B129" s="27" t="s">
        <v>232</v>
      </c>
      <c r="C129" s="28"/>
      <c r="D129" s="37" t="s">
        <v>96</v>
      </c>
      <c r="E129" s="38">
        <v>4</v>
      </c>
      <c r="F129" s="31">
        <f t="shared" si="1"/>
        <v>4</v>
      </c>
      <c r="G129" s="39"/>
      <c r="H129" s="33"/>
    </row>
    <row r="130" spans="1:8" ht="12">
      <c r="A130" s="34" t="s">
        <v>233</v>
      </c>
      <c r="B130" s="27" t="s">
        <v>234</v>
      </c>
      <c r="C130" s="28"/>
      <c r="D130" s="37" t="s">
        <v>96</v>
      </c>
      <c r="E130" s="38">
        <v>2</v>
      </c>
      <c r="F130" s="31">
        <f t="shared" si="1"/>
        <v>2</v>
      </c>
      <c r="G130" s="39"/>
      <c r="H130" s="33"/>
    </row>
    <row r="131" spans="1:8" ht="12">
      <c r="A131" s="34" t="s">
        <v>235</v>
      </c>
      <c r="B131" s="27" t="s">
        <v>236</v>
      </c>
      <c r="C131" s="28"/>
      <c r="D131" s="37" t="s">
        <v>96</v>
      </c>
      <c r="E131" s="38">
        <v>2</v>
      </c>
      <c r="F131" s="31">
        <f t="shared" si="1"/>
        <v>2</v>
      </c>
      <c r="G131" s="39"/>
      <c r="H131" s="33"/>
    </row>
    <row r="132" spans="1:8" ht="12">
      <c r="A132" s="34" t="s">
        <v>237</v>
      </c>
      <c r="B132" s="27" t="s">
        <v>238</v>
      </c>
      <c r="C132" s="28"/>
      <c r="D132" s="37" t="s">
        <v>96</v>
      </c>
      <c r="E132" s="38">
        <v>2</v>
      </c>
      <c r="F132" s="31">
        <f t="shared" si="1"/>
        <v>2</v>
      </c>
      <c r="G132" s="39"/>
      <c r="H132" s="33"/>
    </row>
    <row r="133" spans="1:8" ht="12">
      <c r="A133" s="34" t="s">
        <v>239</v>
      </c>
      <c r="B133" s="27" t="s">
        <v>240</v>
      </c>
      <c r="C133" s="28"/>
      <c r="D133" s="37" t="s">
        <v>96</v>
      </c>
      <c r="E133" s="38">
        <v>2</v>
      </c>
      <c r="F133" s="31">
        <f t="shared" si="1"/>
        <v>2</v>
      </c>
      <c r="G133" s="39"/>
      <c r="H133" s="33"/>
    </row>
    <row r="134" spans="1:8" ht="12">
      <c r="A134" s="34" t="s">
        <v>241</v>
      </c>
      <c r="B134" s="27" t="s">
        <v>242</v>
      </c>
      <c r="C134" s="28"/>
      <c r="D134" s="37" t="s">
        <v>96</v>
      </c>
      <c r="E134" s="38">
        <v>4</v>
      </c>
      <c r="F134" s="31">
        <f t="shared" si="1"/>
        <v>4</v>
      </c>
      <c r="G134" s="39"/>
      <c r="H134" s="33"/>
    </row>
    <row r="135" spans="1:8" ht="12">
      <c r="A135" s="34"/>
      <c r="B135" s="35"/>
      <c r="C135" s="36"/>
      <c r="D135" s="37"/>
      <c r="E135" s="38"/>
      <c r="F135" s="31"/>
      <c r="G135" s="39"/>
      <c r="H135" s="33"/>
    </row>
    <row r="136" spans="1:8" ht="12">
      <c r="A136" s="40" t="s">
        <v>243</v>
      </c>
      <c r="B136" s="41" t="s">
        <v>244</v>
      </c>
      <c r="C136" s="42"/>
      <c r="D136" s="29"/>
      <c r="E136" s="30"/>
      <c r="F136" s="31">
        <f t="shared" si="1"/>
        <v>0</v>
      </c>
      <c r="G136" s="32"/>
      <c r="H136" s="43"/>
    </row>
    <row r="137" spans="1:8" ht="24">
      <c r="A137" s="26" t="s">
        <v>245</v>
      </c>
      <c r="B137" s="27" t="s">
        <v>246</v>
      </c>
      <c r="C137" s="28"/>
      <c r="D137" s="29" t="s">
        <v>96</v>
      </c>
      <c r="E137" s="30">
        <v>1</v>
      </c>
      <c r="F137" s="31">
        <f aca="true" t="shared" si="2" ref="F137:F200">ROUND(E137,2)</f>
        <v>1</v>
      </c>
      <c r="G137" s="32"/>
      <c r="H137" s="33"/>
    </row>
    <row r="138" spans="1:8" ht="24">
      <c r="A138" s="26" t="s">
        <v>247</v>
      </c>
      <c r="B138" s="27" t="s">
        <v>248</v>
      </c>
      <c r="C138" s="28"/>
      <c r="D138" s="29" t="s">
        <v>96</v>
      </c>
      <c r="E138" s="30">
        <v>1</v>
      </c>
      <c r="F138" s="31">
        <f t="shared" si="2"/>
        <v>1</v>
      </c>
      <c r="G138" s="32"/>
      <c r="H138" s="33"/>
    </row>
    <row r="139" spans="1:8" ht="24">
      <c r="A139" s="26" t="s">
        <v>249</v>
      </c>
      <c r="B139" s="27" t="s">
        <v>250</v>
      </c>
      <c r="C139" s="28"/>
      <c r="D139" s="29" t="s">
        <v>96</v>
      </c>
      <c r="E139" s="30">
        <v>2</v>
      </c>
      <c r="F139" s="31">
        <f t="shared" si="2"/>
        <v>2</v>
      </c>
      <c r="G139" s="32"/>
      <c r="H139" s="33"/>
    </row>
    <row r="140" spans="1:8" ht="24">
      <c r="A140" s="26" t="s">
        <v>251</v>
      </c>
      <c r="B140" s="27" t="s">
        <v>252</v>
      </c>
      <c r="C140" s="28"/>
      <c r="D140" s="29" t="s">
        <v>96</v>
      </c>
      <c r="E140" s="30">
        <v>2</v>
      </c>
      <c r="F140" s="31">
        <f t="shared" si="2"/>
        <v>2</v>
      </c>
      <c r="G140" s="32"/>
      <c r="H140" s="33"/>
    </row>
    <row r="141" spans="1:8" ht="24">
      <c r="A141" s="26" t="s">
        <v>253</v>
      </c>
      <c r="B141" s="27" t="s">
        <v>254</v>
      </c>
      <c r="C141" s="28"/>
      <c r="D141" s="29" t="s">
        <v>96</v>
      </c>
      <c r="E141" s="30">
        <v>1</v>
      </c>
      <c r="F141" s="31">
        <f t="shared" si="2"/>
        <v>1</v>
      </c>
      <c r="G141" s="32"/>
      <c r="H141" s="33"/>
    </row>
    <row r="142" spans="1:8" ht="24">
      <c r="A142" s="26" t="s">
        <v>255</v>
      </c>
      <c r="B142" s="27" t="s">
        <v>256</v>
      </c>
      <c r="C142" s="28"/>
      <c r="D142" s="29" t="s">
        <v>96</v>
      </c>
      <c r="E142" s="30">
        <v>1</v>
      </c>
      <c r="F142" s="31">
        <f t="shared" si="2"/>
        <v>1</v>
      </c>
      <c r="G142" s="32"/>
      <c r="H142" s="33"/>
    </row>
    <row r="143" spans="1:8" ht="24">
      <c r="A143" s="26" t="s">
        <v>257</v>
      </c>
      <c r="B143" s="27" t="s">
        <v>258</v>
      </c>
      <c r="C143" s="28"/>
      <c r="D143" s="29" t="s">
        <v>96</v>
      </c>
      <c r="E143" s="30">
        <v>2</v>
      </c>
      <c r="F143" s="31">
        <f t="shared" si="2"/>
        <v>2</v>
      </c>
      <c r="G143" s="32"/>
      <c r="H143" s="33"/>
    </row>
    <row r="144" spans="1:8" ht="24">
      <c r="A144" s="26" t="s">
        <v>259</v>
      </c>
      <c r="B144" s="27" t="s">
        <v>260</v>
      </c>
      <c r="C144" s="28"/>
      <c r="D144" s="29" t="s">
        <v>96</v>
      </c>
      <c r="E144" s="30">
        <v>1</v>
      </c>
      <c r="F144" s="31">
        <f t="shared" si="2"/>
        <v>1</v>
      </c>
      <c r="G144" s="32"/>
      <c r="H144" s="33"/>
    </row>
    <row r="145" spans="1:8" ht="24">
      <c r="A145" s="26" t="s">
        <v>261</v>
      </c>
      <c r="B145" s="27" t="s">
        <v>262</v>
      </c>
      <c r="C145" s="28"/>
      <c r="D145" s="29" t="s">
        <v>96</v>
      </c>
      <c r="E145" s="30">
        <v>4</v>
      </c>
      <c r="F145" s="31">
        <f t="shared" si="2"/>
        <v>4</v>
      </c>
      <c r="G145" s="32"/>
      <c r="H145" s="33"/>
    </row>
    <row r="146" spans="1:8" ht="24">
      <c r="A146" s="26" t="s">
        <v>263</v>
      </c>
      <c r="B146" s="27" t="s">
        <v>264</v>
      </c>
      <c r="C146" s="28"/>
      <c r="D146" s="29" t="s">
        <v>96</v>
      </c>
      <c r="E146" s="30">
        <v>1</v>
      </c>
      <c r="F146" s="31">
        <f t="shared" si="2"/>
        <v>1</v>
      </c>
      <c r="G146" s="32"/>
      <c r="H146" s="33"/>
    </row>
    <row r="147" spans="1:8" ht="12">
      <c r="A147" s="34"/>
      <c r="B147" s="35"/>
      <c r="C147" s="36"/>
      <c r="D147" s="37"/>
      <c r="E147" s="38"/>
      <c r="F147" s="31"/>
      <c r="G147" s="39"/>
      <c r="H147" s="33"/>
    </row>
    <row r="148" spans="1:8" ht="12">
      <c r="A148" s="40" t="s">
        <v>265</v>
      </c>
      <c r="B148" s="41" t="s">
        <v>266</v>
      </c>
      <c r="C148" s="42"/>
      <c r="D148" s="29"/>
      <c r="E148" s="30"/>
      <c r="F148" s="31">
        <f t="shared" si="2"/>
        <v>0</v>
      </c>
      <c r="G148" s="32"/>
      <c r="H148" s="43"/>
    </row>
    <row r="149" spans="1:8" ht="12">
      <c r="A149" s="26" t="s">
        <v>267</v>
      </c>
      <c r="B149" s="27" t="s">
        <v>268</v>
      </c>
      <c r="C149" s="28"/>
      <c r="D149" s="29" t="s">
        <v>96</v>
      </c>
      <c r="E149" s="30">
        <v>6</v>
      </c>
      <c r="F149" s="31">
        <f t="shared" si="2"/>
        <v>6</v>
      </c>
      <c r="G149" s="32"/>
      <c r="H149" s="33"/>
    </row>
    <row r="150" spans="1:8" ht="24">
      <c r="A150" s="26" t="s">
        <v>269</v>
      </c>
      <c r="B150" s="27" t="s">
        <v>270</v>
      </c>
      <c r="C150" s="28"/>
      <c r="D150" s="29" t="s">
        <v>96</v>
      </c>
      <c r="E150" s="30">
        <v>2</v>
      </c>
      <c r="F150" s="31">
        <f t="shared" si="2"/>
        <v>2</v>
      </c>
      <c r="G150" s="32"/>
      <c r="H150" s="33"/>
    </row>
    <row r="151" spans="1:8" ht="12">
      <c r="A151" s="26" t="s">
        <v>271</v>
      </c>
      <c r="B151" s="27" t="s">
        <v>272</v>
      </c>
      <c r="C151" s="28"/>
      <c r="D151" s="29" t="s">
        <v>96</v>
      </c>
      <c r="E151" s="30">
        <v>3</v>
      </c>
      <c r="F151" s="31">
        <f t="shared" si="2"/>
        <v>3</v>
      </c>
      <c r="G151" s="32"/>
      <c r="H151" s="33"/>
    </row>
    <row r="152" spans="1:8" ht="12">
      <c r="A152" s="26" t="s">
        <v>273</v>
      </c>
      <c r="B152" s="27" t="s">
        <v>274</v>
      </c>
      <c r="C152" s="28"/>
      <c r="D152" s="29" t="s">
        <v>96</v>
      </c>
      <c r="E152" s="30">
        <v>12</v>
      </c>
      <c r="F152" s="31">
        <f t="shared" si="2"/>
        <v>12</v>
      </c>
      <c r="G152" s="32"/>
      <c r="H152" s="33"/>
    </row>
    <row r="153" spans="1:8" ht="12">
      <c r="A153" s="26" t="s">
        <v>275</v>
      </c>
      <c r="B153" s="27" t="s">
        <v>276</v>
      </c>
      <c r="C153" s="28"/>
      <c r="D153" s="29" t="s">
        <v>96</v>
      </c>
      <c r="E153" s="30">
        <v>14</v>
      </c>
      <c r="F153" s="31">
        <f t="shared" si="2"/>
        <v>14</v>
      </c>
      <c r="G153" s="32"/>
      <c r="H153" s="33"/>
    </row>
    <row r="154" spans="1:8" ht="24">
      <c r="A154" s="26" t="s">
        <v>277</v>
      </c>
      <c r="B154" s="27" t="s">
        <v>278</v>
      </c>
      <c r="C154" s="28"/>
      <c r="D154" s="29" t="s">
        <v>96</v>
      </c>
      <c r="E154" s="30">
        <v>2</v>
      </c>
      <c r="F154" s="31">
        <f t="shared" si="2"/>
        <v>2</v>
      </c>
      <c r="G154" s="32"/>
      <c r="H154" s="33"/>
    </row>
    <row r="155" spans="1:8" ht="12">
      <c r="A155" s="26" t="s">
        <v>279</v>
      </c>
      <c r="B155" s="27" t="s">
        <v>280</v>
      </c>
      <c r="C155" s="28"/>
      <c r="D155" s="29" t="s">
        <v>96</v>
      </c>
      <c r="E155" s="30">
        <v>2</v>
      </c>
      <c r="F155" s="31">
        <f t="shared" si="2"/>
        <v>2</v>
      </c>
      <c r="G155" s="32"/>
      <c r="H155" s="33"/>
    </row>
    <row r="156" spans="1:8" ht="12">
      <c r="A156" s="26" t="s">
        <v>281</v>
      </c>
      <c r="B156" s="27" t="s">
        <v>282</v>
      </c>
      <c r="C156" s="28"/>
      <c r="D156" s="29" t="s">
        <v>96</v>
      </c>
      <c r="E156" s="30">
        <v>1</v>
      </c>
      <c r="F156" s="31">
        <f t="shared" si="2"/>
        <v>1</v>
      </c>
      <c r="G156" s="32"/>
      <c r="H156" s="33"/>
    </row>
    <row r="157" spans="1:8" ht="12">
      <c r="A157" s="26" t="s">
        <v>283</v>
      </c>
      <c r="B157" s="27" t="s">
        <v>284</v>
      </c>
      <c r="C157" s="28"/>
      <c r="D157" s="29" t="s">
        <v>96</v>
      </c>
      <c r="E157" s="30">
        <v>1</v>
      </c>
      <c r="F157" s="31">
        <f t="shared" si="2"/>
        <v>1</v>
      </c>
      <c r="G157" s="32"/>
      <c r="H157" s="33"/>
    </row>
    <row r="158" spans="1:8" ht="12">
      <c r="A158" s="34"/>
      <c r="B158" s="35"/>
      <c r="C158" s="36"/>
      <c r="D158" s="37"/>
      <c r="E158" s="38"/>
      <c r="F158" s="31"/>
      <c r="G158" s="39"/>
      <c r="H158" s="33"/>
    </row>
    <row r="159" spans="1:8" ht="12">
      <c r="A159" s="40" t="s">
        <v>285</v>
      </c>
      <c r="B159" s="41" t="s">
        <v>286</v>
      </c>
      <c r="C159" s="42"/>
      <c r="D159" s="29"/>
      <c r="E159" s="30"/>
      <c r="F159" s="31">
        <f t="shared" si="2"/>
        <v>0</v>
      </c>
      <c r="G159" s="32"/>
      <c r="H159" s="43"/>
    </row>
    <row r="160" spans="1:8" ht="24">
      <c r="A160" s="26" t="s">
        <v>287</v>
      </c>
      <c r="B160" s="27" t="s">
        <v>288</v>
      </c>
      <c r="C160" s="28"/>
      <c r="D160" s="29" t="s">
        <v>96</v>
      </c>
      <c r="E160" s="30">
        <v>8</v>
      </c>
      <c r="F160" s="31">
        <f t="shared" si="2"/>
        <v>8</v>
      </c>
      <c r="G160" s="32"/>
      <c r="H160" s="33"/>
    </row>
    <row r="161" spans="1:8" ht="24">
      <c r="A161" s="26" t="s">
        <v>289</v>
      </c>
      <c r="B161" s="27" t="s">
        <v>290</v>
      </c>
      <c r="C161" s="28"/>
      <c r="D161" s="29" t="s">
        <v>96</v>
      </c>
      <c r="E161" s="30">
        <v>12</v>
      </c>
      <c r="F161" s="31">
        <f t="shared" si="2"/>
        <v>12</v>
      </c>
      <c r="G161" s="32"/>
      <c r="H161" s="33"/>
    </row>
    <row r="162" spans="1:8" ht="24">
      <c r="A162" s="26" t="s">
        <v>291</v>
      </c>
      <c r="B162" s="27" t="s">
        <v>292</v>
      </c>
      <c r="C162" s="28"/>
      <c r="D162" s="29" t="s">
        <v>96</v>
      </c>
      <c r="E162" s="30">
        <v>3</v>
      </c>
      <c r="F162" s="31">
        <f t="shared" si="2"/>
        <v>3</v>
      </c>
      <c r="G162" s="32"/>
      <c r="H162" s="33"/>
    </row>
    <row r="163" spans="1:8" ht="12">
      <c r="A163" s="26" t="s">
        <v>293</v>
      </c>
      <c r="B163" s="27" t="s">
        <v>294</v>
      </c>
      <c r="C163" s="28"/>
      <c r="D163" s="29" t="s">
        <v>96</v>
      </c>
      <c r="E163" s="30">
        <v>2</v>
      </c>
      <c r="F163" s="31">
        <f t="shared" si="2"/>
        <v>2</v>
      </c>
      <c r="G163" s="32"/>
      <c r="H163" s="33"/>
    </row>
    <row r="164" spans="1:8" ht="12">
      <c r="A164" s="26" t="s">
        <v>295</v>
      </c>
      <c r="B164" s="27" t="s">
        <v>296</v>
      </c>
      <c r="C164" s="28"/>
      <c r="D164" s="29" t="s">
        <v>96</v>
      </c>
      <c r="E164" s="30">
        <v>16</v>
      </c>
      <c r="F164" s="31">
        <f t="shared" si="2"/>
        <v>16</v>
      </c>
      <c r="G164" s="32"/>
      <c r="H164" s="33"/>
    </row>
    <row r="165" spans="1:8" ht="12">
      <c r="A165" s="26" t="s">
        <v>297</v>
      </c>
      <c r="B165" s="27" t="s">
        <v>298</v>
      </c>
      <c r="C165" s="28"/>
      <c r="D165" s="29" t="s">
        <v>96</v>
      </c>
      <c r="E165" s="30">
        <v>12</v>
      </c>
      <c r="F165" s="31">
        <f t="shared" si="2"/>
        <v>12</v>
      </c>
      <c r="G165" s="32"/>
      <c r="H165" s="33"/>
    </row>
    <row r="166" spans="1:8" ht="12">
      <c r="A166" s="26" t="s">
        <v>299</v>
      </c>
      <c r="B166" s="27" t="s">
        <v>300</v>
      </c>
      <c r="C166" s="28"/>
      <c r="D166" s="29" t="s">
        <v>96</v>
      </c>
      <c r="E166" s="30">
        <v>8</v>
      </c>
      <c r="F166" s="31">
        <f t="shared" si="2"/>
        <v>8</v>
      </c>
      <c r="G166" s="32"/>
      <c r="H166" s="33"/>
    </row>
    <row r="167" spans="1:8" ht="36">
      <c r="A167" s="26" t="s">
        <v>301</v>
      </c>
      <c r="B167" s="27" t="s">
        <v>302</v>
      </c>
      <c r="C167" s="28"/>
      <c r="D167" s="29" t="s">
        <v>303</v>
      </c>
      <c r="E167" s="30">
        <v>2</v>
      </c>
      <c r="F167" s="31">
        <f t="shared" si="2"/>
        <v>2</v>
      </c>
      <c r="G167" s="32"/>
      <c r="H167" s="33"/>
    </row>
    <row r="168" spans="1:8" ht="36">
      <c r="A168" s="26" t="s">
        <v>304</v>
      </c>
      <c r="B168" s="27" t="s">
        <v>305</v>
      </c>
      <c r="C168" s="28"/>
      <c r="D168" s="29" t="s">
        <v>303</v>
      </c>
      <c r="E168" s="30">
        <v>2</v>
      </c>
      <c r="F168" s="31">
        <f t="shared" si="2"/>
        <v>2</v>
      </c>
      <c r="G168" s="32"/>
      <c r="H168" s="33"/>
    </row>
    <row r="169" spans="1:8" ht="12">
      <c r="A169" s="26" t="s">
        <v>306</v>
      </c>
      <c r="B169" s="27" t="s">
        <v>307</v>
      </c>
      <c r="C169" s="28"/>
      <c r="D169" s="29" t="s">
        <v>96</v>
      </c>
      <c r="E169" s="30">
        <v>4</v>
      </c>
      <c r="F169" s="31">
        <f t="shared" si="2"/>
        <v>4</v>
      </c>
      <c r="G169" s="32"/>
      <c r="H169" s="33"/>
    </row>
    <row r="170" spans="1:8" ht="24">
      <c r="A170" s="26" t="s">
        <v>308</v>
      </c>
      <c r="B170" s="27" t="s">
        <v>309</v>
      </c>
      <c r="C170" s="28"/>
      <c r="D170" s="29" t="s">
        <v>96</v>
      </c>
      <c r="E170" s="30">
        <v>8</v>
      </c>
      <c r="F170" s="31">
        <f t="shared" si="2"/>
        <v>8</v>
      </c>
      <c r="G170" s="32"/>
      <c r="H170" s="33"/>
    </row>
    <row r="171" spans="1:8" ht="12">
      <c r="A171" s="26" t="s">
        <v>310</v>
      </c>
      <c r="B171" s="27" t="s">
        <v>311</v>
      </c>
      <c r="C171" s="28"/>
      <c r="D171" s="29" t="s">
        <v>96</v>
      </c>
      <c r="E171" s="30">
        <v>24</v>
      </c>
      <c r="F171" s="31">
        <f t="shared" si="2"/>
        <v>24</v>
      </c>
      <c r="G171" s="32"/>
      <c r="H171" s="33"/>
    </row>
    <row r="172" spans="1:8" ht="12">
      <c r="A172" s="26" t="s">
        <v>312</v>
      </c>
      <c r="B172" s="27" t="s">
        <v>313</v>
      </c>
      <c r="C172" s="28"/>
      <c r="D172" s="29" t="s">
        <v>96</v>
      </c>
      <c r="E172" s="30">
        <v>16</v>
      </c>
      <c r="F172" s="31">
        <f t="shared" si="2"/>
        <v>16</v>
      </c>
      <c r="G172" s="32"/>
      <c r="H172" s="33"/>
    </row>
    <row r="173" spans="1:8" ht="24">
      <c r="A173" s="26" t="s">
        <v>314</v>
      </c>
      <c r="B173" s="27" t="s">
        <v>315</v>
      </c>
      <c r="C173" s="28"/>
      <c r="D173" s="29" t="s">
        <v>96</v>
      </c>
      <c r="E173" s="30">
        <v>2</v>
      </c>
      <c r="F173" s="31">
        <f t="shared" si="2"/>
        <v>2</v>
      </c>
      <c r="G173" s="32"/>
      <c r="H173" s="33"/>
    </row>
    <row r="174" spans="1:8" ht="12">
      <c r="A174" s="26" t="s">
        <v>316</v>
      </c>
      <c r="B174" s="27" t="s">
        <v>317</v>
      </c>
      <c r="C174" s="28"/>
      <c r="D174" s="29" t="s">
        <v>96</v>
      </c>
      <c r="E174" s="30">
        <v>1</v>
      </c>
      <c r="F174" s="31">
        <f t="shared" si="2"/>
        <v>1</v>
      </c>
      <c r="G174" s="32"/>
      <c r="H174" s="33"/>
    </row>
    <row r="175" spans="1:8" ht="12">
      <c r="A175" s="26" t="s">
        <v>318</v>
      </c>
      <c r="B175" s="27" t="s">
        <v>319</v>
      </c>
      <c r="C175" s="28"/>
      <c r="D175" s="29" t="s">
        <v>96</v>
      </c>
      <c r="E175" s="30">
        <v>31</v>
      </c>
      <c r="F175" s="31">
        <f t="shared" si="2"/>
        <v>31</v>
      </c>
      <c r="G175" s="32"/>
      <c r="H175" s="33"/>
    </row>
    <row r="176" spans="1:8" ht="12">
      <c r="A176" s="34"/>
      <c r="B176" s="35"/>
      <c r="C176" s="36"/>
      <c r="D176" s="37"/>
      <c r="E176" s="38"/>
      <c r="F176" s="31"/>
      <c r="G176" s="39"/>
      <c r="H176" s="33"/>
    </row>
    <row r="177" spans="1:8" s="47" customFormat="1" ht="12">
      <c r="A177" s="48" t="s">
        <v>320</v>
      </c>
      <c r="B177" s="49" t="s">
        <v>321</v>
      </c>
      <c r="C177" s="50"/>
      <c r="D177" s="51"/>
      <c r="E177" s="52"/>
      <c r="F177" s="31">
        <f t="shared" si="2"/>
        <v>0</v>
      </c>
      <c r="G177" s="53"/>
      <c r="H177" s="54"/>
    </row>
    <row r="178" spans="1:8" ht="24">
      <c r="A178" s="34" t="s">
        <v>322</v>
      </c>
      <c r="B178" s="35" t="s">
        <v>323</v>
      </c>
      <c r="C178" s="36"/>
      <c r="D178" s="37" t="s">
        <v>96</v>
      </c>
      <c r="E178" s="38">
        <f>+E323</f>
        <v>34</v>
      </c>
      <c r="F178" s="31">
        <f t="shared" si="2"/>
        <v>34</v>
      </c>
      <c r="G178" s="39"/>
      <c r="H178" s="33"/>
    </row>
    <row r="179" spans="1:8" ht="24">
      <c r="A179" s="34" t="s">
        <v>324</v>
      </c>
      <c r="B179" s="35" t="s">
        <v>325</v>
      </c>
      <c r="C179" s="36"/>
      <c r="D179" s="37" t="s">
        <v>96</v>
      </c>
      <c r="E179" s="38">
        <f>+E322</f>
        <v>23</v>
      </c>
      <c r="F179" s="31">
        <f t="shared" si="2"/>
        <v>23</v>
      </c>
      <c r="G179" s="39"/>
      <c r="H179" s="33"/>
    </row>
    <row r="180" spans="1:8" ht="12">
      <c r="A180" s="34" t="s">
        <v>326</v>
      </c>
      <c r="B180" s="35" t="s">
        <v>327</v>
      </c>
      <c r="C180" s="36"/>
      <c r="D180" s="37" t="s">
        <v>96</v>
      </c>
      <c r="E180" s="38">
        <f>+E318</f>
        <v>27</v>
      </c>
      <c r="F180" s="31">
        <f t="shared" si="2"/>
        <v>27</v>
      </c>
      <c r="G180" s="39"/>
      <c r="H180" s="33"/>
    </row>
    <row r="181" spans="1:8" ht="12">
      <c r="A181" s="34" t="s">
        <v>328</v>
      </c>
      <c r="B181" s="35" t="s">
        <v>329</v>
      </c>
      <c r="C181" s="36"/>
      <c r="D181" s="37" t="s">
        <v>96</v>
      </c>
      <c r="E181" s="38">
        <f>+E319</f>
        <v>48</v>
      </c>
      <c r="F181" s="31">
        <f t="shared" si="2"/>
        <v>48</v>
      </c>
      <c r="G181" s="39"/>
      <c r="H181" s="33"/>
    </row>
    <row r="182" spans="1:8" ht="36">
      <c r="A182" s="34" t="s">
        <v>330</v>
      </c>
      <c r="B182" s="35" t="s">
        <v>331</v>
      </c>
      <c r="C182" s="36"/>
      <c r="D182" s="37" t="s">
        <v>96</v>
      </c>
      <c r="E182" s="38">
        <f>+E320</f>
        <v>1</v>
      </c>
      <c r="F182" s="31">
        <f t="shared" si="2"/>
        <v>1</v>
      </c>
      <c r="G182" s="39"/>
      <c r="H182" s="33"/>
    </row>
    <row r="183" spans="1:8" ht="12">
      <c r="A183" s="34"/>
      <c r="B183" s="35"/>
      <c r="C183" s="36"/>
      <c r="D183" s="37"/>
      <c r="E183" s="38"/>
      <c r="F183" s="31"/>
      <c r="G183" s="39"/>
      <c r="H183" s="33"/>
    </row>
    <row r="184" spans="1:8" ht="12">
      <c r="A184" s="40" t="s">
        <v>332</v>
      </c>
      <c r="B184" s="41" t="s">
        <v>333</v>
      </c>
      <c r="C184" s="42"/>
      <c r="D184" s="29"/>
      <c r="E184" s="30"/>
      <c r="F184" s="31">
        <f t="shared" si="2"/>
        <v>0</v>
      </c>
      <c r="G184" s="32"/>
      <c r="H184" s="43"/>
    </row>
    <row r="185" spans="1:8" ht="24">
      <c r="A185" s="26" t="s">
        <v>334</v>
      </c>
      <c r="B185" s="27" t="s">
        <v>335</v>
      </c>
      <c r="C185" s="28"/>
      <c r="D185" s="29" t="s">
        <v>10</v>
      </c>
      <c r="E185" s="30">
        <v>232.5054999999999</v>
      </c>
      <c r="F185" s="31">
        <f t="shared" si="2"/>
        <v>232.51</v>
      </c>
      <c r="G185" s="32"/>
      <c r="H185" s="33"/>
    </row>
    <row r="186" spans="1:8" ht="24">
      <c r="A186" s="26" t="s">
        <v>336</v>
      </c>
      <c r="B186" s="27" t="s">
        <v>337</v>
      </c>
      <c r="C186" s="28"/>
      <c r="D186" s="29" t="s">
        <v>13</v>
      </c>
      <c r="E186" s="30">
        <v>126.04999999999995</v>
      </c>
      <c r="F186" s="31">
        <f t="shared" si="2"/>
        <v>126.05</v>
      </c>
      <c r="G186" s="32"/>
      <c r="H186" s="33"/>
    </row>
    <row r="187" spans="1:8" ht="24">
      <c r="A187" s="26" t="s">
        <v>338</v>
      </c>
      <c r="B187" s="27" t="s">
        <v>339</v>
      </c>
      <c r="C187" s="28"/>
      <c r="D187" s="29" t="s">
        <v>10</v>
      </c>
      <c r="E187" s="30">
        <v>144.24</v>
      </c>
      <c r="F187" s="31">
        <f t="shared" si="2"/>
        <v>144.24</v>
      </c>
      <c r="G187" s="32"/>
      <c r="H187" s="33"/>
    </row>
    <row r="188" spans="1:8" ht="24">
      <c r="A188" s="26" t="s">
        <v>340</v>
      </c>
      <c r="B188" s="27" t="s">
        <v>341</v>
      </c>
      <c r="C188" s="28"/>
      <c r="D188" s="29" t="s">
        <v>13</v>
      </c>
      <c r="E188" s="30">
        <v>65.3</v>
      </c>
      <c r="F188" s="31">
        <f t="shared" si="2"/>
        <v>65.3</v>
      </c>
      <c r="G188" s="32"/>
      <c r="H188" s="33"/>
    </row>
    <row r="189" spans="1:8" ht="12">
      <c r="A189" s="34"/>
      <c r="B189" s="35"/>
      <c r="C189" s="36"/>
      <c r="D189" s="37"/>
      <c r="E189" s="38"/>
      <c r="F189" s="31"/>
      <c r="G189" s="39"/>
      <c r="H189" s="33"/>
    </row>
    <row r="190" spans="1:8" ht="12">
      <c r="A190" s="40" t="s">
        <v>342</v>
      </c>
      <c r="B190" s="41" t="s">
        <v>343</v>
      </c>
      <c r="C190" s="42"/>
      <c r="D190" s="29"/>
      <c r="E190" s="30"/>
      <c r="F190" s="31">
        <f t="shared" si="2"/>
        <v>0</v>
      </c>
      <c r="G190" s="32"/>
      <c r="H190" s="43"/>
    </row>
    <row r="191" spans="1:8" ht="12">
      <c r="A191" s="26" t="s">
        <v>344</v>
      </c>
      <c r="B191" s="27" t="s">
        <v>345</v>
      </c>
      <c r="C191" s="28"/>
      <c r="D191" s="29" t="s">
        <v>10</v>
      </c>
      <c r="E191" s="30">
        <v>11.759999999999998</v>
      </c>
      <c r="F191" s="31">
        <f t="shared" si="2"/>
        <v>11.76</v>
      </c>
      <c r="G191" s="32"/>
      <c r="H191" s="33"/>
    </row>
    <row r="192" spans="1:8" ht="12">
      <c r="A192" s="34"/>
      <c r="B192" s="35"/>
      <c r="C192" s="36"/>
      <c r="D192" s="37"/>
      <c r="E192" s="38"/>
      <c r="F192" s="31"/>
      <c r="G192" s="39"/>
      <c r="H192" s="33"/>
    </row>
    <row r="193" spans="1:8" s="47" customFormat="1" ht="12">
      <c r="A193" s="48" t="s">
        <v>346</v>
      </c>
      <c r="B193" s="49" t="s">
        <v>347</v>
      </c>
      <c r="C193" s="50"/>
      <c r="D193" s="51"/>
      <c r="E193" s="52"/>
      <c r="F193" s="31">
        <f t="shared" si="2"/>
        <v>0</v>
      </c>
      <c r="G193" s="53"/>
      <c r="H193" s="54"/>
    </row>
    <row r="194" spans="1:8" ht="12">
      <c r="A194" s="55">
        <v>22.1</v>
      </c>
      <c r="B194" s="56" t="s">
        <v>348</v>
      </c>
      <c r="C194" s="57"/>
      <c r="D194" s="58"/>
      <c r="E194" s="59"/>
      <c r="F194" s="31">
        <f t="shared" si="2"/>
        <v>0</v>
      </c>
      <c r="G194" s="60"/>
      <c r="H194" s="61"/>
    </row>
    <row r="195" spans="1:8" ht="12">
      <c r="A195" s="62" t="s">
        <v>349</v>
      </c>
      <c r="B195" s="63" t="s">
        <v>350</v>
      </c>
      <c r="C195" s="64" t="s">
        <v>351</v>
      </c>
      <c r="D195" s="65" t="s">
        <v>352</v>
      </c>
      <c r="E195" s="66">
        <v>1</v>
      </c>
      <c r="F195" s="31">
        <f t="shared" si="2"/>
        <v>1</v>
      </c>
      <c r="G195" s="39"/>
      <c r="H195" s="33"/>
    </row>
    <row r="196" spans="1:8" ht="12">
      <c r="A196" s="62" t="s">
        <v>353</v>
      </c>
      <c r="B196" s="63" t="s">
        <v>354</v>
      </c>
      <c r="C196" s="64" t="s">
        <v>355</v>
      </c>
      <c r="D196" s="65" t="s">
        <v>157</v>
      </c>
      <c r="E196" s="66">
        <f>64+37+5</f>
        <v>106</v>
      </c>
      <c r="F196" s="31">
        <f t="shared" si="2"/>
        <v>106</v>
      </c>
      <c r="G196" s="39"/>
      <c r="H196" s="33"/>
    </row>
    <row r="197" spans="1:8" ht="12">
      <c r="A197" s="62" t="s">
        <v>356</v>
      </c>
      <c r="B197" s="63" t="s">
        <v>357</v>
      </c>
      <c r="C197" s="64" t="s">
        <v>355</v>
      </c>
      <c r="D197" s="65" t="s">
        <v>352</v>
      </c>
      <c r="E197" s="66">
        <f>+E196/6+10</f>
        <v>27.666666666666668</v>
      </c>
      <c r="F197" s="31">
        <f>ROUND(E197,0)</f>
        <v>28</v>
      </c>
      <c r="G197" s="39"/>
      <c r="H197" s="33"/>
    </row>
    <row r="198" spans="1:8" ht="12">
      <c r="A198" s="62" t="s">
        <v>358</v>
      </c>
      <c r="B198" s="63" t="s">
        <v>359</v>
      </c>
      <c r="C198" s="64" t="s">
        <v>355</v>
      </c>
      <c r="D198" s="65" t="s">
        <v>157</v>
      </c>
      <c r="E198" s="66">
        <v>4</v>
      </c>
      <c r="F198" s="31">
        <f t="shared" si="2"/>
        <v>4</v>
      </c>
      <c r="G198" s="39"/>
      <c r="H198" s="33"/>
    </row>
    <row r="199" spans="1:8" ht="12">
      <c r="A199" s="62" t="s">
        <v>360</v>
      </c>
      <c r="B199" s="63" t="s">
        <v>361</v>
      </c>
      <c r="C199" s="64" t="s">
        <v>355</v>
      </c>
      <c r="D199" s="65" t="s">
        <v>352</v>
      </c>
      <c r="E199" s="66">
        <v>6</v>
      </c>
      <c r="F199" s="31">
        <f t="shared" si="2"/>
        <v>6</v>
      </c>
      <c r="G199" s="39"/>
      <c r="H199" s="33"/>
    </row>
    <row r="200" spans="1:8" ht="12">
      <c r="A200" s="62" t="s">
        <v>362</v>
      </c>
      <c r="B200" s="63" t="s">
        <v>363</v>
      </c>
      <c r="C200" s="64" t="s">
        <v>355</v>
      </c>
      <c r="D200" s="65" t="s">
        <v>352</v>
      </c>
      <c r="E200" s="66">
        <v>3</v>
      </c>
      <c r="F200" s="31">
        <f t="shared" si="2"/>
        <v>3</v>
      </c>
      <c r="G200" s="39"/>
      <c r="H200" s="33"/>
    </row>
    <row r="201" spans="1:8" ht="12">
      <c r="A201" s="62" t="s">
        <v>364</v>
      </c>
      <c r="B201" s="63" t="s">
        <v>365</v>
      </c>
      <c r="C201" s="64" t="s">
        <v>355</v>
      </c>
      <c r="D201" s="65" t="s">
        <v>352</v>
      </c>
      <c r="E201" s="66">
        <v>1</v>
      </c>
      <c r="F201" s="31">
        <f aca="true" t="shared" si="3" ref="F201:F264">ROUND(E201,2)</f>
        <v>1</v>
      </c>
      <c r="G201" s="39"/>
      <c r="H201" s="33"/>
    </row>
    <row r="202" spans="1:8" ht="12">
      <c r="A202" s="62" t="s">
        <v>366</v>
      </c>
      <c r="B202" s="63" t="s">
        <v>367</v>
      </c>
      <c r="C202" s="64" t="s">
        <v>355</v>
      </c>
      <c r="D202" s="65" t="s">
        <v>352</v>
      </c>
      <c r="E202" s="66">
        <v>1</v>
      </c>
      <c r="F202" s="31">
        <f t="shared" si="3"/>
        <v>1</v>
      </c>
      <c r="G202" s="39"/>
      <c r="H202" s="33"/>
    </row>
    <row r="203" spans="1:8" ht="12">
      <c r="A203" s="62" t="s">
        <v>368</v>
      </c>
      <c r="B203" s="63" t="s">
        <v>369</v>
      </c>
      <c r="C203" s="64" t="s">
        <v>355</v>
      </c>
      <c r="D203" s="65" t="s">
        <v>352</v>
      </c>
      <c r="E203" s="66">
        <v>1</v>
      </c>
      <c r="F203" s="31">
        <f t="shared" si="3"/>
        <v>1</v>
      </c>
      <c r="G203" s="39"/>
      <c r="H203" s="33"/>
    </row>
    <row r="204" spans="1:8" ht="12">
      <c r="A204" s="62" t="s">
        <v>370</v>
      </c>
      <c r="B204" s="63" t="s">
        <v>371</v>
      </c>
      <c r="C204" s="64"/>
      <c r="D204" s="65" t="s">
        <v>352</v>
      </c>
      <c r="E204" s="66">
        <v>1</v>
      </c>
      <c r="F204" s="31">
        <f t="shared" si="3"/>
        <v>1</v>
      </c>
      <c r="G204" s="39"/>
      <c r="H204" s="33"/>
    </row>
    <row r="205" spans="1:8" ht="12">
      <c r="A205" s="55">
        <v>22.2</v>
      </c>
      <c r="B205" s="56" t="s">
        <v>372</v>
      </c>
      <c r="C205" s="64"/>
      <c r="D205" s="65"/>
      <c r="E205" s="66"/>
      <c r="F205" s="31">
        <f t="shared" si="3"/>
        <v>0</v>
      </c>
      <c r="G205" s="39"/>
      <c r="H205" s="54"/>
    </row>
    <row r="206" spans="1:8" ht="12">
      <c r="A206" s="62" t="s">
        <v>373</v>
      </c>
      <c r="B206" s="63" t="s">
        <v>359</v>
      </c>
      <c r="C206" s="64" t="s">
        <v>374</v>
      </c>
      <c r="D206" s="65" t="s">
        <v>157</v>
      </c>
      <c r="E206" s="66">
        <v>22</v>
      </c>
      <c r="F206" s="31">
        <f t="shared" si="3"/>
        <v>22</v>
      </c>
      <c r="G206" s="39"/>
      <c r="H206" s="33"/>
    </row>
    <row r="207" spans="1:8" ht="12">
      <c r="A207" s="62" t="s">
        <v>375</v>
      </c>
      <c r="B207" s="63" t="s">
        <v>361</v>
      </c>
      <c r="C207" s="64" t="s">
        <v>374</v>
      </c>
      <c r="D207" s="65" t="s">
        <v>352</v>
      </c>
      <c r="E207" s="66">
        <v>6</v>
      </c>
      <c r="F207" s="31">
        <f t="shared" si="3"/>
        <v>6</v>
      </c>
      <c r="G207" s="39"/>
      <c r="H207" s="33"/>
    </row>
    <row r="208" spans="1:8" ht="12">
      <c r="A208" s="62" t="s">
        <v>376</v>
      </c>
      <c r="B208" s="63" t="s">
        <v>359</v>
      </c>
      <c r="C208" s="64" t="s">
        <v>377</v>
      </c>
      <c r="D208" s="65" t="s">
        <v>157</v>
      </c>
      <c r="E208" s="66">
        <f>9+6</f>
        <v>15</v>
      </c>
      <c r="F208" s="31">
        <f t="shared" si="3"/>
        <v>15</v>
      </c>
      <c r="G208" s="39"/>
      <c r="H208" s="33"/>
    </row>
    <row r="209" spans="1:8" ht="12">
      <c r="A209" s="62" t="s">
        <v>378</v>
      </c>
      <c r="B209" s="63" t="s">
        <v>361</v>
      </c>
      <c r="C209" s="64" t="s">
        <v>377</v>
      </c>
      <c r="D209" s="65" t="s">
        <v>352</v>
      </c>
      <c r="E209" s="66">
        <f>2+13</f>
        <v>15</v>
      </c>
      <c r="F209" s="31">
        <f t="shared" si="3"/>
        <v>15</v>
      </c>
      <c r="G209" s="39"/>
      <c r="H209" s="33"/>
    </row>
    <row r="210" spans="1:8" ht="12">
      <c r="A210" s="62" t="s">
        <v>379</v>
      </c>
      <c r="B210" s="63" t="s">
        <v>363</v>
      </c>
      <c r="C210" s="64" t="s">
        <v>374</v>
      </c>
      <c r="D210" s="65" t="s">
        <v>352</v>
      </c>
      <c r="E210" s="66">
        <v>2</v>
      </c>
      <c r="F210" s="31">
        <f t="shared" si="3"/>
        <v>2</v>
      </c>
      <c r="G210" s="39"/>
      <c r="H210" s="33"/>
    </row>
    <row r="211" spans="1:8" ht="12">
      <c r="A211" s="62" t="s">
        <v>380</v>
      </c>
      <c r="B211" s="63" t="s">
        <v>363</v>
      </c>
      <c r="C211" s="64" t="s">
        <v>377</v>
      </c>
      <c r="D211" s="65" t="s">
        <v>352</v>
      </c>
      <c r="E211" s="66">
        <v>5</v>
      </c>
      <c r="F211" s="31">
        <f t="shared" si="3"/>
        <v>5</v>
      </c>
      <c r="G211" s="39"/>
      <c r="H211" s="33"/>
    </row>
    <row r="212" spans="1:8" ht="12">
      <c r="A212" s="62" t="s">
        <v>381</v>
      </c>
      <c r="B212" s="63" t="s">
        <v>363</v>
      </c>
      <c r="C212" s="64" t="s">
        <v>382</v>
      </c>
      <c r="D212" s="65" t="s">
        <v>352</v>
      </c>
      <c r="E212" s="66">
        <v>1</v>
      </c>
      <c r="F212" s="31">
        <f t="shared" si="3"/>
        <v>1</v>
      </c>
      <c r="G212" s="39"/>
      <c r="H212" s="33"/>
    </row>
    <row r="213" spans="1:8" ht="12">
      <c r="A213" s="62" t="s">
        <v>383</v>
      </c>
      <c r="B213" s="63" t="s">
        <v>363</v>
      </c>
      <c r="C213" s="64" t="s">
        <v>384</v>
      </c>
      <c r="D213" s="65" t="s">
        <v>352</v>
      </c>
      <c r="E213" s="66">
        <v>1</v>
      </c>
      <c r="F213" s="31">
        <f t="shared" si="3"/>
        <v>1</v>
      </c>
      <c r="G213" s="39"/>
      <c r="H213" s="33"/>
    </row>
    <row r="214" spans="1:8" ht="12">
      <c r="A214" s="62" t="s">
        <v>385</v>
      </c>
      <c r="B214" s="63" t="s">
        <v>365</v>
      </c>
      <c r="C214" s="64" t="s">
        <v>377</v>
      </c>
      <c r="D214" s="65" t="s">
        <v>352</v>
      </c>
      <c r="E214" s="66">
        <v>3</v>
      </c>
      <c r="F214" s="31">
        <f t="shared" si="3"/>
        <v>3</v>
      </c>
      <c r="G214" s="39"/>
      <c r="H214" s="33"/>
    </row>
    <row r="215" spans="1:8" ht="12">
      <c r="A215" s="62" t="s">
        <v>386</v>
      </c>
      <c r="B215" s="63" t="s">
        <v>387</v>
      </c>
      <c r="C215" s="64" t="s">
        <v>382</v>
      </c>
      <c r="D215" s="65" t="s">
        <v>352</v>
      </c>
      <c r="E215" s="66">
        <v>1</v>
      </c>
      <c r="F215" s="31">
        <f t="shared" si="3"/>
        <v>1</v>
      </c>
      <c r="G215" s="39"/>
      <c r="H215" s="33"/>
    </row>
    <row r="216" spans="1:8" ht="12">
      <c r="A216" s="62" t="s">
        <v>388</v>
      </c>
      <c r="B216" s="63" t="s">
        <v>389</v>
      </c>
      <c r="C216" s="64" t="s">
        <v>374</v>
      </c>
      <c r="D216" s="65" t="s">
        <v>352</v>
      </c>
      <c r="E216" s="66">
        <v>2</v>
      </c>
      <c r="F216" s="31">
        <f t="shared" si="3"/>
        <v>2</v>
      </c>
      <c r="G216" s="39"/>
      <c r="H216" s="33"/>
    </row>
    <row r="217" spans="1:8" ht="12">
      <c r="A217" s="62" t="s">
        <v>390</v>
      </c>
      <c r="B217" s="63" t="s">
        <v>391</v>
      </c>
      <c r="C217" s="64" t="s">
        <v>374</v>
      </c>
      <c r="D217" s="65" t="s">
        <v>352</v>
      </c>
      <c r="E217" s="66">
        <v>2</v>
      </c>
      <c r="F217" s="31">
        <f t="shared" si="3"/>
        <v>2</v>
      </c>
      <c r="G217" s="39"/>
      <c r="H217" s="33"/>
    </row>
    <row r="218" spans="1:8" ht="12">
      <c r="A218" s="62" t="s">
        <v>392</v>
      </c>
      <c r="B218" s="63" t="s">
        <v>391</v>
      </c>
      <c r="C218" s="64" t="s">
        <v>377</v>
      </c>
      <c r="D218" s="65" t="s">
        <v>352</v>
      </c>
      <c r="E218" s="66">
        <v>3</v>
      </c>
      <c r="F218" s="31">
        <f t="shared" si="3"/>
        <v>3</v>
      </c>
      <c r="G218" s="39"/>
      <c r="H218" s="33"/>
    </row>
    <row r="219" spans="1:8" ht="12">
      <c r="A219" s="62" t="s">
        <v>393</v>
      </c>
      <c r="B219" s="63" t="s">
        <v>369</v>
      </c>
      <c r="C219" s="64" t="s">
        <v>374</v>
      </c>
      <c r="D219" s="65" t="s">
        <v>352</v>
      </c>
      <c r="E219" s="66">
        <v>2</v>
      </c>
      <c r="F219" s="31">
        <f t="shared" si="3"/>
        <v>2</v>
      </c>
      <c r="G219" s="39"/>
      <c r="H219" s="33"/>
    </row>
    <row r="220" spans="1:8" ht="12">
      <c r="A220" s="62" t="s">
        <v>394</v>
      </c>
      <c r="B220" s="63" t="s">
        <v>369</v>
      </c>
      <c r="C220" s="64" t="s">
        <v>377</v>
      </c>
      <c r="D220" s="65" t="s">
        <v>352</v>
      </c>
      <c r="E220" s="66">
        <v>1</v>
      </c>
      <c r="F220" s="31">
        <f t="shared" si="3"/>
        <v>1</v>
      </c>
      <c r="G220" s="39"/>
      <c r="H220" s="33"/>
    </row>
    <row r="221" spans="1:8" ht="12">
      <c r="A221" s="62" t="s">
        <v>395</v>
      </c>
      <c r="B221" s="63" t="s">
        <v>371</v>
      </c>
      <c r="C221" s="64"/>
      <c r="D221" s="65" t="s">
        <v>352</v>
      </c>
      <c r="E221" s="66">
        <v>2</v>
      </c>
      <c r="F221" s="31">
        <f t="shared" si="3"/>
        <v>2</v>
      </c>
      <c r="G221" s="39"/>
      <c r="H221" s="33"/>
    </row>
    <row r="222" spans="1:8" ht="12">
      <c r="A222" s="55">
        <v>22.3</v>
      </c>
      <c r="B222" s="56" t="s">
        <v>396</v>
      </c>
      <c r="C222" s="64"/>
      <c r="D222" s="65"/>
      <c r="E222" s="66"/>
      <c r="F222" s="31">
        <f t="shared" si="3"/>
        <v>0</v>
      </c>
      <c r="G222" s="39"/>
      <c r="H222" s="54"/>
    </row>
    <row r="223" spans="1:8" ht="12">
      <c r="A223" s="62" t="s">
        <v>397</v>
      </c>
      <c r="B223" s="63" t="s">
        <v>354</v>
      </c>
      <c r="C223" s="64" t="s">
        <v>377</v>
      </c>
      <c r="D223" s="65" t="s">
        <v>157</v>
      </c>
      <c r="E223" s="66">
        <v>6</v>
      </c>
      <c r="F223" s="31">
        <f t="shared" si="3"/>
        <v>6</v>
      </c>
      <c r="G223" s="39"/>
      <c r="H223" s="33"/>
    </row>
    <row r="224" spans="1:8" ht="12">
      <c r="A224" s="62" t="s">
        <v>398</v>
      </c>
      <c r="B224" s="63" t="s">
        <v>357</v>
      </c>
      <c r="C224" s="64" t="s">
        <v>377</v>
      </c>
      <c r="D224" s="65" t="s">
        <v>352</v>
      </c>
      <c r="E224" s="66">
        <v>5</v>
      </c>
      <c r="F224" s="31">
        <f t="shared" si="3"/>
        <v>5</v>
      </c>
      <c r="G224" s="39"/>
      <c r="H224" s="33"/>
    </row>
    <row r="225" spans="1:8" ht="12">
      <c r="A225" s="62" t="s">
        <v>399</v>
      </c>
      <c r="B225" s="63" t="s">
        <v>354</v>
      </c>
      <c r="C225" s="64" t="s">
        <v>382</v>
      </c>
      <c r="D225" s="65" t="s">
        <v>157</v>
      </c>
      <c r="E225" s="66">
        <v>23</v>
      </c>
      <c r="F225" s="31">
        <f t="shared" si="3"/>
        <v>23</v>
      </c>
      <c r="G225" s="39"/>
      <c r="H225" s="33"/>
    </row>
    <row r="226" spans="1:8" ht="12">
      <c r="A226" s="62" t="s">
        <v>400</v>
      </c>
      <c r="B226" s="63" t="s">
        <v>357</v>
      </c>
      <c r="C226" s="64" t="s">
        <v>382</v>
      </c>
      <c r="D226" s="65" t="s">
        <v>352</v>
      </c>
      <c r="E226" s="66">
        <v>32</v>
      </c>
      <c r="F226" s="31">
        <f t="shared" si="3"/>
        <v>32</v>
      </c>
      <c r="G226" s="39"/>
      <c r="H226" s="33"/>
    </row>
    <row r="227" spans="1:8" ht="12">
      <c r="A227" s="62" t="s">
        <v>401</v>
      </c>
      <c r="B227" s="63" t="s">
        <v>354</v>
      </c>
      <c r="C227" s="64" t="s">
        <v>402</v>
      </c>
      <c r="D227" s="65" t="s">
        <v>157</v>
      </c>
      <c r="E227" s="66">
        <v>19</v>
      </c>
      <c r="F227" s="31">
        <f t="shared" si="3"/>
        <v>19</v>
      </c>
      <c r="G227" s="39"/>
      <c r="H227" s="33"/>
    </row>
    <row r="228" spans="1:8" ht="12">
      <c r="A228" s="62" t="s">
        <v>403</v>
      </c>
      <c r="B228" s="63" t="s">
        <v>357</v>
      </c>
      <c r="C228" s="64" t="s">
        <v>402</v>
      </c>
      <c r="D228" s="65" t="s">
        <v>352</v>
      </c>
      <c r="E228" s="66">
        <v>12</v>
      </c>
      <c r="F228" s="31">
        <f t="shared" si="3"/>
        <v>12</v>
      </c>
      <c r="G228" s="39"/>
      <c r="H228" s="33"/>
    </row>
    <row r="229" spans="1:8" ht="12">
      <c r="A229" s="62" t="s">
        <v>404</v>
      </c>
      <c r="B229" s="63" t="s">
        <v>354</v>
      </c>
      <c r="C229" s="64" t="s">
        <v>355</v>
      </c>
      <c r="D229" s="65" t="s">
        <v>157</v>
      </c>
      <c r="E229" s="66">
        <v>18</v>
      </c>
      <c r="F229" s="31">
        <f t="shared" si="3"/>
        <v>18</v>
      </c>
      <c r="G229" s="39"/>
      <c r="H229" s="33"/>
    </row>
    <row r="230" spans="1:8" ht="12">
      <c r="A230" s="62" t="s">
        <v>405</v>
      </c>
      <c r="B230" s="63" t="s">
        <v>357</v>
      </c>
      <c r="C230" s="64" t="s">
        <v>355</v>
      </c>
      <c r="D230" s="65" t="s">
        <v>352</v>
      </c>
      <c r="E230" s="66">
        <v>10</v>
      </c>
      <c r="F230" s="31">
        <f t="shared" si="3"/>
        <v>10</v>
      </c>
      <c r="G230" s="39"/>
      <c r="H230" s="33"/>
    </row>
    <row r="231" spans="1:8" ht="12">
      <c r="A231" s="62" t="s">
        <v>406</v>
      </c>
      <c r="B231" s="63" t="s">
        <v>354</v>
      </c>
      <c r="C231" s="64" t="s">
        <v>407</v>
      </c>
      <c r="D231" s="65" t="s">
        <v>157</v>
      </c>
      <c r="E231" s="66">
        <v>12</v>
      </c>
      <c r="F231" s="31">
        <f t="shared" si="3"/>
        <v>12</v>
      </c>
      <c r="G231" s="39"/>
      <c r="H231" s="33"/>
    </row>
    <row r="232" spans="1:8" ht="12">
      <c r="A232" s="62" t="s">
        <v>408</v>
      </c>
      <c r="B232" s="63" t="s">
        <v>357</v>
      </c>
      <c r="C232" s="64" t="s">
        <v>407</v>
      </c>
      <c r="D232" s="65" t="s">
        <v>352</v>
      </c>
      <c r="E232" s="66">
        <v>9</v>
      </c>
      <c r="F232" s="31">
        <f t="shared" si="3"/>
        <v>9</v>
      </c>
      <c r="G232" s="39"/>
      <c r="H232" s="33"/>
    </row>
    <row r="233" spans="1:8" ht="12">
      <c r="A233" s="62" t="s">
        <v>409</v>
      </c>
      <c r="B233" s="63" t="s">
        <v>354</v>
      </c>
      <c r="C233" s="64" t="s">
        <v>384</v>
      </c>
      <c r="D233" s="65" t="s">
        <v>157</v>
      </c>
      <c r="E233" s="66">
        <f>8+10</f>
        <v>18</v>
      </c>
      <c r="F233" s="31">
        <f t="shared" si="3"/>
        <v>18</v>
      </c>
      <c r="G233" s="39"/>
      <c r="H233" s="33"/>
    </row>
    <row r="234" spans="1:8" ht="12">
      <c r="A234" s="62" t="s">
        <v>410</v>
      </c>
      <c r="B234" s="63" t="s">
        <v>357</v>
      </c>
      <c r="C234" s="64" t="s">
        <v>384</v>
      </c>
      <c r="D234" s="65" t="s">
        <v>352</v>
      </c>
      <c r="E234" s="66">
        <f>19+6</f>
        <v>25</v>
      </c>
      <c r="F234" s="31">
        <f t="shared" si="3"/>
        <v>25</v>
      </c>
      <c r="G234" s="39"/>
      <c r="H234" s="33"/>
    </row>
    <row r="235" spans="1:8" ht="12">
      <c r="A235" s="62" t="s">
        <v>411</v>
      </c>
      <c r="B235" s="63" t="s">
        <v>363</v>
      </c>
      <c r="C235" s="64" t="s">
        <v>382</v>
      </c>
      <c r="D235" s="65" t="s">
        <v>352</v>
      </c>
      <c r="E235" s="66">
        <v>2</v>
      </c>
      <c r="F235" s="31">
        <f t="shared" si="3"/>
        <v>2</v>
      </c>
      <c r="G235" s="39"/>
      <c r="H235" s="33"/>
    </row>
    <row r="236" spans="1:8" ht="12">
      <c r="A236" s="62" t="s">
        <v>412</v>
      </c>
      <c r="B236" s="63" t="s">
        <v>363</v>
      </c>
      <c r="C236" s="64" t="s">
        <v>402</v>
      </c>
      <c r="D236" s="65" t="s">
        <v>352</v>
      </c>
      <c r="E236" s="66">
        <v>2</v>
      </c>
      <c r="F236" s="31">
        <f t="shared" si="3"/>
        <v>2</v>
      </c>
      <c r="G236" s="39"/>
      <c r="H236" s="33"/>
    </row>
    <row r="237" spans="1:8" ht="12">
      <c r="A237" s="62" t="s">
        <v>413</v>
      </c>
      <c r="B237" s="63" t="s">
        <v>363</v>
      </c>
      <c r="C237" s="64" t="s">
        <v>355</v>
      </c>
      <c r="D237" s="65" t="s">
        <v>352</v>
      </c>
      <c r="E237" s="66">
        <v>4</v>
      </c>
      <c r="F237" s="31">
        <f t="shared" si="3"/>
        <v>4</v>
      </c>
      <c r="G237" s="39"/>
      <c r="H237" s="33"/>
    </row>
    <row r="238" spans="1:8" ht="12">
      <c r="A238" s="62" t="s">
        <v>414</v>
      </c>
      <c r="B238" s="63" t="s">
        <v>363</v>
      </c>
      <c r="C238" s="64" t="s">
        <v>384</v>
      </c>
      <c r="D238" s="65" t="s">
        <v>352</v>
      </c>
      <c r="E238" s="66">
        <f>4+8</f>
        <v>12</v>
      </c>
      <c r="F238" s="31">
        <f t="shared" si="3"/>
        <v>12</v>
      </c>
      <c r="G238" s="39"/>
      <c r="H238" s="33"/>
    </row>
    <row r="239" spans="1:8" ht="12">
      <c r="A239" s="62" t="s">
        <v>415</v>
      </c>
      <c r="B239" s="63" t="s">
        <v>365</v>
      </c>
      <c r="C239" s="64" t="s">
        <v>384</v>
      </c>
      <c r="D239" s="65" t="s">
        <v>352</v>
      </c>
      <c r="E239" s="66">
        <v>8</v>
      </c>
      <c r="F239" s="31">
        <f t="shared" si="3"/>
        <v>8</v>
      </c>
      <c r="G239" s="39"/>
      <c r="H239" s="33"/>
    </row>
    <row r="240" spans="1:8" ht="12">
      <c r="A240" s="62" t="s">
        <v>416</v>
      </c>
      <c r="B240" s="63" t="s">
        <v>417</v>
      </c>
      <c r="C240" s="64" t="s">
        <v>384</v>
      </c>
      <c r="D240" s="65" t="s">
        <v>352</v>
      </c>
      <c r="E240" s="66">
        <v>3</v>
      </c>
      <c r="F240" s="31">
        <f t="shared" si="3"/>
        <v>3</v>
      </c>
      <c r="G240" s="39"/>
      <c r="H240" s="33"/>
    </row>
    <row r="241" spans="1:8" ht="12">
      <c r="A241" s="55">
        <v>22.4</v>
      </c>
      <c r="B241" s="56" t="s">
        <v>418</v>
      </c>
      <c r="C241" s="64"/>
      <c r="D241" s="65"/>
      <c r="E241" s="66"/>
      <c r="F241" s="31">
        <f t="shared" si="3"/>
        <v>0</v>
      </c>
      <c r="G241" s="39"/>
      <c r="H241" s="54"/>
    </row>
    <row r="242" spans="1:8" ht="12">
      <c r="A242" s="62" t="s">
        <v>419</v>
      </c>
      <c r="B242" s="63" t="s">
        <v>420</v>
      </c>
      <c r="C242" s="64" t="s">
        <v>384</v>
      </c>
      <c r="D242" s="65" t="s">
        <v>352</v>
      </c>
      <c r="E242" s="66">
        <v>1</v>
      </c>
      <c r="F242" s="31">
        <f t="shared" si="3"/>
        <v>1</v>
      </c>
      <c r="G242" s="39"/>
      <c r="H242" s="33"/>
    </row>
    <row r="243" spans="1:8" ht="12">
      <c r="A243" s="62" t="s">
        <v>421</v>
      </c>
      <c r="B243" s="63" t="s">
        <v>417</v>
      </c>
      <c r="C243" s="64" t="s">
        <v>384</v>
      </c>
      <c r="D243" s="65" t="s">
        <v>352</v>
      </c>
      <c r="E243" s="66">
        <f>+E240</f>
        <v>3</v>
      </c>
      <c r="F243" s="31">
        <f t="shared" si="3"/>
        <v>3</v>
      </c>
      <c r="G243" s="39"/>
      <c r="H243" s="33"/>
    </row>
    <row r="244" spans="1:8" ht="12">
      <c r="A244" s="62" t="s">
        <v>422</v>
      </c>
      <c r="B244" s="63" t="s">
        <v>423</v>
      </c>
      <c r="C244" s="64" t="s">
        <v>384</v>
      </c>
      <c r="D244" s="65" t="s">
        <v>352</v>
      </c>
      <c r="E244" s="66">
        <v>16</v>
      </c>
      <c r="F244" s="31">
        <f t="shared" si="3"/>
        <v>16</v>
      </c>
      <c r="G244" s="39"/>
      <c r="H244" s="33"/>
    </row>
    <row r="245" spans="1:8" ht="12">
      <c r="A245" s="62" t="s">
        <v>424</v>
      </c>
      <c r="B245" s="63" t="s">
        <v>425</v>
      </c>
      <c r="C245" s="64" t="s">
        <v>384</v>
      </c>
      <c r="D245" s="65" t="s">
        <v>352</v>
      </c>
      <c r="E245" s="66">
        <v>12</v>
      </c>
      <c r="F245" s="31">
        <f t="shared" si="3"/>
        <v>12</v>
      </c>
      <c r="G245" s="39"/>
      <c r="H245" s="33"/>
    </row>
    <row r="246" spans="1:8" ht="12">
      <c r="A246" s="62" t="s">
        <v>426</v>
      </c>
      <c r="B246" s="63" t="s">
        <v>427</v>
      </c>
      <c r="C246" s="64" t="s">
        <v>402</v>
      </c>
      <c r="D246" s="65" t="s">
        <v>352</v>
      </c>
      <c r="E246" s="66">
        <v>8</v>
      </c>
      <c r="F246" s="31">
        <f t="shared" si="3"/>
        <v>8</v>
      </c>
      <c r="G246" s="39"/>
      <c r="H246" s="33"/>
    </row>
    <row r="247" spans="1:8" ht="12">
      <c r="A247" s="62" t="s">
        <v>428</v>
      </c>
      <c r="B247" s="63" t="s">
        <v>429</v>
      </c>
      <c r="C247" s="64" t="s">
        <v>355</v>
      </c>
      <c r="D247" s="65" t="s">
        <v>352</v>
      </c>
      <c r="E247" s="66">
        <v>3</v>
      </c>
      <c r="F247" s="31">
        <f t="shared" si="3"/>
        <v>3</v>
      </c>
      <c r="G247" s="39"/>
      <c r="H247" s="33"/>
    </row>
    <row r="248" spans="1:8" ht="12">
      <c r="A248" s="62" t="s">
        <v>430</v>
      </c>
      <c r="B248" s="63" t="s">
        <v>431</v>
      </c>
      <c r="C248" s="64" t="s">
        <v>384</v>
      </c>
      <c r="D248" s="65" t="s">
        <v>352</v>
      </c>
      <c r="E248" s="66">
        <v>8</v>
      </c>
      <c r="F248" s="31">
        <f t="shared" si="3"/>
        <v>8</v>
      </c>
      <c r="G248" s="39"/>
      <c r="H248" s="33"/>
    </row>
    <row r="249" spans="1:8" ht="12">
      <c r="A249" s="55">
        <v>22.5</v>
      </c>
      <c r="B249" s="56" t="s">
        <v>432</v>
      </c>
      <c r="C249" s="64"/>
      <c r="D249" s="65"/>
      <c r="E249" s="66"/>
      <c r="F249" s="31">
        <f t="shared" si="3"/>
        <v>0</v>
      </c>
      <c r="G249" s="39"/>
      <c r="H249" s="54"/>
    </row>
    <row r="250" spans="1:8" ht="12">
      <c r="A250" s="62" t="s">
        <v>433</v>
      </c>
      <c r="B250" s="63" t="s">
        <v>423</v>
      </c>
      <c r="C250" s="64" t="s">
        <v>384</v>
      </c>
      <c r="D250" s="65" t="s">
        <v>352</v>
      </c>
      <c r="E250" s="66">
        <f>+E244</f>
        <v>16</v>
      </c>
      <c r="F250" s="31">
        <f t="shared" si="3"/>
        <v>16</v>
      </c>
      <c r="G250" s="39"/>
      <c r="H250" s="33"/>
    </row>
    <row r="251" spans="1:8" ht="12">
      <c r="A251" s="62" t="s">
        <v>434</v>
      </c>
      <c r="B251" s="63" t="s">
        <v>431</v>
      </c>
      <c r="C251" s="64" t="s">
        <v>384</v>
      </c>
      <c r="D251" s="65" t="s">
        <v>352</v>
      </c>
      <c r="E251" s="66">
        <f>+E248</f>
        <v>8</v>
      </c>
      <c r="F251" s="31">
        <f t="shared" si="3"/>
        <v>8</v>
      </c>
      <c r="G251" s="39"/>
      <c r="H251" s="33"/>
    </row>
    <row r="252" spans="1:8" ht="12">
      <c r="A252" s="55">
        <v>22.6</v>
      </c>
      <c r="B252" s="56" t="s">
        <v>435</v>
      </c>
      <c r="C252" s="64"/>
      <c r="D252" s="65"/>
      <c r="E252" s="66"/>
      <c r="F252" s="31">
        <f t="shared" si="3"/>
        <v>0</v>
      </c>
      <c r="G252" s="39"/>
      <c r="H252" s="54"/>
    </row>
    <row r="253" spans="1:8" ht="12">
      <c r="A253" s="62" t="s">
        <v>436</v>
      </c>
      <c r="B253" s="63" t="s">
        <v>437</v>
      </c>
      <c r="C253" s="64" t="s">
        <v>384</v>
      </c>
      <c r="D253" s="65" t="s">
        <v>157</v>
      </c>
      <c r="E253" s="66">
        <v>55</v>
      </c>
      <c r="F253" s="31">
        <f t="shared" si="3"/>
        <v>55</v>
      </c>
      <c r="G253" s="39"/>
      <c r="H253" s="33"/>
    </row>
    <row r="254" spans="1:8" ht="12">
      <c r="A254" s="62" t="s">
        <v>438</v>
      </c>
      <c r="B254" s="63" t="s">
        <v>439</v>
      </c>
      <c r="C254" s="64" t="s">
        <v>384</v>
      </c>
      <c r="D254" s="65" t="s">
        <v>352</v>
      </c>
      <c r="E254" s="66">
        <v>45</v>
      </c>
      <c r="F254" s="31">
        <f t="shared" si="3"/>
        <v>45</v>
      </c>
      <c r="G254" s="39"/>
      <c r="H254" s="33"/>
    </row>
    <row r="255" spans="1:8" ht="12">
      <c r="A255" s="55">
        <v>22.7</v>
      </c>
      <c r="B255" s="56" t="s">
        <v>440</v>
      </c>
      <c r="C255" s="64"/>
      <c r="D255" s="65"/>
      <c r="E255" s="66"/>
      <c r="F255" s="31">
        <f t="shared" si="3"/>
        <v>0</v>
      </c>
      <c r="G255" s="39"/>
      <c r="H255" s="54"/>
    </row>
    <row r="256" spans="1:8" ht="12">
      <c r="A256" s="62" t="s">
        <v>441</v>
      </c>
      <c r="B256" s="63" t="s">
        <v>420</v>
      </c>
      <c r="C256" s="64"/>
      <c r="D256" s="65" t="s">
        <v>352</v>
      </c>
      <c r="E256" s="66">
        <f>+E242</f>
        <v>1</v>
      </c>
      <c r="F256" s="31">
        <f t="shared" si="3"/>
        <v>1</v>
      </c>
      <c r="G256" s="39"/>
      <c r="H256" s="33"/>
    </row>
    <row r="257" spans="1:8" ht="12">
      <c r="A257" s="62" t="s">
        <v>442</v>
      </c>
      <c r="B257" s="63" t="s">
        <v>417</v>
      </c>
      <c r="C257" s="64"/>
      <c r="D257" s="65" t="s">
        <v>352</v>
      </c>
      <c r="E257" s="66">
        <f aca="true" t="shared" si="4" ref="E257:E262">+E243</f>
        <v>3</v>
      </c>
      <c r="F257" s="31">
        <f t="shared" si="3"/>
        <v>3</v>
      </c>
      <c r="G257" s="39"/>
      <c r="H257" s="33"/>
    </row>
    <row r="258" spans="1:8" ht="12">
      <c r="A258" s="62" t="s">
        <v>443</v>
      </c>
      <c r="B258" s="63" t="s">
        <v>423</v>
      </c>
      <c r="C258" s="64"/>
      <c r="D258" s="65" t="s">
        <v>352</v>
      </c>
      <c r="E258" s="66">
        <f t="shared" si="4"/>
        <v>16</v>
      </c>
      <c r="F258" s="31">
        <f t="shared" si="3"/>
        <v>16</v>
      </c>
      <c r="G258" s="39"/>
      <c r="H258" s="33"/>
    </row>
    <row r="259" spans="1:8" ht="12">
      <c r="A259" s="62" t="s">
        <v>444</v>
      </c>
      <c r="B259" s="63" t="s">
        <v>425</v>
      </c>
      <c r="C259" s="64"/>
      <c r="D259" s="65" t="s">
        <v>352</v>
      </c>
      <c r="E259" s="66">
        <f t="shared" si="4"/>
        <v>12</v>
      </c>
      <c r="F259" s="31">
        <f t="shared" si="3"/>
        <v>12</v>
      </c>
      <c r="G259" s="39"/>
      <c r="H259" s="33"/>
    </row>
    <row r="260" spans="1:8" ht="12">
      <c r="A260" s="62" t="s">
        <v>445</v>
      </c>
      <c r="B260" s="63" t="s">
        <v>427</v>
      </c>
      <c r="C260" s="64"/>
      <c r="D260" s="65" t="s">
        <v>352</v>
      </c>
      <c r="E260" s="66">
        <f t="shared" si="4"/>
        <v>8</v>
      </c>
      <c r="F260" s="31">
        <f t="shared" si="3"/>
        <v>8</v>
      </c>
      <c r="G260" s="39"/>
      <c r="H260" s="33"/>
    </row>
    <row r="261" spans="1:8" ht="12">
      <c r="A261" s="62" t="s">
        <v>446</v>
      </c>
      <c r="B261" s="63" t="s">
        <v>429</v>
      </c>
      <c r="C261" s="64"/>
      <c r="D261" s="65" t="s">
        <v>352</v>
      </c>
      <c r="E261" s="66">
        <f t="shared" si="4"/>
        <v>3</v>
      </c>
      <c r="F261" s="31">
        <f t="shared" si="3"/>
        <v>3</v>
      </c>
      <c r="G261" s="39"/>
      <c r="H261" s="33"/>
    </row>
    <row r="262" spans="1:8" ht="12">
      <c r="A262" s="62" t="s">
        <v>447</v>
      </c>
      <c r="B262" s="63" t="s">
        <v>431</v>
      </c>
      <c r="C262" s="64"/>
      <c r="D262" s="65" t="s">
        <v>352</v>
      </c>
      <c r="E262" s="66">
        <f t="shared" si="4"/>
        <v>8</v>
      </c>
      <c r="F262" s="31">
        <f t="shared" si="3"/>
        <v>8</v>
      </c>
      <c r="G262" s="39"/>
      <c r="H262" s="33"/>
    </row>
    <row r="263" spans="1:8" ht="12">
      <c r="A263" s="62" t="s">
        <v>448</v>
      </c>
      <c r="B263" s="63" t="s">
        <v>449</v>
      </c>
      <c r="C263" s="64"/>
      <c r="D263" s="65" t="s">
        <v>352</v>
      </c>
      <c r="E263" s="66">
        <v>1</v>
      </c>
      <c r="F263" s="31">
        <f t="shared" si="3"/>
        <v>1</v>
      </c>
      <c r="G263" s="39"/>
      <c r="H263" s="33"/>
    </row>
    <row r="264" spans="1:8" ht="12">
      <c r="A264" s="62" t="s">
        <v>450</v>
      </c>
      <c r="B264" s="63" t="s">
        <v>451</v>
      </c>
      <c r="C264" s="64"/>
      <c r="D264" s="65" t="s">
        <v>352</v>
      </c>
      <c r="E264" s="66">
        <v>1</v>
      </c>
      <c r="F264" s="31">
        <f t="shared" si="3"/>
        <v>1</v>
      </c>
      <c r="G264" s="39"/>
      <c r="H264" s="33"/>
    </row>
    <row r="265" spans="1:8" ht="12">
      <c r="A265" s="55">
        <v>22.8</v>
      </c>
      <c r="B265" s="56" t="s">
        <v>452</v>
      </c>
      <c r="C265" s="64"/>
      <c r="D265" s="65"/>
      <c r="E265" s="66"/>
      <c r="F265" s="31">
        <f aca="true" t="shared" si="5" ref="F265:F328">ROUND(E265,2)</f>
        <v>0</v>
      </c>
      <c r="G265" s="39"/>
      <c r="H265" s="54"/>
    </row>
    <row r="266" spans="1:8" ht="12">
      <c r="A266" s="62" t="s">
        <v>453</v>
      </c>
      <c r="B266" s="63" t="s">
        <v>454</v>
      </c>
      <c r="C266" s="64" t="s">
        <v>455</v>
      </c>
      <c r="D266" s="65" t="s">
        <v>157</v>
      </c>
      <c r="E266" s="66">
        <f>15+10</f>
        <v>25</v>
      </c>
      <c r="F266" s="31">
        <f t="shared" si="5"/>
        <v>25</v>
      </c>
      <c r="G266" s="39"/>
      <c r="H266" s="33"/>
    </row>
    <row r="267" spans="1:8" ht="12">
      <c r="A267" s="62" t="s">
        <v>456</v>
      </c>
      <c r="B267" s="63" t="s">
        <v>457</v>
      </c>
      <c r="C267" s="64" t="s">
        <v>455</v>
      </c>
      <c r="D267" s="65" t="s">
        <v>352</v>
      </c>
      <c r="E267" s="66">
        <f>+E266/6</f>
        <v>4.166666666666667</v>
      </c>
      <c r="F267" s="31">
        <f>ROUND(E267,0)</f>
        <v>4</v>
      </c>
      <c r="G267" s="39"/>
      <c r="H267" s="33"/>
    </row>
    <row r="268" spans="1:8" ht="12">
      <c r="A268" s="62" t="s">
        <v>458</v>
      </c>
      <c r="B268" s="63" t="s">
        <v>454</v>
      </c>
      <c r="C268" s="64" t="s">
        <v>459</v>
      </c>
      <c r="D268" s="65" t="s">
        <v>157</v>
      </c>
      <c r="E268" s="66">
        <f>50+24+16+5+18+11+22+10+32+16+6</f>
        <v>210</v>
      </c>
      <c r="F268" s="31">
        <f t="shared" si="5"/>
        <v>210</v>
      </c>
      <c r="G268" s="39"/>
      <c r="H268" s="33"/>
    </row>
    <row r="269" spans="1:8" ht="12">
      <c r="A269" s="62" t="s">
        <v>460</v>
      </c>
      <c r="B269" s="63" t="s">
        <v>457</v>
      </c>
      <c r="C269" s="64" t="s">
        <v>459</v>
      </c>
      <c r="D269" s="65" t="s">
        <v>352</v>
      </c>
      <c r="E269" s="66">
        <f>+E268/6+16+14</f>
        <v>65</v>
      </c>
      <c r="F269" s="31">
        <f t="shared" si="5"/>
        <v>65</v>
      </c>
      <c r="G269" s="39"/>
      <c r="H269" s="33"/>
    </row>
    <row r="270" spans="1:8" ht="12">
      <c r="A270" s="62" t="s">
        <v>461</v>
      </c>
      <c r="B270" s="63" t="s">
        <v>454</v>
      </c>
      <c r="C270" s="64" t="s">
        <v>374</v>
      </c>
      <c r="D270" s="65" t="s">
        <v>157</v>
      </c>
      <c r="E270" s="66">
        <f>12+8+7+50+6</f>
        <v>83</v>
      </c>
      <c r="F270" s="31">
        <f t="shared" si="5"/>
        <v>83</v>
      </c>
      <c r="G270" s="39"/>
      <c r="H270" s="33"/>
    </row>
    <row r="271" spans="1:8" ht="12">
      <c r="A271" s="62" t="s">
        <v>462</v>
      </c>
      <c r="B271" s="63" t="s">
        <v>457</v>
      </c>
      <c r="C271" s="64" t="s">
        <v>374</v>
      </c>
      <c r="D271" s="65" t="s">
        <v>352</v>
      </c>
      <c r="E271" s="66">
        <f>+E270/6+4+20</f>
        <v>37.833333333333336</v>
      </c>
      <c r="F271" s="31">
        <f>ROUND(E271,0)</f>
        <v>38</v>
      </c>
      <c r="G271" s="39"/>
      <c r="H271" s="33"/>
    </row>
    <row r="272" spans="1:8" ht="12">
      <c r="A272" s="62" t="s">
        <v>463</v>
      </c>
      <c r="B272" s="63" t="s">
        <v>454</v>
      </c>
      <c r="C272" s="64" t="s">
        <v>377</v>
      </c>
      <c r="D272" s="65" t="s">
        <v>157</v>
      </c>
      <c r="E272" s="66">
        <f>16+6+30+1</f>
        <v>53</v>
      </c>
      <c r="F272" s="31">
        <f t="shared" si="5"/>
        <v>53</v>
      </c>
      <c r="G272" s="39"/>
      <c r="H272" s="33"/>
    </row>
    <row r="273" spans="1:8" ht="12">
      <c r="A273" s="62" t="s">
        <v>464</v>
      </c>
      <c r="B273" s="63" t="s">
        <v>457</v>
      </c>
      <c r="C273" s="64" t="s">
        <v>377</v>
      </c>
      <c r="D273" s="65" t="s">
        <v>352</v>
      </c>
      <c r="E273" s="66">
        <f>7+12</f>
        <v>19</v>
      </c>
      <c r="F273" s="31">
        <f t="shared" si="5"/>
        <v>19</v>
      </c>
      <c r="G273" s="39"/>
      <c r="H273" s="33"/>
    </row>
    <row r="274" spans="1:8" ht="12">
      <c r="A274" s="62" t="s">
        <v>465</v>
      </c>
      <c r="B274" s="63" t="s">
        <v>466</v>
      </c>
      <c r="C274" s="64" t="s">
        <v>459</v>
      </c>
      <c r="D274" s="65" t="s">
        <v>157</v>
      </c>
      <c r="E274" s="66">
        <v>65</v>
      </c>
      <c r="F274" s="31">
        <f t="shared" si="5"/>
        <v>65</v>
      </c>
      <c r="G274" s="39"/>
      <c r="H274" s="33"/>
    </row>
    <row r="275" spans="1:8" ht="12">
      <c r="A275" s="62" t="s">
        <v>467</v>
      </c>
      <c r="B275" s="63" t="s">
        <v>468</v>
      </c>
      <c r="C275" s="64"/>
      <c r="D275" s="65" t="s">
        <v>54</v>
      </c>
      <c r="E275" s="66">
        <f>+E274*0.6*0.4</f>
        <v>15.600000000000001</v>
      </c>
      <c r="F275" s="31">
        <f>ROUND(E275,0)</f>
        <v>16</v>
      </c>
      <c r="G275" s="39"/>
      <c r="H275" s="33"/>
    </row>
    <row r="276" spans="1:8" ht="12">
      <c r="A276" s="62" t="s">
        <v>469</v>
      </c>
      <c r="B276" s="63" t="s">
        <v>470</v>
      </c>
      <c r="C276" s="64"/>
      <c r="D276" s="65" t="s">
        <v>45</v>
      </c>
      <c r="E276" s="66">
        <f>+E274*2.2</f>
        <v>143</v>
      </c>
      <c r="F276" s="31">
        <f t="shared" si="5"/>
        <v>143</v>
      </c>
      <c r="G276" s="39"/>
      <c r="H276" s="33"/>
    </row>
    <row r="277" spans="1:8" ht="12">
      <c r="A277" s="55">
        <v>22.9</v>
      </c>
      <c r="B277" s="56" t="s">
        <v>471</v>
      </c>
      <c r="C277" s="64"/>
      <c r="D277" s="65"/>
      <c r="E277" s="66"/>
      <c r="F277" s="31">
        <f t="shared" si="5"/>
        <v>0</v>
      </c>
      <c r="G277" s="39"/>
      <c r="H277" s="54"/>
    </row>
    <row r="278" spans="1:8" ht="12">
      <c r="A278" s="62" t="s">
        <v>472</v>
      </c>
      <c r="B278" s="63" t="s">
        <v>473</v>
      </c>
      <c r="C278" s="64"/>
      <c r="D278" s="65" t="s">
        <v>54</v>
      </c>
      <c r="E278" s="66">
        <f>23+15</f>
        <v>38</v>
      </c>
      <c r="F278" s="31">
        <f t="shared" si="5"/>
        <v>38</v>
      </c>
      <c r="G278" s="39"/>
      <c r="H278" s="33"/>
    </row>
    <row r="279" spans="1:8" ht="12">
      <c r="A279" s="62" t="s">
        <v>474</v>
      </c>
      <c r="B279" s="63" t="s">
        <v>475</v>
      </c>
      <c r="C279" s="64"/>
      <c r="D279" s="65" t="s">
        <v>54</v>
      </c>
      <c r="E279" s="66">
        <f>23*0.8</f>
        <v>18.400000000000002</v>
      </c>
      <c r="F279" s="31">
        <f>ROUND(E279,0)</f>
        <v>18</v>
      </c>
      <c r="G279" s="39"/>
      <c r="H279" s="33"/>
    </row>
    <row r="280" spans="1:8" ht="12">
      <c r="A280" s="62" t="s">
        <v>476</v>
      </c>
      <c r="B280" s="63" t="s">
        <v>38</v>
      </c>
      <c r="C280" s="64"/>
      <c r="D280" s="65" t="s">
        <v>54</v>
      </c>
      <c r="E280" s="66">
        <f>23*0.3+15</f>
        <v>21.9</v>
      </c>
      <c r="F280" s="31">
        <f>ROUND(E280,0)</f>
        <v>22</v>
      </c>
      <c r="G280" s="39"/>
      <c r="H280" s="33"/>
    </row>
    <row r="281" spans="1:8" ht="12">
      <c r="A281" s="55" t="s">
        <v>477</v>
      </c>
      <c r="B281" s="56" t="s">
        <v>478</v>
      </c>
      <c r="C281" s="64"/>
      <c r="D281" s="65"/>
      <c r="E281" s="66"/>
      <c r="F281" s="31">
        <f t="shared" si="5"/>
        <v>0</v>
      </c>
      <c r="G281" s="39"/>
      <c r="H281" s="54"/>
    </row>
    <row r="282" spans="1:8" ht="12">
      <c r="A282" s="62" t="s">
        <v>479</v>
      </c>
      <c r="B282" s="63" t="s">
        <v>420</v>
      </c>
      <c r="C282" s="64" t="s">
        <v>377</v>
      </c>
      <c r="D282" s="65" t="s">
        <v>352</v>
      </c>
      <c r="E282" s="66">
        <f>+E242</f>
        <v>1</v>
      </c>
      <c r="F282" s="31">
        <f t="shared" si="5"/>
        <v>1</v>
      </c>
      <c r="G282" s="39"/>
      <c r="H282" s="33"/>
    </row>
    <row r="283" spans="1:8" ht="12">
      <c r="A283" s="62" t="s">
        <v>480</v>
      </c>
      <c r="B283" s="63" t="s">
        <v>423</v>
      </c>
      <c r="C283" s="64" t="s">
        <v>377</v>
      </c>
      <c r="D283" s="65" t="s">
        <v>352</v>
      </c>
      <c r="E283" s="66">
        <f>+E244</f>
        <v>16</v>
      </c>
      <c r="F283" s="31">
        <f t="shared" si="5"/>
        <v>16</v>
      </c>
      <c r="G283" s="39"/>
      <c r="H283" s="33"/>
    </row>
    <row r="284" spans="1:8" ht="12">
      <c r="A284" s="62" t="s">
        <v>481</v>
      </c>
      <c r="B284" s="63" t="s">
        <v>425</v>
      </c>
      <c r="C284" s="64" t="s">
        <v>377</v>
      </c>
      <c r="D284" s="65" t="s">
        <v>352</v>
      </c>
      <c r="E284" s="66">
        <f>+E245</f>
        <v>12</v>
      </c>
      <c r="F284" s="31">
        <f t="shared" si="5"/>
        <v>12</v>
      </c>
      <c r="G284" s="39"/>
      <c r="H284" s="33"/>
    </row>
    <row r="285" spans="1:8" ht="12">
      <c r="A285" s="62" t="s">
        <v>482</v>
      </c>
      <c r="B285" s="63" t="s">
        <v>427</v>
      </c>
      <c r="C285" s="64" t="s">
        <v>459</v>
      </c>
      <c r="D285" s="65" t="s">
        <v>352</v>
      </c>
      <c r="E285" s="66">
        <f>+E246</f>
        <v>8</v>
      </c>
      <c r="F285" s="31">
        <f t="shared" si="5"/>
        <v>8</v>
      </c>
      <c r="G285" s="39"/>
      <c r="H285" s="33"/>
    </row>
    <row r="286" spans="1:8" ht="12">
      <c r="A286" s="62" t="s">
        <v>483</v>
      </c>
      <c r="B286" s="63" t="s">
        <v>429</v>
      </c>
      <c r="C286" s="64" t="s">
        <v>377</v>
      </c>
      <c r="D286" s="65" t="s">
        <v>352</v>
      </c>
      <c r="E286" s="66">
        <f>+E247</f>
        <v>3</v>
      </c>
      <c r="F286" s="31">
        <f t="shared" si="5"/>
        <v>3</v>
      </c>
      <c r="G286" s="39"/>
      <c r="H286" s="33"/>
    </row>
    <row r="287" spans="1:8" ht="12">
      <c r="A287" s="62" t="s">
        <v>484</v>
      </c>
      <c r="B287" s="63" t="s">
        <v>485</v>
      </c>
      <c r="C287" s="64" t="s">
        <v>459</v>
      </c>
      <c r="D287" s="65" t="s">
        <v>352</v>
      </c>
      <c r="E287" s="66">
        <v>8</v>
      </c>
      <c r="F287" s="31">
        <f t="shared" si="5"/>
        <v>8</v>
      </c>
      <c r="G287" s="39"/>
      <c r="H287" s="33"/>
    </row>
    <row r="288" spans="1:8" ht="12">
      <c r="A288" s="62" t="s">
        <v>486</v>
      </c>
      <c r="B288" s="63" t="s">
        <v>485</v>
      </c>
      <c r="C288" s="64" t="s">
        <v>377</v>
      </c>
      <c r="D288" s="65" t="s">
        <v>352</v>
      </c>
      <c r="E288" s="66">
        <v>4</v>
      </c>
      <c r="F288" s="31">
        <f t="shared" si="5"/>
        <v>4</v>
      </c>
      <c r="G288" s="39"/>
      <c r="H288" s="33"/>
    </row>
    <row r="289" spans="1:8" ht="12">
      <c r="A289" s="62" t="s">
        <v>487</v>
      </c>
      <c r="B289" s="63" t="s">
        <v>488</v>
      </c>
      <c r="C289" s="64" t="s">
        <v>459</v>
      </c>
      <c r="D289" s="65" t="s">
        <v>352</v>
      </c>
      <c r="E289" s="66">
        <v>7</v>
      </c>
      <c r="F289" s="31">
        <f t="shared" si="5"/>
        <v>7</v>
      </c>
      <c r="G289" s="39"/>
      <c r="H289" s="33"/>
    </row>
    <row r="290" spans="1:8" ht="12">
      <c r="A290" s="62" t="s">
        <v>489</v>
      </c>
      <c r="B290" s="63" t="s">
        <v>488</v>
      </c>
      <c r="C290" s="64" t="s">
        <v>374</v>
      </c>
      <c r="D290" s="65" t="s">
        <v>352</v>
      </c>
      <c r="E290" s="66">
        <v>20</v>
      </c>
      <c r="F290" s="31">
        <f t="shared" si="5"/>
        <v>20</v>
      </c>
      <c r="G290" s="39"/>
      <c r="H290" s="33"/>
    </row>
    <row r="291" spans="1:8" ht="12">
      <c r="A291" s="62" t="s">
        <v>490</v>
      </c>
      <c r="B291" s="63" t="s">
        <v>488</v>
      </c>
      <c r="C291" s="64" t="s">
        <v>377</v>
      </c>
      <c r="D291" s="65" t="s">
        <v>352</v>
      </c>
      <c r="E291" s="66">
        <v>4</v>
      </c>
      <c r="F291" s="31">
        <f t="shared" si="5"/>
        <v>4</v>
      </c>
      <c r="G291" s="39"/>
      <c r="H291" s="33"/>
    </row>
    <row r="292" spans="1:8" ht="12">
      <c r="A292" s="55" t="s">
        <v>491</v>
      </c>
      <c r="B292" s="56" t="s">
        <v>492</v>
      </c>
      <c r="C292" s="64"/>
      <c r="D292" s="65"/>
      <c r="E292" s="66"/>
      <c r="F292" s="31">
        <f t="shared" si="5"/>
        <v>0</v>
      </c>
      <c r="G292" s="39"/>
      <c r="H292" s="54"/>
    </row>
    <row r="293" spans="1:8" ht="12">
      <c r="A293" s="62" t="s">
        <v>493</v>
      </c>
      <c r="B293" s="63" t="s">
        <v>494</v>
      </c>
      <c r="C293" s="64"/>
      <c r="D293" s="65" t="s">
        <v>352</v>
      </c>
      <c r="E293" s="66">
        <v>1</v>
      </c>
      <c r="F293" s="31">
        <f t="shared" si="5"/>
        <v>1</v>
      </c>
      <c r="G293" s="39"/>
      <c r="H293" s="33"/>
    </row>
    <row r="294" spans="1:8" ht="12">
      <c r="A294" s="55" t="s">
        <v>495</v>
      </c>
      <c r="B294" s="56" t="s">
        <v>496</v>
      </c>
      <c r="C294" s="64"/>
      <c r="D294" s="65"/>
      <c r="E294" s="66"/>
      <c r="F294" s="31">
        <f t="shared" si="5"/>
        <v>0</v>
      </c>
      <c r="G294" s="39"/>
      <c r="H294" s="54"/>
    </row>
    <row r="295" spans="1:8" ht="12">
      <c r="A295" s="62" t="s">
        <v>497</v>
      </c>
      <c r="B295" s="63" t="s">
        <v>498</v>
      </c>
      <c r="C295" s="64"/>
      <c r="D295" s="65" t="s">
        <v>352</v>
      </c>
      <c r="E295" s="66">
        <v>1</v>
      </c>
      <c r="F295" s="31">
        <f t="shared" si="5"/>
        <v>1</v>
      </c>
      <c r="G295" s="39"/>
      <c r="H295" s="33"/>
    </row>
    <row r="296" spans="1:8" ht="12">
      <c r="A296" s="62" t="s">
        <v>499</v>
      </c>
      <c r="B296" s="63" t="s">
        <v>500</v>
      </c>
      <c r="C296" s="64" t="s">
        <v>501</v>
      </c>
      <c r="D296" s="65" t="s">
        <v>352</v>
      </c>
      <c r="E296" s="66">
        <v>2</v>
      </c>
      <c r="F296" s="31">
        <f t="shared" si="5"/>
        <v>2</v>
      </c>
      <c r="G296" s="39"/>
      <c r="H296" s="33"/>
    </row>
    <row r="297" spans="1:8" ht="12">
      <c r="A297" s="62" t="s">
        <v>502</v>
      </c>
      <c r="B297" s="63" t="s">
        <v>500</v>
      </c>
      <c r="C297" s="64" t="s">
        <v>503</v>
      </c>
      <c r="D297" s="65" t="s">
        <v>352</v>
      </c>
      <c r="E297" s="66">
        <f>8+5</f>
        <v>13</v>
      </c>
      <c r="F297" s="31">
        <f t="shared" si="5"/>
        <v>13</v>
      </c>
      <c r="G297" s="39"/>
      <c r="H297" s="33"/>
    </row>
    <row r="298" spans="1:8" ht="12">
      <c r="A298" s="62" t="s">
        <v>504</v>
      </c>
      <c r="B298" s="63" t="s">
        <v>500</v>
      </c>
      <c r="C298" s="64" t="s">
        <v>505</v>
      </c>
      <c r="D298" s="65" t="s">
        <v>352</v>
      </c>
      <c r="E298" s="66">
        <v>1</v>
      </c>
      <c r="F298" s="31">
        <f t="shared" si="5"/>
        <v>1</v>
      </c>
      <c r="G298" s="39"/>
      <c r="H298" s="33"/>
    </row>
    <row r="299" spans="1:8" ht="12">
      <c r="A299" s="55" t="s">
        <v>506</v>
      </c>
      <c r="B299" s="56" t="s">
        <v>507</v>
      </c>
      <c r="C299" s="64"/>
      <c r="D299" s="65"/>
      <c r="E299" s="66"/>
      <c r="F299" s="31">
        <f t="shared" si="5"/>
        <v>0</v>
      </c>
      <c r="G299" s="39"/>
      <c r="H299" s="54"/>
    </row>
    <row r="300" spans="1:8" ht="12">
      <c r="A300" s="62" t="s">
        <v>508</v>
      </c>
      <c r="B300" s="63" t="s">
        <v>509</v>
      </c>
      <c r="C300" s="64"/>
      <c r="D300" s="65" t="s">
        <v>352</v>
      </c>
      <c r="E300" s="66">
        <v>2</v>
      </c>
      <c r="F300" s="31">
        <f t="shared" si="5"/>
        <v>2</v>
      </c>
      <c r="G300" s="39"/>
      <c r="H300" s="33"/>
    </row>
    <row r="301" spans="1:8" ht="12">
      <c r="A301" s="62" t="s">
        <v>510</v>
      </c>
      <c r="B301" s="63" t="s">
        <v>511</v>
      </c>
      <c r="C301" s="64"/>
      <c r="D301" s="65" t="s">
        <v>352</v>
      </c>
      <c r="E301" s="66">
        <v>3</v>
      </c>
      <c r="F301" s="31">
        <f t="shared" si="5"/>
        <v>3</v>
      </c>
      <c r="G301" s="39"/>
      <c r="H301" s="33"/>
    </row>
    <row r="302" spans="1:8" ht="12">
      <c r="A302" s="62" t="s">
        <v>512</v>
      </c>
      <c r="B302" s="63" t="s">
        <v>513</v>
      </c>
      <c r="C302" s="64"/>
      <c r="D302" s="65" t="s">
        <v>352</v>
      </c>
      <c r="E302" s="66">
        <v>1</v>
      </c>
      <c r="F302" s="31">
        <f t="shared" si="5"/>
        <v>1</v>
      </c>
      <c r="G302" s="39"/>
      <c r="H302" s="33"/>
    </row>
    <row r="303" spans="1:8" ht="12">
      <c r="A303" s="62" t="s">
        <v>514</v>
      </c>
      <c r="B303" s="63" t="s">
        <v>515</v>
      </c>
      <c r="C303" s="64"/>
      <c r="D303" s="65" t="s">
        <v>352</v>
      </c>
      <c r="E303" s="66">
        <v>1</v>
      </c>
      <c r="F303" s="31">
        <f t="shared" si="5"/>
        <v>1</v>
      </c>
      <c r="G303" s="39"/>
      <c r="H303" s="33"/>
    </row>
    <row r="304" spans="1:8" ht="12">
      <c r="A304" s="62" t="s">
        <v>516</v>
      </c>
      <c r="B304" s="63" t="s">
        <v>517</v>
      </c>
      <c r="C304" s="64"/>
      <c r="D304" s="65" t="s">
        <v>352</v>
      </c>
      <c r="E304" s="66">
        <v>1</v>
      </c>
      <c r="F304" s="31">
        <f t="shared" si="5"/>
        <v>1</v>
      </c>
      <c r="G304" s="39"/>
      <c r="H304" s="33"/>
    </row>
    <row r="305" spans="1:8" ht="12">
      <c r="A305" s="34"/>
      <c r="B305" s="35"/>
      <c r="C305" s="36"/>
      <c r="D305" s="37"/>
      <c r="E305" s="38"/>
      <c r="F305" s="31">
        <f t="shared" si="5"/>
        <v>0</v>
      </c>
      <c r="G305" s="39"/>
      <c r="H305" s="67"/>
    </row>
    <row r="306" spans="1:8" ht="12">
      <c r="A306" s="48" t="s">
        <v>518</v>
      </c>
      <c r="B306" s="49" t="s">
        <v>519</v>
      </c>
      <c r="C306" s="36"/>
      <c r="D306" s="37"/>
      <c r="E306" s="38"/>
      <c r="F306" s="31">
        <f t="shared" si="5"/>
        <v>0</v>
      </c>
      <c r="G306" s="39"/>
      <c r="H306" s="54"/>
    </row>
    <row r="307" spans="1:8" ht="24">
      <c r="A307" s="34"/>
      <c r="B307" s="35" t="s">
        <v>520</v>
      </c>
      <c r="C307" s="36"/>
      <c r="D307" s="37"/>
      <c r="E307" s="38"/>
      <c r="F307" s="31">
        <f t="shared" si="5"/>
        <v>0</v>
      </c>
      <c r="G307" s="39"/>
      <c r="H307" s="67"/>
    </row>
    <row r="308" spans="1:8" s="47" customFormat="1" ht="12">
      <c r="A308" s="48" t="s">
        <v>521</v>
      </c>
      <c r="B308" s="49" t="s">
        <v>522</v>
      </c>
      <c r="C308" s="50"/>
      <c r="D308" s="51"/>
      <c r="E308" s="52"/>
      <c r="F308" s="31">
        <f t="shared" si="5"/>
        <v>0</v>
      </c>
      <c r="G308" s="53"/>
      <c r="H308" s="54"/>
    </row>
    <row r="309" spans="1:8" ht="12">
      <c r="A309" s="34"/>
      <c r="B309" s="35" t="s">
        <v>523</v>
      </c>
      <c r="C309" s="36"/>
      <c r="D309" s="37"/>
      <c r="E309" s="38"/>
      <c r="F309" s="31">
        <f t="shared" si="5"/>
        <v>0</v>
      </c>
      <c r="G309" s="39"/>
      <c r="H309" s="67"/>
    </row>
    <row r="310" spans="1:8" ht="24">
      <c r="A310" s="34"/>
      <c r="B310" s="35" t="s">
        <v>524</v>
      </c>
      <c r="C310" s="36"/>
      <c r="D310" s="37"/>
      <c r="E310" s="38"/>
      <c r="F310" s="31">
        <f t="shared" si="5"/>
        <v>0</v>
      </c>
      <c r="G310" s="39"/>
      <c r="H310" s="67"/>
    </row>
    <row r="311" spans="1:8" ht="36">
      <c r="A311" s="34"/>
      <c r="B311" s="35" t="s">
        <v>525</v>
      </c>
      <c r="C311" s="36"/>
      <c r="D311" s="37"/>
      <c r="E311" s="38"/>
      <c r="F311" s="31">
        <f t="shared" si="5"/>
        <v>0</v>
      </c>
      <c r="G311" s="39"/>
      <c r="H311" s="67"/>
    </row>
    <row r="312" spans="1:8" ht="60">
      <c r="A312" s="34"/>
      <c r="B312" s="35" t="s">
        <v>526</v>
      </c>
      <c r="C312" s="36"/>
      <c r="D312" s="37"/>
      <c r="E312" s="38"/>
      <c r="F312" s="31">
        <f t="shared" si="5"/>
        <v>0</v>
      </c>
      <c r="G312" s="39"/>
      <c r="H312" s="67"/>
    </row>
    <row r="313" spans="1:8" ht="96">
      <c r="A313" s="34"/>
      <c r="B313" s="35" t="s">
        <v>527</v>
      </c>
      <c r="C313" s="36"/>
      <c r="D313" s="37"/>
      <c r="E313" s="38"/>
      <c r="F313" s="31">
        <f t="shared" si="5"/>
        <v>0</v>
      </c>
      <c r="G313" s="39"/>
      <c r="H313" s="67"/>
    </row>
    <row r="314" spans="1:8" ht="60">
      <c r="A314" s="34"/>
      <c r="B314" s="35" t="s">
        <v>528</v>
      </c>
      <c r="C314" s="36"/>
      <c r="D314" s="37"/>
      <c r="E314" s="38"/>
      <c r="F314" s="31">
        <f t="shared" si="5"/>
        <v>0</v>
      </c>
      <c r="G314" s="39"/>
      <c r="H314" s="67"/>
    </row>
    <row r="315" spans="1:8" ht="60">
      <c r="A315" s="34"/>
      <c r="B315" s="35" t="s">
        <v>529</v>
      </c>
      <c r="C315" s="36"/>
      <c r="D315" s="37"/>
      <c r="E315" s="38"/>
      <c r="F315" s="31">
        <f t="shared" si="5"/>
        <v>0</v>
      </c>
      <c r="G315" s="39"/>
      <c r="H315" s="67"/>
    </row>
    <row r="316" spans="1:8" ht="24">
      <c r="A316" s="34" t="s">
        <v>530</v>
      </c>
      <c r="B316" s="35" t="s">
        <v>531</v>
      </c>
      <c r="C316" s="36"/>
      <c r="D316" s="37" t="s">
        <v>532</v>
      </c>
      <c r="E316" s="38">
        <v>5</v>
      </c>
      <c r="F316" s="31">
        <f t="shared" si="5"/>
        <v>5</v>
      </c>
      <c r="G316" s="39"/>
      <c r="H316" s="33"/>
    </row>
    <row r="317" spans="1:8" ht="24">
      <c r="A317" s="34" t="s">
        <v>533</v>
      </c>
      <c r="B317" s="35" t="s">
        <v>534</v>
      </c>
      <c r="C317" s="36"/>
      <c r="D317" s="37"/>
      <c r="E317" s="38"/>
      <c r="F317" s="31"/>
      <c r="G317" s="39"/>
      <c r="H317" s="33"/>
    </row>
    <row r="318" spans="1:8" ht="12">
      <c r="A318" s="34" t="s">
        <v>535</v>
      </c>
      <c r="B318" s="35" t="s">
        <v>536</v>
      </c>
      <c r="C318" s="36"/>
      <c r="D318" s="37" t="s">
        <v>532</v>
      </c>
      <c r="E318" s="38">
        <v>27</v>
      </c>
      <c r="F318" s="31">
        <f t="shared" si="5"/>
        <v>27</v>
      </c>
      <c r="G318" s="39"/>
      <c r="H318" s="33"/>
    </row>
    <row r="319" spans="1:8" ht="12">
      <c r="A319" s="34" t="s">
        <v>537</v>
      </c>
      <c r="B319" s="35" t="s">
        <v>538</v>
      </c>
      <c r="C319" s="36"/>
      <c r="D319" s="37" t="s">
        <v>532</v>
      </c>
      <c r="E319" s="38">
        <v>48</v>
      </c>
      <c r="F319" s="31">
        <f t="shared" si="5"/>
        <v>48</v>
      </c>
      <c r="G319" s="39"/>
      <c r="H319" s="33"/>
    </row>
    <row r="320" spans="1:8" ht="24">
      <c r="A320" s="34" t="s">
        <v>539</v>
      </c>
      <c r="B320" s="35" t="s">
        <v>540</v>
      </c>
      <c r="C320" s="36"/>
      <c r="D320" s="37" t="s">
        <v>532</v>
      </c>
      <c r="E320" s="38">
        <v>1</v>
      </c>
      <c r="F320" s="31">
        <f t="shared" si="5"/>
        <v>1</v>
      </c>
      <c r="G320" s="39"/>
      <c r="H320" s="33"/>
    </row>
    <row r="321" spans="1:8" ht="24">
      <c r="A321" s="34" t="s">
        <v>541</v>
      </c>
      <c r="B321" s="35" t="s">
        <v>542</v>
      </c>
      <c r="C321" s="36"/>
      <c r="D321" s="37"/>
      <c r="E321" s="38"/>
      <c r="F321" s="31"/>
      <c r="G321" s="39"/>
      <c r="H321" s="33"/>
    </row>
    <row r="322" spans="1:8" ht="12">
      <c r="A322" s="34" t="s">
        <v>543</v>
      </c>
      <c r="B322" s="35" t="s">
        <v>544</v>
      </c>
      <c r="C322" s="36"/>
      <c r="D322" s="37" t="s">
        <v>532</v>
      </c>
      <c r="E322" s="38">
        <v>23</v>
      </c>
      <c r="F322" s="31">
        <f t="shared" si="5"/>
        <v>23</v>
      </c>
      <c r="G322" s="39"/>
      <c r="H322" s="33"/>
    </row>
    <row r="323" spans="1:8" ht="12">
      <c r="A323" s="34" t="s">
        <v>545</v>
      </c>
      <c r="B323" s="35" t="s">
        <v>546</v>
      </c>
      <c r="C323" s="36"/>
      <c r="D323" s="37" t="s">
        <v>532</v>
      </c>
      <c r="E323" s="38">
        <v>34</v>
      </c>
      <c r="F323" s="31">
        <f t="shared" si="5"/>
        <v>34</v>
      </c>
      <c r="G323" s="39"/>
      <c r="H323" s="33"/>
    </row>
    <row r="324" spans="1:8" ht="24">
      <c r="A324" s="34" t="s">
        <v>547</v>
      </c>
      <c r="B324" s="35" t="s">
        <v>548</v>
      </c>
      <c r="C324" s="36"/>
      <c r="D324" s="37"/>
      <c r="E324" s="38"/>
      <c r="F324" s="31"/>
      <c r="G324" s="39"/>
      <c r="H324" s="33"/>
    </row>
    <row r="325" spans="1:8" ht="12">
      <c r="A325" s="34" t="s">
        <v>549</v>
      </c>
      <c r="B325" s="35" t="s">
        <v>550</v>
      </c>
      <c r="C325" s="36"/>
      <c r="D325" s="37" t="s">
        <v>532</v>
      </c>
      <c r="E325" s="38">
        <v>12</v>
      </c>
      <c r="F325" s="31">
        <f t="shared" si="5"/>
        <v>12</v>
      </c>
      <c r="G325" s="39"/>
      <c r="H325" s="33"/>
    </row>
    <row r="326" spans="1:8" ht="12">
      <c r="A326" s="34" t="s">
        <v>551</v>
      </c>
      <c r="B326" s="35" t="s">
        <v>552</v>
      </c>
      <c r="C326" s="36"/>
      <c r="D326" s="37" t="s">
        <v>532</v>
      </c>
      <c r="E326" s="38">
        <v>8</v>
      </c>
      <c r="F326" s="31">
        <f t="shared" si="5"/>
        <v>8</v>
      </c>
      <c r="G326" s="39"/>
      <c r="H326" s="33"/>
    </row>
    <row r="327" spans="1:8" ht="24">
      <c r="A327" s="34" t="s">
        <v>553</v>
      </c>
      <c r="B327" s="35" t="s">
        <v>554</v>
      </c>
      <c r="C327" s="36"/>
      <c r="D327" s="37" t="s">
        <v>532</v>
      </c>
      <c r="E327" s="38">
        <v>7</v>
      </c>
      <c r="F327" s="31">
        <f t="shared" si="5"/>
        <v>7</v>
      </c>
      <c r="G327" s="39"/>
      <c r="H327" s="33"/>
    </row>
    <row r="328" spans="1:8" ht="36">
      <c r="A328" s="34" t="s">
        <v>555</v>
      </c>
      <c r="B328" s="35" t="s">
        <v>556</v>
      </c>
      <c r="C328" s="36"/>
      <c r="D328" s="37" t="s">
        <v>532</v>
      </c>
      <c r="E328" s="38">
        <v>2</v>
      </c>
      <c r="F328" s="31">
        <f t="shared" si="5"/>
        <v>2</v>
      </c>
      <c r="G328" s="39"/>
      <c r="H328" s="33"/>
    </row>
    <row r="329" spans="1:8" ht="24">
      <c r="A329" s="34" t="s">
        <v>557</v>
      </c>
      <c r="B329" s="35" t="s">
        <v>558</v>
      </c>
      <c r="C329" s="36"/>
      <c r="D329" s="37" t="s">
        <v>532</v>
      </c>
      <c r="E329" s="38">
        <v>8</v>
      </c>
      <c r="F329" s="31">
        <f aca="true" t="shared" si="6" ref="F329:F392">ROUND(E329,2)</f>
        <v>8</v>
      </c>
      <c r="G329" s="39"/>
      <c r="H329" s="33"/>
    </row>
    <row r="330" spans="1:8" ht="24">
      <c r="A330" s="34" t="s">
        <v>559</v>
      </c>
      <c r="B330" s="35" t="s">
        <v>560</v>
      </c>
      <c r="C330" s="36"/>
      <c r="D330" s="37" t="s">
        <v>532</v>
      </c>
      <c r="E330" s="38">
        <v>2</v>
      </c>
      <c r="F330" s="31">
        <f t="shared" si="6"/>
        <v>2</v>
      </c>
      <c r="G330" s="39"/>
      <c r="H330" s="33"/>
    </row>
    <row r="331" spans="1:8" ht="24">
      <c r="A331" s="34" t="s">
        <v>561</v>
      </c>
      <c r="B331" s="35" t="s">
        <v>562</v>
      </c>
      <c r="C331" s="36"/>
      <c r="D331" s="37" t="s">
        <v>532</v>
      </c>
      <c r="E331" s="38">
        <v>1</v>
      </c>
      <c r="F331" s="31">
        <f t="shared" si="6"/>
        <v>1</v>
      </c>
      <c r="G331" s="39"/>
      <c r="H331" s="33"/>
    </row>
    <row r="332" spans="1:8" ht="24">
      <c r="A332" s="34" t="s">
        <v>563</v>
      </c>
      <c r="B332" s="35" t="s">
        <v>564</v>
      </c>
      <c r="C332" s="36"/>
      <c r="D332" s="37" t="s">
        <v>532</v>
      </c>
      <c r="E332" s="38">
        <v>8</v>
      </c>
      <c r="F332" s="31">
        <f t="shared" si="6"/>
        <v>8</v>
      </c>
      <c r="G332" s="39"/>
      <c r="H332" s="33"/>
    </row>
    <row r="333" spans="1:8" ht="12">
      <c r="A333" s="34" t="s">
        <v>565</v>
      </c>
      <c r="B333" s="35" t="s">
        <v>566</v>
      </c>
      <c r="C333" s="36"/>
      <c r="D333" s="37" t="s">
        <v>532</v>
      </c>
      <c r="E333" s="38">
        <v>1</v>
      </c>
      <c r="F333" s="31">
        <f t="shared" si="6"/>
        <v>1</v>
      </c>
      <c r="G333" s="39"/>
      <c r="H333" s="33"/>
    </row>
    <row r="334" spans="1:8" ht="48">
      <c r="A334" s="34" t="s">
        <v>567</v>
      </c>
      <c r="B334" s="35" t="s">
        <v>568</v>
      </c>
      <c r="C334" s="36"/>
      <c r="D334" s="37"/>
      <c r="E334" s="38"/>
      <c r="F334" s="31"/>
      <c r="G334" s="39"/>
      <c r="H334" s="33"/>
    </row>
    <row r="335" spans="1:8" ht="12">
      <c r="A335" s="34"/>
      <c r="B335" s="35" t="s">
        <v>569</v>
      </c>
      <c r="C335" s="36"/>
      <c r="D335" s="37" t="s">
        <v>570</v>
      </c>
      <c r="E335" s="38">
        <v>1</v>
      </c>
      <c r="F335" s="31">
        <f t="shared" si="6"/>
        <v>1</v>
      </c>
      <c r="G335" s="39"/>
      <c r="H335" s="33"/>
    </row>
    <row r="336" spans="1:8" s="47" customFormat="1" ht="12">
      <c r="A336" s="48" t="s">
        <v>571</v>
      </c>
      <c r="B336" s="49" t="s">
        <v>572</v>
      </c>
      <c r="C336" s="50"/>
      <c r="D336" s="51"/>
      <c r="E336" s="52"/>
      <c r="F336" s="31">
        <f t="shared" si="6"/>
        <v>0</v>
      </c>
      <c r="G336" s="53"/>
      <c r="H336" s="54"/>
    </row>
    <row r="337" spans="1:8" ht="36">
      <c r="A337" s="34"/>
      <c r="B337" s="35" t="s">
        <v>573</v>
      </c>
      <c r="C337" s="36"/>
      <c r="D337" s="37"/>
      <c r="E337" s="38"/>
      <c r="F337" s="31"/>
      <c r="G337" s="39"/>
      <c r="H337" s="33"/>
    </row>
    <row r="338" spans="1:8" ht="36">
      <c r="A338" s="34"/>
      <c r="B338" s="35" t="s">
        <v>574</v>
      </c>
      <c r="C338" s="36"/>
      <c r="D338" s="37"/>
      <c r="E338" s="38"/>
      <c r="F338" s="31"/>
      <c r="G338" s="39"/>
      <c r="H338" s="33"/>
    </row>
    <row r="339" spans="1:8" ht="12">
      <c r="A339" s="34"/>
      <c r="B339" s="35" t="s">
        <v>575</v>
      </c>
      <c r="C339" s="36"/>
      <c r="D339" s="37"/>
      <c r="E339" s="38"/>
      <c r="F339" s="31"/>
      <c r="G339" s="39"/>
      <c r="H339" s="33"/>
    </row>
    <row r="340" spans="1:8" ht="12">
      <c r="A340" s="34" t="s">
        <v>576</v>
      </c>
      <c r="B340" s="35" t="s">
        <v>577</v>
      </c>
      <c r="C340" s="36"/>
      <c r="D340" s="37"/>
      <c r="E340" s="38"/>
      <c r="F340" s="31"/>
      <c r="G340" s="39"/>
      <c r="H340" s="33"/>
    </row>
    <row r="341" spans="1:8" ht="36">
      <c r="A341" s="34"/>
      <c r="B341" s="35" t="s">
        <v>578</v>
      </c>
      <c r="C341" s="36"/>
      <c r="D341" s="37"/>
      <c r="E341" s="38"/>
      <c r="F341" s="31"/>
      <c r="G341" s="39"/>
      <c r="H341" s="33"/>
    </row>
    <row r="342" spans="1:8" ht="12">
      <c r="A342" s="34" t="s">
        <v>579</v>
      </c>
      <c r="B342" s="35" t="s">
        <v>580</v>
      </c>
      <c r="C342" s="36"/>
      <c r="D342" s="37" t="s">
        <v>581</v>
      </c>
      <c r="E342" s="38">
        <v>15</v>
      </c>
      <c r="F342" s="31">
        <f t="shared" si="6"/>
        <v>15</v>
      </c>
      <c r="G342" s="39"/>
      <c r="H342" s="33"/>
    </row>
    <row r="343" spans="1:8" ht="12">
      <c r="A343" s="34" t="s">
        <v>582</v>
      </c>
      <c r="B343" s="35" t="s">
        <v>583</v>
      </c>
      <c r="C343" s="36"/>
      <c r="D343" s="37" t="s">
        <v>581</v>
      </c>
      <c r="E343" s="38">
        <v>8</v>
      </c>
      <c r="F343" s="31">
        <f t="shared" si="6"/>
        <v>8</v>
      </c>
      <c r="G343" s="39"/>
      <c r="H343" s="33"/>
    </row>
    <row r="344" spans="1:8" ht="12">
      <c r="A344" s="34" t="s">
        <v>584</v>
      </c>
      <c r="B344" s="35" t="s">
        <v>585</v>
      </c>
      <c r="C344" s="36"/>
      <c r="D344" s="37" t="s">
        <v>581</v>
      </c>
      <c r="E344" s="38">
        <v>25</v>
      </c>
      <c r="F344" s="31">
        <f t="shared" si="6"/>
        <v>25</v>
      </c>
      <c r="G344" s="39"/>
      <c r="H344" s="33"/>
    </row>
    <row r="345" spans="1:8" ht="12">
      <c r="A345" s="34" t="s">
        <v>586</v>
      </c>
      <c r="B345" s="35" t="s">
        <v>587</v>
      </c>
      <c r="C345" s="36"/>
      <c r="D345" s="37" t="s">
        <v>581</v>
      </c>
      <c r="E345" s="38">
        <v>15</v>
      </c>
      <c r="F345" s="31">
        <f t="shared" si="6"/>
        <v>15</v>
      </c>
      <c r="G345" s="39"/>
      <c r="H345" s="33"/>
    </row>
    <row r="346" spans="1:8" ht="12">
      <c r="A346" s="34" t="s">
        <v>588</v>
      </c>
      <c r="B346" s="35" t="s">
        <v>589</v>
      </c>
      <c r="C346" s="36"/>
      <c r="D346" s="37" t="s">
        <v>581</v>
      </c>
      <c r="E346" s="38">
        <v>104</v>
      </c>
      <c r="F346" s="31">
        <f t="shared" si="6"/>
        <v>104</v>
      </c>
      <c r="G346" s="39"/>
      <c r="H346" s="33"/>
    </row>
    <row r="347" spans="1:8" ht="24">
      <c r="A347" s="34" t="s">
        <v>590</v>
      </c>
      <c r="B347" s="35" t="s">
        <v>591</v>
      </c>
      <c r="C347" s="36"/>
      <c r="D347" s="37"/>
      <c r="E347" s="38"/>
      <c r="F347" s="31"/>
      <c r="G347" s="39"/>
      <c r="H347" s="33"/>
    </row>
    <row r="348" spans="1:8" ht="36">
      <c r="A348" s="34"/>
      <c r="B348" s="35" t="s">
        <v>592</v>
      </c>
      <c r="C348" s="36"/>
      <c r="D348" s="37"/>
      <c r="E348" s="38"/>
      <c r="F348" s="31"/>
      <c r="G348" s="39"/>
      <c r="H348" s="33"/>
    </row>
    <row r="349" spans="1:8" ht="24">
      <c r="A349" s="34"/>
      <c r="B349" s="35" t="s">
        <v>593</v>
      </c>
      <c r="C349" s="36"/>
      <c r="D349" s="37"/>
      <c r="E349" s="38"/>
      <c r="F349" s="31"/>
      <c r="G349" s="39"/>
      <c r="H349" s="33"/>
    </row>
    <row r="350" spans="1:8" ht="12">
      <c r="A350" s="34" t="s">
        <v>594</v>
      </c>
      <c r="B350" s="35" t="s">
        <v>595</v>
      </c>
      <c r="C350" s="36"/>
      <c r="D350" s="37" t="s">
        <v>581</v>
      </c>
      <c r="E350" s="38">
        <v>17</v>
      </c>
      <c r="F350" s="31">
        <f t="shared" si="6"/>
        <v>17</v>
      </c>
      <c r="G350" s="39"/>
      <c r="H350" s="33"/>
    </row>
    <row r="351" spans="1:8" ht="12">
      <c r="A351" s="34" t="s">
        <v>596</v>
      </c>
      <c r="B351" s="35" t="s">
        <v>597</v>
      </c>
      <c r="C351" s="36"/>
      <c r="D351" s="37" t="s">
        <v>581</v>
      </c>
      <c r="E351" s="38">
        <v>10</v>
      </c>
      <c r="F351" s="31">
        <f t="shared" si="6"/>
        <v>10</v>
      </c>
      <c r="G351" s="39"/>
      <c r="H351" s="33"/>
    </row>
    <row r="352" spans="1:8" ht="12">
      <c r="A352" s="34" t="s">
        <v>598</v>
      </c>
      <c r="B352" s="35" t="s">
        <v>599</v>
      </c>
      <c r="C352" s="36"/>
      <c r="D352" s="37" t="s">
        <v>581</v>
      </c>
      <c r="E352" s="38">
        <v>29</v>
      </c>
      <c r="F352" s="31">
        <f t="shared" si="6"/>
        <v>29</v>
      </c>
      <c r="G352" s="39"/>
      <c r="H352" s="33"/>
    </row>
    <row r="353" spans="1:8" ht="12">
      <c r="A353" s="34" t="s">
        <v>600</v>
      </c>
      <c r="B353" s="35" t="s">
        <v>601</v>
      </c>
      <c r="C353" s="36"/>
      <c r="D353" s="37" t="s">
        <v>581</v>
      </c>
      <c r="E353" s="38">
        <v>122</v>
      </c>
      <c r="F353" s="31">
        <f t="shared" si="6"/>
        <v>122</v>
      </c>
      <c r="G353" s="39"/>
      <c r="H353" s="33"/>
    </row>
    <row r="354" spans="1:8" s="47" customFormat="1" ht="12">
      <c r="A354" s="48" t="s">
        <v>602</v>
      </c>
      <c r="B354" s="49" t="s">
        <v>603</v>
      </c>
      <c r="C354" s="50"/>
      <c r="D354" s="51"/>
      <c r="E354" s="52"/>
      <c r="F354" s="31">
        <f t="shared" si="6"/>
        <v>0</v>
      </c>
      <c r="G354" s="53"/>
      <c r="H354" s="54"/>
    </row>
    <row r="355" spans="1:8" s="47" customFormat="1" ht="24">
      <c r="A355" s="48" t="s">
        <v>604</v>
      </c>
      <c r="B355" s="49" t="s">
        <v>605</v>
      </c>
      <c r="C355" s="50"/>
      <c r="D355" s="51"/>
      <c r="E355" s="52"/>
      <c r="F355" s="31"/>
      <c r="G355" s="53"/>
      <c r="H355" s="33"/>
    </row>
    <row r="356" spans="1:8" ht="12">
      <c r="A356" s="34" t="s">
        <v>606</v>
      </c>
      <c r="B356" s="35" t="s">
        <v>607</v>
      </c>
      <c r="C356" s="36"/>
      <c r="D356" s="37" t="s">
        <v>532</v>
      </c>
      <c r="E356" s="38">
        <v>5</v>
      </c>
      <c r="F356" s="31">
        <f t="shared" si="6"/>
        <v>5</v>
      </c>
      <c r="G356" s="39"/>
      <c r="H356" s="33"/>
    </row>
    <row r="357" spans="1:8" s="47" customFormat="1" ht="24">
      <c r="A357" s="48" t="s">
        <v>608</v>
      </c>
      <c r="B357" s="49" t="s">
        <v>609</v>
      </c>
      <c r="C357" s="50"/>
      <c r="D357" s="51"/>
      <c r="E357" s="52"/>
      <c r="F357" s="31"/>
      <c r="G357" s="53"/>
      <c r="H357" s="33"/>
    </row>
    <row r="358" spans="1:8" ht="24">
      <c r="A358" s="34"/>
      <c r="B358" s="35" t="s">
        <v>610</v>
      </c>
      <c r="C358" s="36"/>
      <c r="D358" s="37"/>
      <c r="E358" s="38"/>
      <c r="F358" s="31"/>
      <c r="G358" s="39"/>
      <c r="H358" s="33"/>
    </row>
    <row r="359" spans="1:8" ht="12">
      <c r="A359" s="34" t="s">
        <v>611</v>
      </c>
      <c r="B359" s="35" t="s">
        <v>612</v>
      </c>
      <c r="C359" s="36"/>
      <c r="D359" s="37" t="s">
        <v>532</v>
      </c>
      <c r="E359" s="38">
        <v>2</v>
      </c>
      <c r="F359" s="31">
        <f t="shared" si="6"/>
        <v>2</v>
      </c>
      <c r="G359" s="39"/>
      <c r="H359" s="33"/>
    </row>
    <row r="360" spans="1:8" ht="12">
      <c r="A360" s="34" t="s">
        <v>613</v>
      </c>
      <c r="B360" s="35" t="s">
        <v>614</v>
      </c>
      <c r="C360" s="36"/>
      <c r="D360" s="37" t="s">
        <v>532</v>
      </c>
      <c r="E360" s="38">
        <v>1</v>
      </c>
      <c r="F360" s="31">
        <f t="shared" si="6"/>
        <v>1</v>
      </c>
      <c r="G360" s="39"/>
      <c r="H360" s="33"/>
    </row>
    <row r="361" spans="1:8" s="47" customFormat="1" ht="72">
      <c r="A361" s="48" t="s">
        <v>615</v>
      </c>
      <c r="B361" s="49" t="s">
        <v>616</v>
      </c>
      <c r="C361" s="50"/>
      <c r="D361" s="51"/>
      <c r="E361" s="52"/>
      <c r="F361" s="31"/>
      <c r="G361" s="53"/>
      <c r="H361" s="33"/>
    </row>
    <row r="362" spans="1:8" ht="12">
      <c r="A362" s="34"/>
      <c r="B362" s="35" t="s">
        <v>617</v>
      </c>
      <c r="C362" s="36"/>
      <c r="D362" s="37"/>
      <c r="E362" s="38"/>
      <c r="F362" s="31"/>
      <c r="G362" s="39"/>
      <c r="H362" s="33"/>
    </row>
    <row r="363" spans="1:8" ht="12">
      <c r="A363" s="34"/>
      <c r="B363" s="35" t="s">
        <v>618</v>
      </c>
      <c r="C363" s="36"/>
      <c r="D363" s="37"/>
      <c r="E363" s="38"/>
      <c r="F363" s="31"/>
      <c r="G363" s="39"/>
      <c r="H363" s="33"/>
    </row>
    <row r="364" spans="1:8" ht="12">
      <c r="A364" s="34"/>
      <c r="B364" s="35" t="s">
        <v>619</v>
      </c>
      <c r="C364" s="36"/>
      <c r="D364" s="37" t="s">
        <v>532</v>
      </c>
      <c r="E364" s="38">
        <v>1</v>
      </c>
      <c r="F364" s="31">
        <f t="shared" si="6"/>
        <v>1</v>
      </c>
      <c r="G364" s="39"/>
      <c r="H364" s="33"/>
    </row>
    <row r="365" spans="1:8" ht="12">
      <c r="A365" s="34" t="s">
        <v>620</v>
      </c>
      <c r="B365" s="35" t="s">
        <v>621</v>
      </c>
      <c r="C365" s="36"/>
      <c r="D365" s="37"/>
      <c r="E365" s="38"/>
      <c r="F365" s="31"/>
      <c r="G365" s="39"/>
      <c r="H365" s="33"/>
    </row>
    <row r="366" spans="1:8" ht="24">
      <c r="A366" s="34"/>
      <c r="B366" s="35" t="s">
        <v>622</v>
      </c>
      <c r="C366" s="36"/>
      <c r="D366" s="37"/>
      <c r="E366" s="38"/>
      <c r="F366" s="31"/>
      <c r="G366" s="39"/>
      <c r="H366" s="33"/>
    </row>
    <row r="367" spans="1:8" ht="12">
      <c r="A367" s="34" t="s">
        <v>623</v>
      </c>
      <c r="B367" s="35" t="s">
        <v>624</v>
      </c>
      <c r="C367" s="36"/>
      <c r="D367" s="37" t="s">
        <v>532</v>
      </c>
      <c r="E367" s="38">
        <v>20</v>
      </c>
      <c r="F367" s="31">
        <f t="shared" si="6"/>
        <v>20</v>
      </c>
      <c r="G367" s="39"/>
      <c r="H367" s="33"/>
    </row>
    <row r="368" spans="1:8" ht="12">
      <c r="A368" s="34" t="s">
        <v>625</v>
      </c>
      <c r="B368" s="35" t="s">
        <v>626</v>
      </c>
      <c r="C368" s="36"/>
      <c r="D368" s="37" t="s">
        <v>532</v>
      </c>
      <c r="E368" s="38">
        <v>2</v>
      </c>
      <c r="F368" s="31">
        <f t="shared" si="6"/>
        <v>2</v>
      </c>
      <c r="G368" s="39"/>
      <c r="H368" s="33"/>
    </row>
    <row r="369" spans="1:8" ht="12">
      <c r="A369" s="34" t="s">
        <v>627</v>
      </c>
      <c r="B369" s="35" t="s">
        <v>628</v>
      </c>
      <c r="C369" s="36"/>
      <c r="D369" s="37" t="s">
        <v>532</v>
      </c>
      <c r="E369" s="38">
        <v>1</v>
      </c>
      <c r="F369" s="31">
        <f t="shared" si="6"/>
        <v>1</v>
      </c>
      <c r="G369" s="39"/>
      <c r="H369" s="33"/>
    </row>
    <row r="370" spans="1:8" ht="12">
      <c r="A370" s="34" t="s">
        <v>629</v>
      </c>
      <c r="B370" s="35" t="s">
        <v>630</v>
      </c>
      <c r="C370" s="36"/>
      <c r="D370" s="37" t="s">
        <v>532</v>
      </c>
      <c r="E370" s="38">
        <v>8</v>
      </c>
      <c r="F370" s="31">
        <f t="shared" si="6"/>
        <v>8</v>
      </c>
      <c r="G370" s="39"/>
      <c r="H370" s="33"/>
    </row>
    <row r="371" spans="1:8" ht="36">
      <c r="A371" s="34" t="s">
        <v>631</v>
      </c>
      <c r="B371" s="35" t="s">
        <v>632</v>
      </c>
      <c r="C371" s="36"/>
      <c r="D371" s="37" t="s">
        <v>532</v>
      </c>
      <c r="E371" s="38">
        <v>1</v>
      </c>
      <c r="F371" s="31">
        <f t="shared" si="6"/>
        <v>1</v>
      </c>
      <c r="G371" s="39"/>
      <c r="H371" s="33"/>
    </row>
    <row r="372" spans="1:8" s="47" customFormat="1" ht="12">
      <c r="A372" s="48" t="s">
        <v>633</v>
      </c>
      <c r="B372" s="49" t="s">
        <v>634</v>
      </c>
      <c r="C372" s="50"/>
      <c r="D372" s="51"/>
      <c r="E372" s="52"/>
      <c r="F372" s="31">
        <f t="shared" si="6"/>
        <v>0</v>
      </c>
      <c r="G372" s="53"/>
      <c r="H372" s="54"/>
    </row>
    <row r="373" spans="1:8" ht="12">
      <c r="A373" s="34"/>
      <c r="B373" s="35" t="s">
        <v>635</v>
      </c>
      <c r="C373" s="36"/>
      <c r="D373" s="37"/>
      <c r="E373" s="38"/>
      <c r="F373" s="31"/>
      <c r="G373" s="39"/>
      <c r="H373" s="33"/>
    </row>
    <row r="374" spans="1:8" ht="48">
      <c r="A374" s="34"/>
      <c r="B374" s="35" t="s">
        <v>636</v>
      </c>
      <c r="C374" s="36"/>
      <c r="D374" s="37"/>
      <c r="E374" s="38"/>
      <c r="F374" s="31"/>
      <c r="G374" s="39"/>
      <c r="H374" s="33"/>
    </row>
    <row r="375" spans="1:8" ht="36">
      <c r="A375" s="34"/>
      <c r="B375" s="35" t="s">
        <v>637</v>
      </c>
      <c r="C375" s="36"/>
      <c r="D375" s="37"/>
      <c r="E375" s="38"/>
      <c r="F375" s="31"/>
      <c r="G375" s="39"/>
      <c r="H375" s="33"/>
    </row>
    <row r="376" spans="1:8" ht="36">
      <c r="A376" s="34" t="s">
        <v>638</v>
      </c>
      <c r="B376" s="35" t="s">
        <v>639</v>
      </c>
      <c r="C376" s="36"/>
      <c r="D376" s="37" t="s">
        <v>581</v>
      </c>
      <c r="E376" s="38">
        <v>24</v>
      </c>
      <c r="F376" s="31">
        <f t="shared" si="6"/>
        <v>24</v>
      </c>
      <c r="G376" s="39"/>
      <c r="H376" s="33"/>
    </row>
    <row r="377" spans="1:8" ht="72">
      <c r="A377" s="34" t="s">
        <v>640</v>
      </c>
      <c r="B377" s="35" t="s">
        <v>641</v>
      </c>
      <c r="C377" s="36"/>
      <c r="D377" s="37" t="s">
        <v>581</v>
      </c>
      <c r="E377" s="38">
        <v>79</v>
      </c>
      <c r="F377" s="31">
        <f t="shared" si="6"/>
        <v>79</v>
      </c>
      <c r="G377" s="39"/>
      <c r="H377" s="33"/>
    </row>
    <row r="378" spans="1:8" ht="24">
      <c r="A378" s="34" t="s">
        <v>642</v>
      </c>
      <c r="B378" s="35" t="s">
        <v>643</v>
      </c>
      <c r="C378" s="36"/>
      <c r="D378" s="37" t="s">
        <v>532</v>
      </c>
      <c r="E378" s="38">
        <v>1</v>
      </c>
      <c r="F378" s="31">
        <f t="shared" si="6"/>
        <v>1</v>
      </c>
      <c r="G378" s="39"/>
      <c r="H378" s="33"/>
    </row>
    <row r="379" spans="1:8" ht="36">
      <c r="A379" s="34" t="s">
        <v>644</v>
      </c>
      <c r="B379" s="35" t="s">
        <v>645</v>
      </c>
      <c r="C379" s="36"/>
      <c r="D379" s="37" t="s">
        <v>532</v>
      </c>
      <c r="E379" s="38">
        <v>1</v>
      </c>
      <c r="F379" s="31">
        <f t="shared" si="6"/>
        <v>1</v>
      </c>
      <c r="G379" s="39"/>
      <c r="H379" s="33"/>
    </row>
    <row r="380" spans="1:8" ht="60">
      <c r="A380" s="34" t="s">
        <v>646</v>
      </c>
      <c r="B380" s="35" t="s">
        <v>647</v>
      </c>
      <c r="C380" s="36"/>
      <c r="D380" s="37" t="s">
        <v>532</v>
      </c>
      <c r="E380" s="38">
        <v>2</v>
      </c>
      <c r="F380" s="31">
        <f t="shared" si="6"/>
        <v>2</v>
      </c>
      <c r="G380" s="39"/>
      <c r="H380" s="33"/>
    </row>
    <row r="381" spans="1:8" ht="36">
      <c r="A381" s="34" t="s">
        <v>648</v>
      </c>
      <c r="B381" s="35" t="s">
        <v>649</v>
      </c>
      <c r="C381" s="36"/>
      <c r="D381" s="37" t="s">
        <v>532</v>
      </c>
      <c r="E381" s="38">
        <v>8</v>
      </c>
      <c r="F381" s="31">
        <f t="shared" si="6"/>
        <v>8</v>
      </c>
      <c r="G381" s="39"/>
      <c r="H381" s="33"/>
    </row>
    <row r="382" spans="1:8" ht="12">
      <c r="A382" s="34"/>
      <c r="B382" s="35"/>
      <c r="C382" s="36"/>
      <c r="D382" s="37"/>
      <c r="E382" s="38"/>
      <c r="F382" s="31"/>
      <c r="G382" s="39"/>
      <c r="H382" s="33"/>
    </row>
    <row r="383" spans="1:8" ht="12">
      <c r="A383" s="40" t="s">
        <v>650</v>
      </c>
      <c r="B383" s="41" t="s">
        <v>651</v>
      </c>
      <c r="C383" s="42"/>
      <c r="D383" s="29"/>
      <c r="E383" s="30"/>
      <c r="F383" s="31">
        <f t="shared" si="6"/>
        <v>0</v>
      </c>
      <c r="G383" s="32"/>
      <c r="H383" s="43"/>
    </row>
    <row r="384" spans="1:8" ht="12">
      <c r="A384" s="26" t="s">
        <v>652</v>
      </c>
      <c r="B384" s="27" t="s">
        <v>653</v>
      </c>
      <c r="C384" s="28"/>
      <c r="D384" s="29" t="s">
        <v>96</v>
      </c>
      <c r="E384" s="30">
        <v>8</v>
      </c>
      <c r="F384" s="31">
        <f t="shared" si="6"/>
        <v>8</v>
      </c>
      <c r="G384" s="32"/>
      <c r="H384" s="33"/>
    </row>
    <row r="385" spans="1:8" ht="12">
      <c r="A385" s="34"/>
      <c r="B385" s="35"/>
      <c r="C385" s="36"/>
      <c r="D385" s="37"/>
      <c r="E385" s="38"/>
      <c r="F385" s="31"/>
      <c r="G385" s="39"/>
      <c r="H385" s="33"/>
    </row>
    <row r="386" spans="1:8" ht="12">
      <c r="A386" s="40" t="s">
        <v>654</v>
      </c>
      <c r="B386" s="41" t="s">
        <v>655</v>
      </c>
      <c r="C386" s="42"/>
      <c r="D386" s="29"/>
      <c r="E386" s="30"/>
      <c r="F386" s="31">
        <f t="shared" si="6"/>
        <v>0</v>
      </c>
      <c r="G386" s="32"/>
      <c r="H386" s="43"/>
    </row>
    <row r="387" spans="1:8" ht="24">
      <c r="A387" s="26" t="s">
        <v>656</v>
      </c>
      <c r="B387" s="27" t="s">
        <v>657</v>
      </c>
      <c r="C387" s="28"/>
      <c r="D387" s="29" t="s">
        <v>13</v>
      </c>
      <c r="E387" s="30">
        <v>55.300000000000004</v>
      </c>
      <c r="F387" s="31">
        <f t="shared" si="6"/>
        <v>55.3</v>
      </c>
      <c r="G387" s="32"/>
      <c r="H387" s="33"/>
    </row>
    <row r="388" spans="1:8" ht="12">
      <c r="A388" s="26" t="s">
        <v>658</v>
      </c>
      <c r="B388" s="27" t="s">
        <v>659</v>
      </c>
      <c r="C388" s="28"/>
      <c r="D388" s="29" t="s">
        <v>10</v>
      </c>
      <c r="E388" s="30">
        <v>192.89999999999998</v>
      </c>
      <c r="F388" s="31">
        <f t="shared" si="6"/>
        <v>192.9</v>
      </c>
      <c r="G388" s="32"/>
      <c r="H388" s="33"/>
    </row>
    <row r="389" spans="1:8" ht="12">
      <c r="A389" s="26" t="s">
        <v>660</v>
      </c>
      <c r="B389" s="27" t="s">
        <v>661</v>
      </c>
      <c r="C389" s="28"/>
      <c r="D389" s="29" t="s">
        <v>96</v>
      </c>
      <c r="E389" s="30">
        <v>5</v>
      </c>
      <c r="F389" s="31">
        <f t="shared" si="6"/>
        <v>5</v>
      </c>
      <c r="G389" s="32"/>
      <c r="H389" s="33"/>
    </row>
    <row r="390" spans="1:8" ht="12">
      <c r="A390" s="26" t="s">
        <v>662</v>
      </c>
      <c r="B390" s="27" t="s">
        <v>663</v>
      </c>
      <c r="C390" s="28"/>
      <c r="D390" s="29" t="s">
        <v>96</v>
      </c>
      <c r="E390" s="30">
        <v>5</v>
      </c>
      <c r="F390" s="31">
        <f t="shared" si="6"/>
        <v>5</v>
      </c>
      <c r="G390" s="32"/>
      <c r="H390" s="33"/>
    </row>
    <row r="391" spans="1:8" ht="12">
      <c r="A391" s="26" t="s">
        <v>664</v>
      </c>
      <c r="B391" s="27" t="s">
        <v>665</v>
      </c>
      <c r="C391" s="28"/>
      <c r="D391" s="29" t="s">
        <v>96</v>
      </c>
      <c r="E391" s="30">
        <v>5</v>
      </c>
      <c r="F391" s="31">
        <f t="shared" si="6"/>
        <v>5</v>
      </c>
      <c r="G391" s="32"/>
      <c r="H391" s="33"/>
    </row>
    <row r="392" spans="1:8" ht="12">
      <c r="A392" s="26" t="s">
        <v>666</v>
      </c>
      <c r="B392" s="27" t="s">
        <v>667</v>
      </c>
      <c r="C392" s="28"/>
      <c r="D392" s="29" t="s">
        <v>96</v>
      </c>
      <c r="E392" s="30">
        <v>5</v>
      </c>
      <c r="F392" s="31">
        <f t="shared" si="6"/>
        <v>5</v>
      </c>
      <c r="G392" s="32"/>
      <c r="H392" s="33"/>
    </row>
    <row r="393" spans="1:8" ht="12">
      <c r="A393" s="26" t="s">
        <v>668</v>
      </c>
      <c r="B393" s="27" t="s">
        <v>669</v>
      </c>
      <c r="C393" s="28"/>
      <c r="D393" s="29" t="s">
        <v>96</v>
      </c>
      <c r="E393" s="30">
        <v>5</v>
      </c>
      <c r="F393" s="31">
        <f aca="true" t="shared" si="7" ref="F393:F398">ROUND(E393,2)</f>
        <v>5</v>
      </c>
      <c r="G393" s="32"/>
      <c r="H393" s="33"/>
    </row>
    <row r="394" spans="1:8" ht="12">
      <c r="A394" s="26" t="s">
        <v>670</v>
      </c>
      <c r="B394" s="27" t="s">
        <v>671</v>
      </c>
      <c r="C394" s="28"/>
      <c r="D394" s="29" t="s">
        <v>96</v>
      </c>
      <c r="E394" s="30">
        <v>5</v>
      </c>
      <c r="F394" s="31">
        <f t="shared" si="7"/>
        <v>5</v>
      </c>
      <c r="G394" s="32"/>
      <c r="H394" s="33"/>
    </row>
    <row r="395" spans="1:8" ht="12">
      <c r="A395" s="26" t="s">
        <v>672</v>
      </c>
      <c r="B395" s="27" t="s">
        <v>673</v>
      </c>
      <c r="C395" s="28"/>
      <c r="D395" s="29" t="s">
        <v>96</v>
      </c>
      <c r="E395" s="30">
        <v>5</v>
      </c>
      <c r="F395" s="31">
        <f t="shared" si="7"/>
        <v>5</v>
      </c>
      <c r="G395" s="32"/>
      <c r="H395" s="33"/>
    </row>
    <row r="396" spans="1:8" ht="12">
      <c r="A396" s="34"/>
      <c r="B396" s="35"/>
      <c r="C396" s="36"/>
      <c r="D396" s="37"/>
      <c r="E396" s="38"/>
      <c r="F396" s="31">
        <f t="shared" si="7"/>
        <v>0</v>
      </c>
      <c r="G396" s="39"/>
      <c r="H396" s="33"/>
    </row>
    <row r="397" spans="1:8" ht="12">
      <c r="A397" s="40" t="s">
        <v>674</v>
      </c>
      <c r="B397" s="41" t="s">
        <v>675</v>
      </c>
      <c r="C397" s="42"/>
      <c r="D397" s="29"/>
      <c r="E397" s="30"/>
      <c r="F397" s="31">
        <f t="shared" si="7"/>
        <v>0</v>
      </c>
      <c r="G397" s="32"/>
      <c r="H397" s="43"/>
    </row>
    <row r="398" spans="1:8" ht="12">
      <c r="A398" s="26" t="s">
        <v>676</v>
      </c>
      <c r="B398" s="27" t="s">
        <v>677</v>
      </c>
      <c r="C398" s="28"/>
      <c r="D398" s="29" t="s">
        <v>10</v>
      </c>
      <c r="E398" s="30">
        <v>874</v>
      </c>
      <c r="F398" s="31">
        <f t="shared" si="7"/>
        <v>874</v>
      </c>
      <c r="G398" s="32"/>
      <c r="H398" s="33"/>
    </row>
    <row r="399" spans="1:8" ht="12">
      <c r="A399" s="68"/>
      <c r="B399" s="69"/>
      <c r="C399" s="70"/>
      <c r="D399" s="71"/>
      <c r="E399" s="72"/>
      <c r="F399" s="73"/>
      <c r="G399" s="74"/>
      <c r="H399" s="75"/>
    </row>
    <row r="400" spans="1:8" s="47" customFormat="1" ht="12">
      <c r="A400" s="76" t="s">
        <v>678</v>
      </c>
      <c r="B400" s="77" t="s">
        <v>679</v>
      </c>
      <c r="C400" s="78"/>
      <c r="D400" s="79"/>
      <c r="E400" s="80"/>
      <c r="F400" s="81"/>
      <c r="G400" s="82"/>
      <c r="H400" s="83"/>
    </row>
    <row r="401" spans="1:8" s="47" customFormat="1" ht="12">
      <c r="A401" s="76" t="s">
        <v>680</v>
      </c>
      <c r="B401" s="77" t="s">
        <v>681</v>
      </c>
      <c r="C401" s="78"/>
      <c r="D401" s="79"/>
      <c r="E401" s="80"/>
      <c r="F401" s="81"/>
      <c r="G401" s="82"/>
      <c r="H401" s="83"/>
    </row>
    <row r="402" spans="1:8" ht="12">
      <c r="A402" s="68" t="s">
        <v>682</v>
      </c>
      <c r="B402" s="69" t="s">
        <v>683</v>
      </c>
      <c r="C402" s="70"/>
      <c r="D402" s="71" t="s">
        <v>352</v>
      </c>
      <c r="E402" s="72"/>
      <c r="F402" s="73">
        <v>1</v>
      </c>
      <c r="G402" s="74"/>
      <c r="H402" s="33"/>
    </row>
    <row r="403" spans="1:8" ht="12">
      <c r="A403" s="68" t="s">
        <v>684</v>
      </c>
      <c r="B403" s="69" t="s">
        <v>685</v>
      </c>
      <c r="C403" s="70"/>
      <c r="D403" s="71" t="s">
        <v>352</v>
      </c>
      <c r="E403" s="72"/>
      <c r="F403" s="73">
        <v>4</v>
      </c>
      <c r="G403" s="74"/>
      <c r="H403" s="33"/>
    </row>
    <row r="404" spans="1:8" ht="12">
      <c r="A404" s="68" t="s">
        <v>686</v>
      </c>
      <c r="B404" s="69" t="s">
        <v>687</v>
      </c>
      <c r="C404" s="70"/>
      <c r="D404" s="71" t="s">
        <v>352</v>
      </c>
      <c r="E404" s="72"/>
      <c r="F404" s="73">
        <v>3</v>
      </c>
      <c r="G404" s="74"/>
      <c r="H404" s="33"/>
    </row>
    <row r="405" spans="1:8" ht="12">
      <c r="A405" s="68" t="s">
        <v>688</v>
      </c>
      <c r="B405" s="69" t="s">
        <v>689</v>
      </c>
      <c r="C405" s="70"/>
      <c r="D405" s="71" t="s">
        <v>352</v>
      </c>
      <c r="E405" s="72"/>
      <c r="F405" s="73">
        <v>3</v>
      </c>
      <c r="G405" s="74"/>
      <c r="H405" s="33"/>
    </row>
    <row r="406" spans="1:8" ht="12">
      <c r="A406" s="68" t="s">
        <v>690</v>
      </c>
      <c r="B406" s="69" t="s">
        <v>691</v>
      </c>
      <c r="C406" s="70"/>
      <c r="D406" s="71" t="s">
        <v>352</v>
      </c>
      <c r="E406" s="72"/>
      <c r="F406" s="73">
        <v>2</v>
      </c>
      <c r="G406" s="74"/>
      <c r="H406" s="33"/>
    </row>
    <row r="407" spans="1:8" ht="12">
      <c r="A407" s="68" t="s">
        <v>692</v>
      </c>
      <c r="B407" s="69" t="s">
        <v>693</v>
      </c>
      <c r="C407" s="70"/>
      <c r="D407" s="71" t="s">
        <v>352</v>
      </c>
      <c r="E407" s="72"/>
      <c r="F407" s="73">
        <v>7</v>
      </c>
      <c r="G407" s="74"/>
      <c r="H407" s="33"/>
    </row>
    <row r="408" spans="1:8" s="47" customFormat="1" ht="12">
      <c r="A408" s="76" t="s">
        <v>694</v>
      </c>
      <c r="B408" s="77" t="s">
        <v>695</v>
      </c>
      <c r="C408" s="78"/>
      <c r="D408" s="79"/>
      <c r="E408" s="80"/>
      <c r="F408" s="81"/>
      <c r="G408" s="82"/>
      <c r="H408" s="83"/>
    </row>
    <row r="409" spans="1:8" ht="12">
      <c r="A409" s="68" t="s">
        <v>696</v>
      </c>
      <c r="B409" s="69" t="s">
        <v>697</v>
      </c>
      <c r="C409" s="70"/>
      <c r="D409" s="71" t="s">
        <v>352</v>
      </c>
      <c r="E409" s="72"/>
      <c r="F409" s="73">
        <v>1</v>
      </c>
      <c r="G409" s="74"/>
      <c r="H409" s="33"/>
    </row>
    <row r="410" spans="1:8" ht="12">
      <c r="A410" s="68" t="s">
        <v>698</v>
      </c>
      <c r="B410" s="69" t="s">
        <v>699</v>
      </c>
      <c r="C410" s="70"/>
      <c r="D410" s="71" t="s">
        <v>352</v>
      </c>
      <c r="E410" s="72"/>
      <c r="F410" s="73">
        <v>3</v>
      </c>
      <c r="G410" s="74"/>
      <c r="H410" s="33"/>
    </row>
    <row r="411" spans="1:8" ht="12">
      <c r="A411" s="68" t="s">
        <v>700</v>
      </c>
      <c r="B411" s="69" t="s">
        <v>701</v>
      </c>
      <c r="C411" s="70"/>
      <c r="D411" s="71" t="s">
        <v>352</v>
      </c>
      <c r="E411" s="72"/>
      <c r="F411" s="73">
        <v>1</v>
      </c>
      <c r="G411" s="74"/>
      <c r="H411" s="33"/>
    </row>
    <row r="412" spans="1:8" ht="12">
      <c r="A412" s="68" t="s">
        <v>702</v>
      </c>
      <c r="B412" s="69" t="s">
        <v>703</v>
      </c>
      <c r="C412" s="70"/>
      <c r="D412" s="71" t="s">
        <v>352</v>
      </c>
      <c r="E412" s="72"/>
      <c r="F412" s="73">
        <v>1</v>
      </c>
      <c r="G412" s="74"/>
      <c r="H412" s="33"/>
    </row>
    <row r="413" spans="1:8" s="47" customFormat="1" ht="12">
      <c r="A413" s="76" t="s">
        <v>704</v>
      </c>
      <c r="B413" s="77" t="s">
        <v>705</v>
      </c>
      <c r="C413" s="78"/>
      <c r="D413" s="79"/>
      <c r="E413" s="80"/>
      <c r="F413" s="81"/>
      <c r="G413" s="82"/>
      <c r="H413" s="83"/>
    </row>
    <row r="414" spans="1:8" ht="12">
      <c r="A414" s="68" t="s">
        <v>706</v>
      </c>
      <c r="B414" s="69" t="s">
        <v>707</v>
      </c>
      <c r="C414" s="70"/>
      <c r="D414" s="71" t="s">
        <v>352</v>
      </c>
      <c r="E414" s="72"/>
      <c r="F414" s="73">
        <v>1</v>
      </c>
      <c r="G414" s="74"/>
      <c r="H414" s="33"/>
    </row>
    <row r="415" spans="1:8" ht="12">
      <c r="A415" s="68" t="s">
        <v>708</v>
      </c>
      <c r="B415" s="69" t="s">
        <v>709</v>
      </c>
      <c r="C415" s="70"/>
      <c r="D415" s="71" t="s">
        <v>352</v>
      </c>
      <c r="E415" s="72"/>
      <c r="F415" s="73">
        <v>3</v>
      </c>
      <c r="G415" s="74"/>
      <c r="H415" s="33"/>
    </row>
    <row r="416" spans="1:8" ht="12">
      <c r="A416" s="68" t="s">
        <v>710</v>
      </c>
      <c r="B416" s="69" t="s">
        <v>711</v>
      </c>
      <c r="C416" s="70"/>
      <c r="D416" s="71" t="s">
        <v>352</v>
      </c>
      <c r="E416" s="72"/>
      <c r="F416" s="73">
        <v>2</v>
      </c>
      <c r="G416" s="74"/>
      <c r="H416" s="33"/>
    </row>
    <row r="417" spans="1:8" s="47" customFormat="1" ht="12">
      <c r="A417" s="76" t="s">
        <v>712</v>
      </c>
      <c r="B417" s="77" t="s">
        <v>713</v>
      </c>
      <c r="C417" s="78"/>
      <c r="D417" s="79"/>
      <c r="E417" s="80"/>
      <c r="F417" s="81"/>
      <c r="G417" s="82"/>
      <c r="H417" s="83"/>
    </row>
    <row r="418" spans="1:8" ht="12">
      <c r="A418" s="68" t="s">
        <v>714</v>
      </c>
      <c r="B418" s="69" t="s">
        <v>715</v>
      </c>
      <c r="C418" s="70"/>
      <c r="D418" s="71" t="s">
        <v>157</v>
      </c>
      <c r="E418" s="72"/>
      <c r="F418" s="73">
        <v>27</v>
      </c>
      <c r="G418" s="74"/>
      <c r="H418" s="33"/>
    </row>
    <row r="419" spans="1:8" ht="12">
      <c r="A419" s="68" t="s">
        <v>716</v>
      </c>
      <c r="B419" s="69" t="s">
        <v>717</v>
      </c>
      <c r="C419" s="70"/>
      <c r="D419" s="71" t="s">
        <v>157</v>
      </c>
      <c r="E419" s="72"/>
      <c r="F419" s="73">
        <v>31</v>
      </c>
      <c r="G419" s="74"/>
      <c r="H419" s="33"/>
    </row>
    <row r="420" spans="1:8" ht="12">
      <c r="A420" s="68" t="s">
        <v>718</v>
      </c>
      <c r="B420" s="69" t="s">
        <v>719</v>
      </c>
      <c r="C420" s="70"/>
      <c r="D420" s="71" t="s">
        <v>157</v>
      </c>
      <c r="E420" s="72"/>
      <c r="F420" s="73">
        <v>55</v>
      </c>
      <c r="G420" s="74"/>
      <c r="H420" s="33"/>
    </row>
    <row r="421" spans="1:8" ht="12">
      <c r="A421" s="68" t="s">
        <v>720</v>
      </c>
      <c r="B421" s="69" t="s">
        <v>721</v>
      </c>
      <c r="C421" s="70"/>
      <c r="D421" s="71" t="s">
        <v>157</v>
      </c>
      <c r="E421" s="72"/>
      <c r="F421" s="73">
        <v>20</v>
      </c>
      <c r="G421" s="74"/>
      <c r="H421" s="33"/>
    </row>
    <row r="422" spans="1:8" ht="12">
      <c r="A422" s="68" t="s">
        <v>722</v>
      </c>
      <c r="B422" s="69" t="s">
        <v>723</v>
      </c>
      <c r="C422" s="70"/>
      <c r="D422" s="71" t="s">
        <v>724</v>
      </c>
      <c r="E422" s="72"/>
      <c r="F422" s="73">
        <v>1</v>
      </c>
      <c r="G422" s="74"/>
      <c r="H422" s="33"/>
    </row>
    <row r="423" spans="1:8" ht="12">
      <c r="A423" s="68"/>
      <c r="B423" s="69"/>
      <c r="C423" s="70"/>
      <c r="D423" s="71"/>
      <c r="E423" s="72"/>
      <c r="F423" s="73"/>
      <c r="G423" s="74"/>
      <c r="H423" s="75"/>
    </row>
    <row r="424" spans="1:8" s="47" customFormat="1" ht="12">
      <c r="A424" s="76" t="s">
        <v>725</v>
      </c>
      <c r="B424" s="41" t="s">
        <v>726</v>
      </c>
      <c r="C424" s="78"/>
      <c r="D424" s="79"/>
      <c r="E424" s="80"/>
      <c r="F424" s="81"/>
      <c r="G424" s="82"/>
      <c r="H424" s="83"/>
    </row>
    <row r="425" spans="1:8" s="47" customFormat="1" ht="12">
      <c r="A425" s="76" t="s">
        <v>727</v>
      </c>
      <c r="B425" s="41" t="s">
        <v>728</v>
      </c>
      <c r="C425" s="78"/>
      <c r="D425" s="79"/>
      <c r="E425" s="80"/>
      <c r="F425" s="81"/>
      <c r="G425" s="82"/>
      <c r="H425" s="83"/>
    </row>
    <row r="426" spans="1:8" s="47" customFormat="1" ht="12">
      <c r="A426" s="76" t="s">
        <v>729</v>
      </c>
      <c r="B426" s="84" t="s">
        <v>730</v>
      </c>
      <c r="C426" s="78"/>
      <c r="D426" s="79"/>
      <c r="E426" s="80"/>
      <c r="F426" s="81"/>
      <c r="G426" s="82"/>
      <c r="H426" s="83"/>
    </row>
    <row r="427" spans="1:8" ht="36">
      <c r="A427" s="68" t="s">
        <v>731</v>
      </c>
      <c r="B427" s="85" t="s">
        <v>732</v>
      </c>
      <c r="C427" s="70"/>
      <c r="D427" s="71" t="s">
        <v>352</v>
      </c>
      <c r="E427" s="72">
        <v>1</v>
      </c>
      <c r="F427" s="73">
        <f aca="true" t="shared" si="8" ref="F427:F441">ROUND(E427,2)</f>
        <v>1</v>
      </c>
      <c r="G427" s="74"/>
      <c r="H427" s="75"/>
    </row>
    <row r="428" spans="1:8" ht="12">
      <c r="A428" s="68" t="s">
        <v>733</v>
      </c>
      <c r="B428" s="86" t="s">
        <v>734</v>
      </c>
      <c r="C428" s="70"/>
      <c r="D428" s="71" t="s">
        <v>352</v>
      </c>
      <c r="E428" s="72">
        <v>1</v>
      </c>
      <c r="F428" s="73">
        <f t="shared" si="8"/>
        <v>1</v>
      </c>
      <c r="G428" s="74"/>
      <c r="H428" s="75"/>
    </row>
    <row r="429" spans="1:8" ht="12">
      <c r="A429" s="68" t="s">
        <v>735</v>
      </c>
      <c r="B429" s="86" t="s">
        <v>736</v>
      </c>
      <c r="C429" s="70"/>
      <c r="D429" s="71" t="s">
        <v>352</v>
      </c>
      <c r="E429" s="72">
        <v>1</v>
      </c>
      <c r="F429" s="73">
        <f t="shared" si="8"/>
        <v>1</v>
      </c>
      <c r="G429" s="74"/>
      <c r="H429" s="75"/>
    </row>
    <row r="430" spans="1:8" ht="12">
      <c r="A430" s="68" t="s">
        <v>737</v>
      </c>
      <c r="B430" s="86" t="s">
        <v>738</v>
      </c>
      <c r="C430" s="70"/>
      <c r="D430" s="71" t="s">
        <v>352</v>
      </c>
      <c r="E430" s="72">
        <v>1</v>
      </c>
      <c r="F430" s="73">
        <f t="shared" si="8"/>
        <v>1</v>
      </c>
      <c r="G430" s="74"/>
      <c r="H430" s="75"/>
    </row>
    <row r="431" spans="1:8" ht="12">
      <c r="A431" s="68" t="s">
        <v>739</v>
      </c>
      <c r="B431" s="86" t="s">
        <v>740</v>
      </c>
      <c r="C431" s="70"/>
      <c r="D431" s="71" t="s">
        <v>352</v>
      </c>
      <c r="E431" s="72">
        <v>1</v>
      </c>
      <c r="F431" s="73">
        <f t="shared" si="8"/>
        <v>1</v>
      </c>
      <c r="G431" s="74"/>
      <c r="H431" s="75"/>
    </row>
    <row r="432" spans="1:8" s="47" customFormat="1" ht="12">
      <c r="A432" s="76" t="s">
        <v>741</v>
      </c>
      <c r="B432" s="84" t="s">
        <v>742</v>
      </c>
      <c r="C432" s="78"/>
      <c r="D432" s="79"/>
      <c r="E432" s="80"/>
      <c r="F432" s="81">
        <f t="shared" si="8"/>
        <v>0</v>
      </c>
      <c r="G432" s="82"/>
      <c r="H432" s="83"/>
    </row>
    <row r="433" spans="1:8" ht="36">
      <c r="A433" s="68" t="s">
        <v>743</v>
      </c>
      <c r="B433" s="85" t="s">
        <v>744</v>
      </c>
      <c r="C433" s="70"/>
      <c r="D433" s="71" t="s">
        <v>352</v>
      </c>
      <c r="E433" s="72">
        <v>2</v>
      </c>
      <c r="F433" s="73">
        <f t="shared" si="8"/>
        <v>2</v>
      </c>
      <c r="G433" s="74"/>
      <c r="H433" s="75"/>
    </row>
    <row r="434" spans="1:8" ht="12">
      <c r="A434" s="68" t="s">
        <v>745</v>
      </c>
      <c r="B434" s="86" t="s">
        <v>738</v>
      </c>
      <c r="C434" s="70"/>
      <c r="D434" s="71" t="s">
        <v>352</v>
      </c>
      <c r="E434" s="72">
        <v>2</v>
      </c>
      <c r="F434" s="73">
        <f t="shared" si="8"/>
        <v>2</v>
      </c>
      <c r="G434" s="74"/>
      <c r="H434" s="75"/>
    </row>
    <row r="435" spans="1:8" ht="12">
      <c r="A435" s="68" t="s">
        <v>746</v>
      </c>
      <c r="B435" s="86" t="s">
        <v>747</v>
      </c>
      <c r="C435" s="70"/>
      <c r="D435" s="71" t="s">
        <v>352</v>
      </c>
      <c r="E435" s="72">
        <v>2</v>
      </c>
      <c r="F435" s="73">
        <f t="shared" si="8"/>
        <v>2</v>
      </c>
      <c r="G435" s="74"/>
      <c r="H435" s="75"/>
    </row>
    <row r="436" spans="1:8" s="47" customFormat="1" ht="12">
      <c r="A436" s="76" t="s">
        <v>748</v>
      </c>
      <c r="B436" s="84" t="s">
        <v>749</v>
      </c>
      <c r="C436" s="78"/>
      <c r="D436" s="79"/>
      <c r="E436" s="80"/>
      <c r="F436" s="81">
        <f t="shared" si="8"/>
        <v>0</v>
      </c>
      <c r="G436" s="82"/>
      <c r="H436" s="83"/>
    </row>
    <row r="437" spans="1:8" ht="36">
      <c r="A437" s="68" t="s">
        <v>750</v>
      </c>
      <c r="B437" s="85" t="s">
        <v>751</v>
      </c>
      <c r="C437" s="70"/>
      <c r="D437" s="71" t="s">
        <v>352</v>
      </c>
      <c r="E437" s="72">
        <v>1</v>
      </c>
      <c r="F437" s="73">
        <f t="shared" si="8"/>
        <v>1</v>
      </c>
      <c r="G437" s="74"/>
      <c r="H437" s="75"/>
    </row>
    <row r="438" spans="1:8" ht="12">
      <c r="A438" s="68" t="s">
        <v>752</v>
      </c>
      <c r="B438" s="86" t="s">
        <v>753</v>
      </c>
      <c r="C438" s="70"/>
      <c r="D438" s="71" t="s">
        <v>352</v>
      </c>
      <c r="E438" s="72">
        <v>1</v>
      </c>
      <c r="F438" s="73">
        <f t="shared" si="8"/>
        <v>1</v>
      </c>
      <c r="G438" s="74"/>
      <c r="H438" s="75"/>
    </row>
    <row r="439" spans="1:8" ht="12">
      <c r="A439" s="68" t="s">
        <v>754</v>
      </c>
      <c r="B439" s="86" t="s">
        <v>755</v>
      </c>
      <c r="C439" s="70"/>
      <c r="D439" s="71" t="s">
        <v>352</v>
      </c>
      <c r="E439" s="72">
        <v>1</v>
      </c>
      <c r="F439" s="73">
        <f t="shared" si="8"/>
        <v>1</v>
      </c>
      <c r="G439" s="74"/>
      <c r="H439" s="75"/>
    </row>
    <row r="440" spans="1:8" ht="12">
      <c r="A440" s="68" t="s">
        <v>756</v>
      </c>
      <c r="B440" s="87" t="s">
        <v>757</v>
      </c>
      <c r="C440" s="70"/>
      <c r="D440" s="71" t="s">
        <v>758</v>
      </c>
      <c r="E440" s="72">
        <v>4</v>
      </c>
      <c r="F440" s="73">
        <f t="shared" si="8"/>
        <v>4</v>
      </c>
      <c r="G440" s="74"/>
      <c r="H440" s="75"/>
    </row>
    <row r="441" spans="1:8" ht="12">
      <c r="A441" s="68" t="s">
        <v>759</v>
      </c>
      <c r="B441" s="87" t="s">
        <v>760</v>
      </c>
      <c r="C441" s="70"/>
      <c r="D441" s="71" t="s">
        <v>761</v>
      </c>
      <c r="E441" s="72">
        <v>4</v>
      </c>
      <c r="F441" s="73">
        <f t="shared" si="8"/>
        <v>4</v>
      </c>
      <c r="G441" s="74"/>
      <c r="H441" s="75"/>
    </row>
    <row r="442" spans="1:8" s="47" customFormat="1" ht="12">
      <c r="A442" s="76" t="s">
        <v>762</v>
      </c>
      <c r="B442" s="77" t="s">
        <v>763</v>
      </c>
      <c r="C442" s="78"/>
      <c r="D442" s="79"/>
      <c r="E442" s="80"/>
      <c r="F442" s="81"/>
      <c r="G442" s="82"/>
      <c r="H442" s="83"/>
    </row>
    <row r="443" spans="1:8" ht="24">
      <c r="A443" s="68"/>
      <c r="B443" s="69" t="s">
        <v>764</v>
      </c>
      <c r="C443" s="70"/>
      <c r="D443" s="71"/>
      <c r="E443" s="72"/>
      <c r="F443" s="73"/>
      <c r="G443" s="74"/>
      <c r="H443" s="75"/>
    </row>
    <row r="444" spans="1:8" s="47" customFormat="1" ht="12">
      <c r="A444" s="76" t="s">
        <v>765</v>
      </c>
      <c r="B444" s="77" t="s">
        <v>766</v>
      </c>
      <c r="C444" s="78"/>
      <c r="D444" s="79"/>
      <c r="E444" s="80"/>
      <c r="F444" s="81"/>
      <c r="G444" s="82"/>
      <c r="H444" s="83"/>
    </row>
    <row r="445" spans="1:8" ht="12">
      <c r="A445" s="68" t="s">
        <v>767</v>
      </c>
      <c r="B445" s="69" t="s">
        <v>768</v>
      </c>
      <c r="C445" s="88" t="s">
        <v>769</v>
      </c>
      <c r="D445" s="71"/>
      <c r="E445" s="72"/>
      <c r="F445" s="73"/>
      <c r="G445" s="74"/>
      <c r="H445" s="75"/>
    </row>
    <row r="446" spans="1:8" ht="12">
      <c r="A446" s="68" t="s">
        <v>770</v>
      </c>
      <c r="B446" s="69" t="s">
        <v>771</v>
      </c>
      <c r="C446" s="88">
        <v>4</v>
      </c>
      <c r="D446" s="71" t="s">
        <v>157</v>
      </c>
      <c r="E446" s="72">
        <v>31</v>
      </c>
      <c r="F446" s="73">
        <f aca="true" t="shared" si="9" ref="F446:F494">ROUND(E446,2)</f>
        <v>31</v>
      </c>
      <c r="G446" s="74"/>
      <c r="H446" s="75"/>
    </row>
    <row r="447" spans="1:8" ht="12">
      <c r="A447" s="68" t="s">
        <v>772</v>
      </c>
      <c r="B447" s="69" t="s">
        <v>771</v>
      </c>
      <c r="C447" s="88">
        <v>5</v>
      </c>
      <c r="D447" s="71" t="s">
        <v>157</v>
      </c>
      <c r="E447" s="72">
        <v>14</v>
      </c>
      <c r="F447" s="73">
        <f t="shared" si="9"/>
        <v>14</v>
      </c>
      <c r="G447" s="74"/>
      <c r="H447" s="75"/>
    </row>
    <row r="448" spans="1:8" ht="12">
      <c r="A448" s="68" t="s">
        <v>773</v>
      </c>
      <c r="B448" s="69" t="s">
        <v>771</v>
      </c>
      <c r="C448" s="88">
        <v>6</v>
      </c>
      <c r="D448" s="71" t="s">
        <v>157</v>
      </c>
      <c r="E448" s="72">
        <v>11</v>
      </c>
      <c r="F448" s="73">
        <f t="shared" si="9"/>
        <v>11</v>
      </c>
      <c r="G448" s="74"/>
      <c r="H448" s="75"/>
    </row>
    <row r="449" spans="1:8" ht="12">
      <c r="A449" s="68" t="s">
        <v>774</v>
      </c>
      <c r="B449" s="69" t="s">
        <v>771</v>
      </c>
      <c r="C449" s="88">
        <v>7</v>
      </c>
      <c r="D449" s="71" t="s">
        <v>157</v>
      </c>
      <c r="E449" s="72">
        <v>3</v>
      </c>
      <c r="F449" s="73">
        <f t="shared" si="9"/>
        <v>3</v>
      </c>
      <c r="G449" s="74"/>
      <c r="H449" s="75"/>
    </row>
    <row r="450" spans="1:8" ht="12">
      <c r="A450" s="68" t="s">
        <v>775</v>
      </c>
      <c r="B450" s="69" t="s">
        <v>771</v>
      </c>
      <c r="C450" s="88">
        <v>8</v>
      </c>
      <c r="D450" s="71" t="s">
        <v>157</v>
      </c>
      <c r="E450" s="72">
        <v>3</v>
      </c>
      <c r="F450" s="73">
        <f t="shared" si="9"/>
        <v>3</v>
      </c>
      <c r="G450" s="74"/>
      <c r="H450" s="75"/>
    </row>
    <row r="451" spans="1:8" ht="12">
      <c r="A451" s="68" t="s">
        <v>776</v>
      </c>
      <c r="B451" s="69" t="s">
        <v>771</v>
      </c>
      <c r="C451" s="88">
        <v>9</v>
      </c>
      <c r="D451" s="71" t="s">
        <v>157</v>
      </c>
      <c r="E451" s="72">
        <v>6</v>
      </c>
      <c r="F451" s="73">
        <f t="shared" si="9"/>
        <v>6</v>
      </c>
      <c r="G451" s="74"/>
      <c r="H451" s="75"/>
    </row>
    <row r="452" spans="1:8" ht="12">
      <c r="A452" s="68" t="s">
        <v>777</v>
      </c>
      <c r="B452" s="69" t="s">
        <v>771</v>
      </c>
      <c r="C452" s="88">
        <v>10</v>
      </c>
      <c r="D452" s="71" t="s">
        <v>157</v>
      </c>
      <c r="E452" s="72">
        <v>10</v>
      </c>
      <c r="F452" s="73">
        <f t="shared" si="9"/>
        <v>10</v>
      </c>
      <c r="G452" s="74"/>
      <c r="H452" s="75"/>
    </row>
    <row r="453" spans="1:8" ht="12">
      <c r="A453" s="68" t="s">
        <v>778</v>
      </c>
      <c r="B453" s="69" t="s">
        <v>771</v>
      </c>
      <c r="C453" s="88">
        <v>11</v>
      </c>
      <c r="D453" s="71" t="s">
        <v>157</v>
      </c>
      <c r="E453" s="72">
        <v>18</v>
      </c>
      <c r="F453" s="73">
        <f t="shared" si="9"/>
        <v>18</v>
      </c>
      <c r="G453" s="74"/>
      <c r="H453" s="75"/>
    </row>
    <row r="454" spans="1:8" ht="12">
      <c r="A454" s="68" t="s">
        <v>779</v>
      </c>
      <c r="B454" s="69" t="s">
        <v>771</v>
      </c>
      <c r="C454" s="88">
        <v>14</v>
      </c>
      <c r="D454" s="71" t="s">
        <v>157</v>
      </c>
      <c r="E454" s="72">
        <v>9</v>
      </c>
      <c r="F454" s="73">
        <f t="shared" si="9"/>
        <v>9</v>
      </c>
      <c r="G454" s="74"/>
      <c r="H454" s="75"/>
    </row>
    <row r="455" spans="1:8" ht="12">
      <c r="A455" s="68" t="s">
        <v>780</v>
      </c>
      <c r="B455" s="69" t="s">
        <v>781</v>
      </c>
      <c r="C455" s="88" t="s">
        <v>769</v>
      </c>
      <c r="D455" s="71"/>
      <c r="E455" s="72"/>
      <c r="F455" s="73">
        <f t="shared" si="9"/>
        <v>0</v>
      </c>
      <c r="G455" s="74"/>
      <c r="H455" s="75"/>
    </row>
    <row r="456" spans="1:8" ht="12">
      <c r="A456" s="68" t="s">
        <v>782</v>
      </c>
      <c r="B456" s="69" t="s">
        <v>771</v>
      </c>
      <c r="C456" s="88">
        <v>4</v>
      </c>
      <c r="D456" s="71" t="s">
        <v>783</v>
      </c>
      <c r="E456" s="72">
        <v>19</v>
      </c>
      <c r="F456" s="73">
        <f t="shared" si="9"/>
        <v>19</v>
      </c>
      <c r="G456" s="74"/>
      <c r="H456" s="75"/>
    </row>
    <row r="457" spans="1:8" ht="12">
      <c r="A457" s="68" t="s">
        <v>784</v>
      </c>
      <c r="B457" s="69" t="s">
        <v>771</v>
      </c>
      <c r="C457" s="88">
        <v>7</v>
      </c>
      <c r="D457" s="71" t="s">
        <v>783</v>
      </c>
      <c r="E457" s="72">
        <v>1</v>
      </c>
      <c r="F457" s="73">
        <f t="shared" si="9"/>
        <v>1</v>
      </c>
      <c r="G457" s="74"/>
      <c r="H457" s="75"/>
    </row>
    <row r="458" spans="1:8" ht="12">
      <c r="A458" s="68" t="s">
        <v>785</v>
      </c>
      <c r="B458" s="69" t="s">
        <v>771</v>
      </c>
      <c r="C458" s="88">
        <v>9</v>
      </c>
      <c r="D458" s="71" t="s">
        <v>783</v>
      </c>
      <c r="E458" s="72">
        <v>1</v>
      </c>
      <c r="F458" s="73">
        <f t="shared" si="9"/>
        <v>1</v>
      </c>
      <c r="G458" s="74"/>
      <c r="H458" s="75"/>
    </row>
    <row r="459" spans="1:8" ht="12">
      <c r="A459" s="68" t="s">
        <v>786</v>
      </c>
      <c r="B459" s="69" t="s">
        <v>771</v>
      </c>
      <c r="C459" s="88">
        <v>10</v>
      </c>
      <c r="D459" s="71" t="s">
        <v>783</v>
      </c>
      <c r="E459" s="72">
        <v>1</v>
      </c>
      <c r="F459" s="73">
        <f t="shared" si="9"/>
        <v>1</v>
      </c>
      <c r="G459" s="74"/>
      <c r="H459" s="75"/>
    </row>
    <row r="460" spans="1:8" ht="12">
      <c r="A460" s="68" t="s">
        <v>787</v>
      </c>
      <c r="B460" s="69" t="s">
        <v>771</v>
      </c>
      <c r="C460" s="88">
        <v>14</v>
      </c>
      <c r="D460" s="71" t="s">
        <v>783</v>
      </c>
      <c r="E460" s="72">
        <v>1</v>
      </c>
      <c r="F460" s="73">
        <f t="shared" si="9"/>
        <v>1</v>
      </c>
      <c r="G460" s="74"/>
      <c r="H460" s="75"/>
    </row>
    <row r="461" spans="1:8" ht="12">
      <c r="A461" s="68" t="s">
        <v>788</v>
      </c>
      <c r="B461" s="69" t="s">
        <v>789</v>
      </c>
      <c r="C461" s="88" t="s">
        <v>769</v>
      </c>
      <c r="D461" s="71"/>
      <c r="E461" s="72"/>
      <c r="F461" s="73">
        <f t="shared" si="9"/>
        <v>0</v>
      </c>
      <c r="G461" s="74"/>
      <c r="H461" s="75"/>
    </row>
    <row r="462" spans="1:8" ht="12">
      <c r="A462" s="68" t="s">
        <v>790</v>
      </c>
      <c r="B462" s="69" t="s">
        <v>771</v>
      </c>
      <c r="C462" s="88">
        <v>4</v>
      </c>
      <c r="D462" s="71" t="s">
        <v>783</v>
      </c>
      <c r="E462" s="72">
        <v>4</v>
      </c>
      <c r="F462" s="73">
        <f t="shared" si="9"/>
        <v>4</v>
      </c>
      <c r="G462" s="74"/>
      <c r="H462" s="75"/>
    </row>
    <row r="463" spans="1:8" ht="12">
      <c r="A463" s="68" t="s">
        <v>791</v>
      </c>
      <c r="B463" s="69" t="s">
        <v>792</v>
      </c>
      <c r="C463" s="88" t="s">
        <v>769</v>
      </c>
      <c r="D463" s="71"/>
      <c r="E463" s="72"/>
      <c r="F463" s="73">
        <f t="shared" si="9"/>
        <v>0</v>
      </c>
      <c r="G463" s="74"/>
      <c r="H463" s="75"/>
    </row>
    <row r="464" spans="1:8" ht="12">
      <c r="A464" s="68" t="s">
        <v>793</v>
      </c>
      <c r="B464" s="69" t="s">
        <v>771</v>
      </c>
      <c r="C464" s="88">
        <v>5</v>
      </c>
      <c r="D464" s="71" t="s">
        <v>783</v>
      </c>
      <c r="E464" s="72">
        <v>4</v>
      </c>
      <c r="F464" s="73">
        <f t="shared" si="9"/>
        <v>4</v>
      </c>
      <c r="G464" s="74"/>
      <c r="H464" s="75"/>
    </row>
    <row r="465" spans="1:8" ht="12">
      <c r="A465" s="68" t="s">
        <v>794</v>
      </c>
      <c r="B465" s="69" t="s">
        <v>771</v>
      </c>
      <c r="C465" s="88">
        <v>6</v>
      </c>
      <c r="D465" s="71" t="s">
        <v>783</v>
      </c>
      <c r="E465" s="72">
        <v>1</v>
      </c>
      <c r="F465" s="73">
        <f t="shared" si="9"/>
        <v>1</v>
      </c>
      <c r="G465" s="74"/>
      <c r="H465" s="75"/>
    </row>
    <row r="466" spans="1:8" ht="12">
      <c r="A466" s="68" t="s">
        <v>795</v>
      </c>
      <c r="B466" s="69" t="s">
        <v>771</v>
      </c>
      <c r="C466" s="88">
        <v>7</v>
      </c>
      <c r="D466" s="71" t="s">
        <v>783</v>
      </c>
      <c r="E466" s="72">
        <v>1</v>
      </c>
      <c r="F466" s="73">
        <f t="shared" si="9"/>
        <v>1</v>
      </c>
      <c r="G466" s="74"/>
      <c r="H466" s="75"/>
    </row>
    <row r="467" spans="1:8" ht="12">
      <c r="A467" s="68" t="s">
        <v>796</v>
      </c>
      <c r="B467" s="69" t="s">
        <v>771</v>
      </c>
      <c r="C467" s="88">
        <v>8</v>
      </c>
      <c r="D467" s="71" t="s">
        <v>783</v>
      </c>
      <c r="E467" s="72">
        <v>1</v>
      </c>
      <c r="F467" s="73">
        <f t="shared" si="9"/>
        <v>1</v>
      </c>
      <c r="G467" s="74"/>
      <c r="H467" s="75"/>
    </row>
    <row r="468" spans="1:8" ht="12">
      <c r="A468" s="68" t="s">
        <v>797</v>
      </c>
      <c r="B468" s="69" t="s">
        <v>771</v>
      </c>
      <c r="C468" s="88">
        <v>9</v>
      </c>
      <c r="D468" s="71" t="s">
        <v>783</v>
      </c>
      <c r="E468" s="72">
        <v>2</v>
      </c>
      <c r="F468" s="73">
        <f t="shared" si="9"/>
        <v>2</v>
      </c>
      <c r="G468" s="74"/>
      <c r="H468" s="75"/>
    </row>
    <row r="469" spans="1:8" ht="12">
      <c r="A469" s="68" t="s">
        <v>798</v>
      </c>
      <c r="B469" s="69" t="s">
        <v>771</v>
      </c>
      <c r="C469" s="88">
        <v>10</v>
      </c>
      <c r="D469" s="71" t="s">
        <v>783</v>
      </c>
      <c r="E469" s="72">
        <v>2</v>
      </c>
      <c r="F469" s="73">
        <f t="shared" si="9"/>
        <v>2</v>
      </c>
      <c r="G469" s="74"/>
      <c r="H469" s="75"/>
    </row>
    <row r="470" spans="1:8" ht="12">
      <c r="A470" s="68" t="s">
        <v>799</v>
      </c>
      <c r="B470" s="69" t="s">
        <v>771</v>
      </c>
      <c r="C470" s="88">
        <v>11</v>
      </c>
      <c r="D470" s="71" t="s">
        <v>783</v>
      </c>
      <c r="E470" s="72">
        <v>2</v>
      </c>
      <c r="F470" s="73">
        <f t="shared" si="9"/>
        <v>2</v>
      </c>
      <c r="G470" s="74"/>
      <c r="H470" s="75"/>
    </row>
    <row r="471" spans="1:8" ht="12">
      <c r="A471" s="68" t="s">
        <v>800</v>
      </c>
      <c r="B471" s="69" t="s">
        <v>771</v>
      </c>
      <c r="C471" s="88">
        <v>14</v>
      </c>
      <c r="D471" s="71" t="s">
        <v>783</v>
      </c>
      <c r="E471" s="72">
        <v>1</v>
      </c>
      <c r="F471" s="73">
        <f t="shared" si="9"/>
        <v>1</v>
      </c>
      <c r="G471" s="74"/>
      <c r="H471" s="75"/>
    </row>
    <row r="472" spans="1:8" ht="12">
      <c r="A472" s="68" t="s">
        <v>801</v>
      </c>
      <c r="B472" s="69" t="s">
        <v>802</v>
      </c>
      <c r="C472" s="88" t="s">
        <v>769</v>
      </c>
      <c r="D472" s="71"/>
      <c r="E472" s="72"/>
      <c r="F472" s="73">
        <f t="shared" si="9"/>
        <v>0</v>
      </c>
      <c r="G472" s="74"/>
      <c r="H472" s="75"/>
    </row>
    <row r="473" spans="1:8" ht="12">
      <c r="A473" s="68" t="s">
        <v>803</v>
      </c>
      <c r="B473" s="69" t="s">
        <v>771</v>
      </c>
      <c r="C473" s="88">
        <v>4</v>
      </c>
      <c r="D473" s="71" t="s">
        <v>783</v>
      </c>
      <c r="E473" s="72">
        <v>33</v>
      </c>
      <c r="F473" s="73">
        <f t="shared" si="9"/>
        <v>33</v>
      </c>
      <c r="G473" s="74"/>
      <c r="H473" s="75"/>
    </row>
    <row r="474" spans="1:8" ht="12">
      <c r="A474" s="68" t="s">
        <v>804</v>
      </c>
      <c r="B474" s="69" t="s">
        <v>771</v>
      </c>
      <c r="C474" s="88">
        <v>5</v>
      </c>
      <c r="D474" s="71" t="s">
        <v>783</v>
      </c>
      <c r="E474" s="72">
        <v>9</v>
      </c>
      <c r="F474" s="73">
        <f t="shared" si="9"/>
        <v>9</v>
      </c>
      <c r="G474" s="74"/>
      <c r="H474" s="75"/>
    </row>
    <row r="475" spans="1:8" ht="12">
      <c r="A475" s="68" t="s">
        <v>805</v>
      </c>
      <c r="B475" s="69" t="s">
        <v>771</v>
      </c>
      <c r="C475" s="88">
        <v>6</v>
      </c>
      <c r="D475" s="71" t="s">
        <v>783</v>
      </c>
      <c r="E475" s="72">
        <v>5</v>
      </c>
      <c r="F475" s="73">
        <f t="shared" si="9"/>
        <v>5</v>
      </c>
      <c r="G475" s="74"/>
      <c r="H475" s="75"/>
    </row>
    <row r="476" spans="1:8" ht="12">
      <c r="A476" s="68" t="s">
        <v>806</v>
      </c>
      <c r="B476" s="69" t="s">
        <v>771</v>
      </c>
      <c r="C476" s="88">
        <v>7</v>
      </c>
      <c r="D476" s="71" t="s">
        <v>783</v>
      </c>
      <c r="E476" s="72">
        <v>3</v>
      </c>
      <c r="F476" s="73">
        <f t="shared" si="9"/>
        <v>3</v>
      </c>
      <c r="G476" s="74"/>
      <c r="H476" s="75"/>
    </row>
    <row r="477" spans="1:8" ht="12">
      <c r="A477" s="68" t="s">
        <v>807</v>
      </c>
      <c r="B477" s="69" t="s">
        <v>771</v>
      </c>
      <c r="C477" s="88">
        <v>8</v>
      </c>
      <c r="D477" s="71" t="s">
        <v>783</v>
      </c>
      <c r="E477" s="72">
        <v>2</v>
      </c>
      <c r="F477" s="73">
        <f t="shared" si="9"/>
        <v>2</v>
      </c>
      <c r="G477" s="74"/>
      <c r="H477" s="75"/>
    </row>
    <row r="478" spans="1:8" ht="12">
      <c r="A478" s="68" t="s">
        <v>808</v>
      </c>
      <c r="B478" s="69" t="s">
        <v>771</v>
      </c>
      <c r="C478" s="88">
        <v>9</v>
      </c>
      <c r="D478" s="71" t="s">
        <v>783</v>
      </c>
      <c r="E478" s="72">
        <v>5</v>
      </c>
      <c r="F478" s="73">
        <f t="shared" si="9"/>
        <v>5</v>
      </c>
      <c r="G478" s="74"/>
      <c r="H478" s="75"/>
    </row>
    <row r="479" spans="1:8" ht="12">
      <c r="A479" s="68" t="s">
        <v>809</v>
      </c>
      <c r="B479" s="69" t="s">
        <v>771</v>
      </c>
      <c r="C479" s="88">
        <v>10</v>
      </c>
      <c r="D479" s="71" t="s">
        <v>783</v>
      </c>
      <c r="E479" s="72">
        <v>6</v>
      </c>
      <c r="F479" s="73">
        <f t="shared" si="9"/>
        <v>6</v>
      </c>
      <c r="G479" s="74"/>
      <c r="H479" s="75"/>
    </row>
    <row r="480" spans="1:8" ht="12">
      <c r="A480" s="68" t="s">
        <v>810</v>
      </c>
      <c r="B480" s="69" t="s">
        <v>771</v>
      </c>
      <c r="C480" s="88">
        <v>11</v>
      </c>
      <c r="D480" s="71" t="s">
        <v>783</v>
      </c>
      <c r="E480" s="72">
        <v>6</v>
      </c>
      <c r="F480" s="73">
        <f t="shared" si="9"/>
        <v>6</v>
      </c>
      <c r="G480" s="74"/>
      <c r="H480" s="75"/>
    </row>
    <row r="481" spans="1:8" ht="12">
      <c r="A481" s="68" t="s">
        <v>811</v>
      </c>
      <c r="B481" s="69" t="s">
        <v>771</v>
      </c>
      <c r="C481" s="88">
        <v>14</v>
      </c>
      <c r="D481" s="71" t="s">
        <v>783</v>
      </c>
      <c r="E481" s="72">
        <v>4</v>
      </c>
      <c r="F481" s="73">
        <f t="shared" si="9"/>
        <v>4</v>
      </c>
      <c r="G481" s="74"/>
      <c r="H481" s="75"/>
    </row>
    <row r="482" spans="1:8" ht="12">
      <c r="A482" s="68" t="s">
        <v>812</v>
      </c>
      <c r="B482" s="69" t="s">
        <v>813</v>
      </c>
      <c r="C482" s="88" t="s">
        <v>769</v>
      </c>
      <c r="D482" s="71"/>
      <c r="E482" s="72"/>
      <c r="F482" s="73">
        <f t="shared" si="9"/>
        <v>0</v>
      </c>
      <c r="G482" s="74"/>
      <c r="H482" s="75"/>
    </row>
    <row r="483" spans="1:8" ht="12">
      <c r="A483" s="68" t="s">
        <v>814</v>
      </c>
      <c r="B483" s="69" t="s">
        <v>771</v>
      </c>
      <c r="C483" s="88">
        <v>4</v>
      </c>
      <c r="D483" s="71" t="s">
        <v>783</v>
      </c>
      <c r="E483" s="72">
        <v>6</v>
      </c>
      <c r="F483" s="73">
        <f t="shared" si="9"/>
        <v>6</v>
      </c>
      <c r="G483" s="74"/>
      <c r="H483" s="75"/>
    </row>
    <row r="484" spans="1:8" ht="12">
      <c r="A484" s="68" t="s">
        <v>815</v>
      </c>
      <c r="B484" s="69" t="s">
        <v>771</v>
      </c>
      <c r="C484" s="88">
        <v>5</v>
      </c>
      <c r="D484" s="71" t="s">
        <v>783</v>
      </c>
      <c r="E484" s="72">
        <v>7</v>
      </c>
      <c r="F484" s="73">
        <f t="shared" si="9"/>
        <v>7</v>
      </c>
      <c r="G484" s="74"/>
      <c r="H484" s="75"/>
    </row>
    <row r="485" spans="1:8" ht="12">
      <c r="A485" s="68" t="s">
        <v>816</v>
      </c>
      <c r="B485" s="69" t="s">
        <v>771</v>
      </c>
      <c r="C485" s="88">
        <v>14</v>
      </c>
      <c r="D485" s="71" t="s">
        <v>783</v>
      </c>
      <c r="E485" s="72">
        <v>1</v>
      </c>
      <c r="F485" s="73">
        <f t="shared" si="9"/>
        <v>1</v>
      </c>
      <c r="G485" s="74"/>
      <c r="H485" s="75"/>
    </row>
    <row r="486" spans="1:8" ht="12">
      <c r="A486" s="68" t="s">
        <v>817</v>
      </c>
      <c r="B486" s="69" t="s">
        <v>818</v>
      </c>
      <c r="C486" s="88" t="s">
        <v>769</v>
      </c>
      <c r="D486" s="71"/>
      <c r="E486" s="72"/>
      <c r="F486" s="73">
        <f t="shared" si="9"/>
        <v>0</v>
      </c>
      <c r="G486" s="74"/>
      <c r="H486" s="75"/>
    </row>
    <row r="487" spans="1:8" ht="12">
      <c r="A487" s="68" t="s">
        <v>819</v>
      </c>
      <c r="B487" s="69" t="s">
        <v>771</v>
      </c>
      <c r="C487" s="88">
        <v>4</v>
      </c>
      <c r="D487" s="71" t="s">
        <v>783</v>
      </c>
      <c r="E487" s="72">
        <v>7</v>
      </c>
      <c r="F487" s="73">
        <f t="shared" si="9"/>
        <v>7</v>
      </c>
      <c r="G487" s="74"/>
      <c r="H487" s="75"/>
    </row>
    <row r="488" spans="1:8" ht="12">
      <c r="A488" s="68" t="s">
        <v>820</v>
      </c>
      <c r="B488" s="69" t="s">
        <v>771</v>
      </c>
      <c r="C488" s="88">
        <v>6</v>
      </c>
      <c r="D488" s="71" t="s">
        <v>783</v>
      </c>
      <c r="E488" s="72">
        <v>8</v>
      </c>
      <c r="F488" s="73">
        <f t="shared" si="9"/>
        <v>8</v>
      </c>
      <c r="G488" s="74"/>
      <c r="H488" s="75"/>
    </row>
    <row r="489" spans="1:8" ht="12">
      <c r="A489" s="68" t="s">
        <v>821</v>
      </c>
      <c r="B489" s="69" t="s">
        <v>771</v>
      </c>
      <c r="C489" s="88">
        <v>7</v>
      </c>
      <c r="D489" s="71" t="s">
        <v>783</v>
      </c>
      <c r="E489" s="72">
        <v>2</v>
      </c>
      <c r="F489" s="73">
        <f t="shared" si="9"/>
        <v>2</v>
      </c>
      <c r="G489" s="74"/>
      <c r="H489" s="75"/>
    </row>
    <row r="490" spans="1:8" ht="12">
      <c r="A490" s="68" t="s">
        <v>822</v>
      </c>
      <c r="B490" s="69" t="s">
        <v>771</v>
      </c>
      <c r="C490" s="88">
        <v>9</v>
      </c>
      <c r="D490" s="71" t="s">
        <v>783</v>
      </c>
      <c r="E490" s="72">
        <v>2</v>
      </c>
      <c r="F490" s="73">
        <f t="shared" si="9"/>
        <v>2</v>
      </c>
      <c r="G490" s="74"/>
      <c r="H490" s="75"/>
    </row>
    <row r="491" spans="1:8" ht="12">
      <c r="A491" s="68" t="s">
        <v>823</v>
      </c>
      <c r="B491" s="69" t="s">
        <v>771</v>
      </c>
      <c r="C491" s="88">
        <v>10</v>
      </c>
      <c r="D491" s="71" t="s">
        <v>783</v>
      </c>
      <c r="E491" s="72">
        <v>2</v>
      </c>
      <c r="F491" s="73">
        <f t="shared" si="9"/>
        <v>2</v>
      </c>
      <c r="G491" s="74"/>
      <c r="H491" s="75"/>
    </row>
    <row r="492" spans="1:8" ht="12">
      <c r="A492" s="68" t="s">
        <v>824</v>
      </c>
      <c r="B492" s="69" t="s">
        <v>825</v>
      </c>
      <c r="C492" s="88" t="s">
        <v>769</v>
      </c>
      <c r="D492" s="71"/>
      <c r="E492" s="72"/>
      <c r="F492" s="73">
        <f t="shared" si="9"/>
        <v>0</v>
      </c>
      <c r="G492" s="74"/>
      <c r="H492" s="75"/>
    </row>
    <row r="493" spans="1:8" ht="12">
      <c r="A493" s="68" t="s">
        <v>826</v>
      </c>
      <c r="B493" s="69" t="s">
        <v>771</v>
      </c>
      <c r="C493" s="88">
        <v>11</v>
      </c>
      <c r="D493" s="71" t="s">
        <v>783</v>
      </c>
      <c r="E493" s="72">
        <v>2</v>
      </c>
      <c r="F493" s="73">
        <f t="shared" si="9"/>
        <v>2</v>
      </c>
      <c r="G493" s="74"/>
      <c r="H493" s="75"/>
    </row>
    <row r="494" spans="1:8" ht="12">
      <c r="A494" s="68" t="s">
        <v>827</v>
      </c>
      <c r="B494" s="69" t="s">
        <v>771</v>
      </c>
      <c r="C494" s="88">
        <v>14</v>
      </c>
      <c r="D494" s="71" t="s">
        <v>783</v>
      </c>
      <c r="E494" s="72">
        <v>2</v>
      </c>
      <c r="F494" s="73">
        <f t="shared" si="9"/>
        <v>2</v>
      </c>
      <c r="G494" s="74"/>
      <c r="H494" s="75"/>
    </row>
    <row r="495" spans="1:8" s="47" customFormat="1" ht="12">
      <c r="A495" s="76" t="s">
        <v>828</v>
      </c>
      <c r="B495" s="77" t="s">
        <v>829</v>
      </c>
      <c r="C495" s="78"/>
      <c r="D495" s="79"/>
      <c r="E495" s="80"/>
      <c r="F495" s="81"/>
      <c r="G495" s="82"/>
      <c r="H495" s="83"/>
    </row>
    <row r="496" spans="1:8" ht="12">
      <c r="A496" s="68"/>
      <c r="B496" s="69" t="s">
        <v>830</v>
      </c>
      <c r="C496" s="70"/>
      <c r="D496" s="71"/>
      <c r="E496" s="72"/>
      <c r="F496" s="73"/>
      <c r="G496" s="74"/>
      <c r="H496" s="75"/>
    </row>
    <row r="497" spans="1:8" ht="12">
      <c r="A497" s="68" t="s">
        <v>831</v>
      </c>
      <c r="B497" s="69" t="s">
        <v>832</v>
      </c>
      <c r="C497" s="70"/>
      <c r="D497" s="71" t="s">
        <v>761</v>
      </c>
      <c r="E497" s="72">
        <v>16</v>
      </c>
      <c r="F497" s="73">
        <f aca="true" t="shared" si="10" ref="F497:F505">ROUND(E497,2)</f>
        <v>16</v>
      </c>
      <c r="G497" s="74"/>
      <c r="H497" s="75"/>
    </row>
    <row r="498" spans="1:8" ht="12">
      <c r="A498" s="68" t="s">
        <v>833</v>
      </c>
      <c r="B498" s="69" t="s">
        <v>834</v>
      </c>
      <c r="C498" s="70"/>
      <c r="D498" s="71" t="s">
        <v>761</v>
      </c>
      <c r="E498" s="72">
        <v>6</v>
      </c>
      <c r="F498" s="73">
        <f t="shared" si="10"/>
        <v>6</v>
      </c>
      <c r="G498" s="74"/>
      <c r="H498" s="75"/>
    </row>
    <row r="499" spans="1:8" ht="12">
      <c r="A499" s="68" t="s">
        <v>835</v>
      </c>
      <c r="B499" s="69" t="s">
        <v>836</v>
      </c>
      <c r="C499" s="70"/>
      <c r="D499" s="71" t="s">
        <v>761</v>
      </c>
      <c r="E499" s="72">
        <v>13</v>
      </c>
      <c r="F499" s="73">
        <f t="shared" si="10"/>
        <v>13</v>
      </c>
      <c r="G499" s="74"/>
      <c r="H499" s="75"/>
    </row>
    <row r="500" spans="1:8" ht="12">
      <c r="A500" s="68" t="s">
        <v>837</v>
      </c>
      <c r="B500" s="69" t="s">
        <v>838</v>
      </c>
      <c r="C500" s="70"/>
      <c r="D500" s="71" t="s">
        <v>761</v>
      </c>
      <c r="E500" s="72">
        <v>2</v>
      </c>
      <c r="F500" s="73">
        <f t="shared" si="10"/>
        <v>2</v>
      </c>
      <c r="G500" s="74"/>
      <c r="H500" s="75"/>
    </row>
    <row r="501" spans="1:8" ht="12">
      <c r="A501" s="68" t="s">
        <v>839</v>
      </c>
      <c r="B501" s="69" t="s">
        <v>840</v>
      </c>
      <c r="C501" s="70"/>
      <c r="D501" s="71" t="s">
        <v>761</v>
      </c>
      <c r="E501" s="72">
        <v>37</v>
      </c>
      <c r="F501" s="73">
        <f t="shared" si="10"/>
        <v>37</v>
      </c>
      <c r="G501" s="74"/>
      <c r="H501" s="75"/>
    </row>
    <row r="502" spans="1:8" ht="12">
      <c r="A502" s="68" t="s">
        <v>841</v>
      </c>
      <c r="B502" s="69" t="s">
        <v>842</v>
      </c>
      <c r="C502" s="70"/>
      <c r="D502" s="71" t="s">
        <v>761</v>
      </c>
      <c r="E502" s="72">
        <v>20</v>
      </c>
      <c r="F502" s="73">
        <f t="shared" si="10"/>
        <v>20</v>
      </c>
      <c r="G502" s="74"/>
      <c r="H502" s="75"/>
    </row>
    <row r="503" spans="1:8" s="47" customFormat="1" ht="12">
      <c r="A503" s="76" t="s">
        <v>843</v>
      </c>
      <c r="B503" s="77" t="s">
        <v>844</v>
      </c>
      <c r="C503" s="78"/>
      <c r="D503" s="79"/>
      <c r="E503" s="80"/>
      <c r="F503" s="81"/>
      <c r="G503" s="82"/>
      <c r="H503" s="83"/>
    </row>
    <row r="504" spans="1:8" ht="12">
      <c r="A504" s="68" t="s">
        <v>845</v>
      </c>
      <c r="B504" s="69" t="s">
        <v>846</v>
      </c>
      <c r="C504" s="70"/>
      <c r="D504" s="71" t="s">
        <v>352</v>
      </c>
      <c r="E504" s="72">
        <v>1</v>
      </c>
      <c r="F504" s="73">
        <f t="shared" si="10"/>
        <v>1</v>
      </c>
      <c r="G504" s="74"/>
      <c r="H504" s="75"/>
    </row>
    <row r="505" spans="1:8" ht="12">
      <c r="A505" s="68" t="s">
        <v>847</v>
      </c>
      <c r="B505" s="69" t="s">
        <v>848</v>
      </c>
      <c r="C505" s="70"/>
      <c r="D505" s="71" t="s">
        <v>849</v>
      </c>
      <c r="E505" s="72">
        <v>1</v>
      </c>
      <c r="F505" s="73">
        <f t="shared" si="10"/>
        <v>1</v>
      </c>
      <c r="G505" s="74"/>
      <c r="H505" s="75"/>
    </row>
    <row r="506" spans="1:8" s="47" customFormat="1" ht="12">
      <c r="A506" s="76" t="s">
        <v>850</v>
      </c>
      <c r="B506" s="77" t="s">
        <v>851</v>
      </c>
      <c r="C506" s="78" t="s">
        <v>852</v>
      </c>
      <c r="D506" s="79"/>
      <c r="E506" s="80"/>
      <c r="F506" s="81"/>
      <c r="G506" s="82"/>
      <c r="H506" s="83"/>
    </row>
    <row r="507" spans="1:8" s="47" customFormat="1" ht="12">
      <c r="A507" s="76"/>
      <c r="B507" s="69" t="s">
        <v>853</v>
      </c>
      <c r="C507" s="70"/>
      <c r="D507" s="71"/>
      <c r="E507" s="80"/>
      <c r="F507" s="81"/>
      <c r="G507" s="82"/>
      <c r="H507" s="83"/>
    </row>
    <row r="508" spans="1:8" s="47" customFormat="1" ht="12">
      <c r="A508" s="76"/>
      <c r="B508" s="69" t="s">
        <v>854</v>
      </c>
      <c r="C508" s="70"/>
      <c r="D508" s="71"/>
      <c r="E508" s="80"/>
      <c r="F508" s="81"/>
      <c r="G508" s="82"/>
      <c r="H508" s="83"/>
    </row>
    <row r="509" spans="1:8" s="47" customFormat="1" ht="12">
      <c r="A509" s="76"/>
      <c r="B509" s="69" t="s">
        <v>855</v>
      </c>
      <c r="C509" s="70"/>
      <c r="D509" s="71"/>
      <c r="E509" s="80"/>
      <c r="F509" s="81"/>
      <c r="G509" s="82"/>
      <c r="H509" s="83"/>
    </row>
    <row r="510" spans="1:8" s="47" customFormat="1" ht="12">
      <c r="A510" s="68" t="s">
        <v>845</v>
      </c>
      <c r="B510" s="69" t="s">
        <v>856</v>
      </c>
      <c r="C510" s="88" t="s">
        <v>857</v>
      </c>
      <c r="D510" s="71" t="s">
        <v>352</v>
      </c>
      <c r="E510" s="72">
        <v>1</v>
      </c>
      <c r="F510" s="73">
        <f aca="true" t="shared" si="11" ref="F510:F532">ROUND(E510,2)</f>
        <v>1</v>
      </c>
      <c r="G510" s="82"/>
      <c r="H510" s="83"/>
    </row>
    <row r="511" spans="1:8" s="47" customFormat="1" ht="12">
      <c r="A511" s="68" t="s">
        <v>847</v>
      </c>
      <c r="B511" s="69" t="s">
        <v>858</v>
      </c>
      <c r="C511" s="88" t="s">
        <v>859</v>
      </c>
      <c r="D511" s="71" t="s">
        <v>352</v>
      </c>
      <c r="E511" s="72">
        <v>4</v>
      </c>
      <c r="F511" s="73">
        <f t="shared" si="11"/>
        <v>4</v>
      </c>
      <c r="G511" s="82"/>
      <c r="H511" s="83"/>
    </row>
    <row r="512" spans="1:8" s="47" customFormat="1" ht="12">
      <c r="A512" s="68" t="s">
        <v>860</v>
      </c>
      <c r="B512" s="69" t="s">
        <v>861</v>
      </c>
      <c r="C512" s="88" t="s">
        <v>862</v>
      </c>
      <c r="D512" s="71" t="s">
        <v>352</v>
      </c>
      <c r="E512" s="72">
        <v>1</v>
      </c>
      <c r="F512" s="73">
        <f t="shared" si="11"/>
        <v>1</v>
      </c>
      <c r="G512" s="82"/>
      <c r="H512" s="83"/>
    </row>
    <row r="513" spans="1:8" s="47" customFormat="1" ht="12">
      <c r="A513" s="68" t="s">
        <v>863</v>
      </c>
      <c r="B513" s="69" t="s">
        <v>864</v>
      </c>
      <c r="C513" s="88" t="s">
        <v>865</v>
      </c>
      <c r="D513" s="71" t="s">
        <v>849</v>
      </c>
      <c r="E513" s="72">
        <v>1</v>
      </c>
      <c r="F513" s="73">
        <f t="shared" si="11"/>
        <v>1</v>
      </c>
      <c r="G513" s="82"/>
      <c r="H513" s="83"/>
    </row>
    <row r="514" spans="1:8" s="47" customFormat="1" ht="12">
      <c r="A514" s="76"/>
      <c r="B514" s="69" t="s">
        <v>866</v>
      </c>
      <c r="C514" s="70"/>
      <c r="D514" s="71"/>
      <c r="E514" s="72"/>
      <c r="F514" s="73">
        <f t="shared" si="11"/>
        <v>0</v>
      </c>
      <c r="G514" s="82"/>
      <c r="H514" s="83"/>
    </row>
    <row r="515" spans="1:8" s="47" customFormat="1" ht="12">
      <c r="A515" s="68" t="s">
        <v>867</v>
      </c>
      <c r="B515" s="69" t="s">
        <v>868</v>
      </c>
      <c r="C515" s="70"/>
      <c r="D515" s="71" t="s">
        <v>157</v>
      </c>
      <c r="E515" s="72">
        <v>268</v>
      </c>
      <c r="F515" s="73">
        <f t="shared" si="11"/>
        <v>268</v>
      </c>
      <c r="G515" s="82"/>
      <c r="H515" s="83"/>
    </row>
    <row r="516" spans="1:8" s="47" customFormat="1" ht="12">
      <c r="A516" s="76"/>
      <c r="B516" s="69" t="s">
        <v>869</v>
      </c>
      <c r="C516" s="70"/>
      <c r="D516" s="71"/>
      <c r="E516" s="72"/>
      <c r="F516" s="73">
        <f t="shared" si="11"/>
        <v>0</v>
      </c>
      <c r="G516" s="82"/>
      <c r="H516" s="83"/>
    </row>
    <row r="517" spans="1:8" s="47" customFormat="1" ht="12">
      <c r="A517" s="68" t="s">
        <v>870</v>
      </c>
      <c r="B517" s="69" t="s">
        <v>871</v>
      </c>
      <c r="C517" s="70"/>
      <c r="D517" s="71" t="s">
        <v>761</v>
      </c>
      <c r="E517" s="72">
        <v>1</v>
      </c>
      <c r="F517" s="73">
        <f t="shared" si="11"/>
        <v>1</v>
      </c>
      <c r="G517" s="82"/>
      <c r="H517" s="83"/>
    </row>
    <row r="518" spans="1:8" s="47" customFormat="1" ht="12">
      <c r="A518" s="68" t="s">
        <v>872</v>
      </c>
      <c r="B518" s="69" t="s">
        <v>873</v>
      </c>
      <c r="C518" s="70"/>
      <c r="D518" s="71" t="s">
        <v>761</v>
      </c>
      <c r="E518" s="72">
        <v>4</v>
      </c>
      <c r="F518" s="73">
        <f t="shared" si="11"/>
        <v>4</v>
      </c>
      <c r="G518" s="82"/>
      <c r="H518" s="83"/>
    </row>
    <row r="519" spans="1:8" s="47" customFormat="1" ht="12">
      <c r="A519" s="68" t="s">
        <v>874</v>
      </c>
      <c r="B519" s="69" t="s">
        <v>875</v>
      </c>
      <c r="C519" s="70"/>
      <c r="D519" s="71" t="s">
        <v>761</v>
      </c>
      <c r="E519" s="72">
        <v>15</v>
      </c>
      <c r="F519" s="73">
        <f t="shared" si="11"/>
        <v>15</v>
      </c>
      <c r="G519" s="82"/>
      <c r="H519" s="83"/>
    </row>
    <row r="520" spans="1:8" s="47" customFormat="1" ht="12">
      <c r="A520" s="68" t="s">
        <v>876</v>
      </c>
      <c r="B520" s="69" t="s">
        <v>877</v>
      </c>
      <c r="C520" s="70"/>
      <c r="D520" s="71" t="s">
        <v>849</v>
      </c>
      <c r="E520" s="72">
        <v>1</v>
      </c>
      <c r="F520" s="73">
        <f t="shared" si="11"/>
        <v>1</v>
      </c>
      <c r="G520" s="82"/>
      <c r="H520" s="83"/>
    </row>
    <row r="521" spans="1:8" s="47" customFormat="1" ht="12">
      <c r="A521" s="76" t="s">
        <v>878</v>
      </c>
      <c r="B521" s="77" t="s">
        <v>879</v>
      </c>
      <c r="C521" s="78"/>
      <c r="D521" s="79"/>
      <c r="E521" s="80"/>
      <c r="F521" s="81"/>
      <c r="G521" s="82"/>
      <c r="H521" s="83"/>
    </row>
    <row r="522" spans="1:8" ht="12">
      <c r="A522" s="68" t="s">
        <v>880</v>
      </c>
      <c r="B522" s="69" t="s">
        <v>881</v>
      </c>
      <c r="C522" s="70"/>
      <c r="D522" s="71" t="s">
        <v>352</v>
      </c>
      <c r="E522" s="72">
        <v>4</v>
      </c>
      <c r="F522" s="73">
        <f t="shared" si="11"/>
        <v>4</v>
      </c>
      <c r="G522" s="74"/>
      <c r="H522" s="75"/>
    </row>
    <row r="523" spans="1:8" ht="12">
      <c r="A523" s="68"/>
      <c r="B523" s="69" t="s">
        <v>866</v>
      </c>
      <c r="C523" s="70"/>
      <c r="D523" s="71"/>
      <c r="E523" s="72"/>
      <c r="F523" s="73">
        <f t="shared" si="11"/>
        <v>0</v>
      </c>
      <c r="G523" s="74"/>
      <c r="H523" s="75"/>
    </row>
    <row r="524" spans="1:8" ht="12">
      <c r="A524" s="68" t="s">
        <v>882</v>
      </c>
      <c r="B524" s="69" t="s">
        <v>868</v>
      </c>
      <c r="C524" s="70"/>
      <c r="D524" s="71" t="s">
        <v>157</v>
      </c>
      <c r="E524" s="72">
        <v>112</v>
      </c>
      <c r="F524" s="73">
        <f t="shared" si="11"/>
        <v>112</v>
      </c>
      <c r="G524" s="74"/>
      <c r="H524" s="75"/>
    </row>
    <row r="525" spans="1:8" ht="12">
      <c r="A525" s="68"/>
      <c r="B525" s="69" t="s">
        <v>869</v>
      </c>
      <c r="C525" s="70"/>
      <c r="D525" s="71"/>
      <c r="E525" s="72"/>
      <c r="F525" s="73">
        <f t="shared" si="11"/>
        <v>0</v>
      </c>
      <c r="G525" s="74"/>
      <c r="H525" s="75"/>
    </row>
    <row r="526" spans="1:8" ht="12">
      <c r="A526" s="68" t="s">
        <v>883</v>
      </c>
      <c r="B526" s="69" t="s">
        <v>873</v>
      </c>
      <c r="C526" s="70"/>
      <c r="D526" s="71" t="s">
        <v>761</v>
      </c>
      <c r="E526" s="72">
        <v>4</v>
      </c>
      <c r="F526" s="73">
        <f t="shared" si="11"/>
        <v>4</v>
      </c>
      <c r="G526" s="74"/>
      <c r="H526" s="75"/>
    </row>
    <row r="527" spans="1:8" ht="12">
      <c r="A527" s="68" t="s">
        <v>884</v>
      </c>
      <c r="B527" s="69" t="s">
        <v>875</v>
      </c>
      <c r="C527" s="70"/>
      <c r="D527" s="71" t="s">
        <v>761</v>
      </c>
      <c r="E527" s="72">
        <v>4</v>
      </c>
      <c r="F527" s="73">
        <f t="shared" si="11"/>
        <v>4</v>
      </c>
      <c r="G527" s="74"/>
      <c r="H527" s="75"/>
    </row>
    <row r="528" spans="1:8" ht="12">
      <c r="A528" s="68" t="s">
        <v>885</v>
      </c>
      <c r="B528" s="69" t="s">
        <v>877</v>
      </c>
      <c r="C528" s="70"/>
      <c r="D528" s="71" t="s">
        <v>849</v>
      </c>
      <c r="E528" s="72">
        <v>1</v>
      </c>
      <c r="F528" s="73">
        <f t="shared" si="11"/>
        <v>1</v>
      </c>
      <c r="G528" s="74"/>
      <c r="H528" s="75"/>
    </row>
    <row r="529" spans="1:8" s="47" customFormat="1" ht="12">
      <c r="A529" s="76" t="s">
        <v>886</v>
      </c>
      <c r="B529" s="77" t="s">
        <v>887</v>
      </c>
      <c r="C529" s="78"/>
      <c r="D529" s="79"/>
      <c r="E529" s="80"/>
      <c r="F529" s="81"/>
      <c r="G529" s="82"/>
      <c r="H529" s="83"/>
    </row>
    <row r="530" spans="1:8" ht="12">
      <c r="A530" s="68"/>
      <c r="B530" s="69" t="s">
        <v>888</v>
      </c>
      <c r="C530" s="70"/>
      <c r="D530" s="71"/>
      <c r="E530" s="72"/>
      <c r="F530" s="73">
        <f t="shared" si="11"/>
        <v>0</v>
      </c>
      <c r="G530" s="74"/>
      <c r="H530" s="75"/>
    </row>
    <row r="531" spans="1:8" ht="12">
      <c r="A531" s="68"/>
      <c r="B531" s="69" t="s">
        <v>889</v>
      </c>
      <c r="C531" s="70"/>
      <c r="D531" s="71"/>
      <c r="E531" s="72"/>
      <c r="F531" s="73">
        <f t="shared" si="11"/>
        <v>0</v>
      </c>
      <c r="G531" s="74"/>
      <c r="H531" s="75"/>
    </row>
    <row r="532" spans="1:8" ht="12">
      <c r="A532" s="68" t="s">
        <v>890</v>
      </c>
      <c r="B532" s="69" t="s">
        <v>891</v>
      </c>
      <c r="C532" s="70"/>
      <c r="D532" s="71" t="s">
        <v>892</v>
      </c>
      <c r="E532" s="72">
        <v>4</v>
      </c>
      <c r="F532" s="73">
        <f t="shared" si="11"/>
        <v>4</v>
      </c>
      <c r="G532" s="74"/>
      <c r="H532" s="75"/>
    </row>
    <row r="533" spans="1:8" ht="12.75" thickBot="1">
      <c r="A533" s="89"/>
      <c r="B533" s="90"/>
      <c r="C533" s="91"/>
      <c r="D533" s="92"/>
      <c r="E533" s="93"/>
      <c r="F533" s="94"/>
      <c r="G533" s="95"/>
      <c r="H533" s="96"/>
    </row>
    <row r="534" spans="1:8" s="47" customFormat="1" ht="12">
      <c r="A534" s="97"/>
      <c r="B534" s="98" t="s">
        <v>893</v>
      </c>
      <c r="C534" s="99"/>
      <c r="D534" s="100"/>
      <c r="E534" s="101"/>
      <c r="F534" s="102"/>
      <c r="G534" s="103"/>
      <c r="H534" s="104"/>
    </row>
    <row r="535" spans="1:8" ht="12">
      <c r="A535" s="105"/>
      <c r="B535" s="106" t="s">
        <v>894</v>
      </c>
      <c r="C535" s="107"/>
      <c r="D535" s="108"/>
      <c r="E535" s="109"/>
      <c r="F535" s="110"/>
      <c r="G535" s="111"/>
      <c r="H535" s="112"/>
    </row>
    <row r="536" spans="1:8" ht="12">
      <c r="A536" s="34"/>
      <c r="B536" s="35" t="s">
        <v>895</v>
      </c>
      <c r="C536" s="36"/>
      <c r="D536" s="113"/>
      <c r="E536" s="38"/>
      <c r="F536" s="114"/>
      <c r="G536" s="115"/>
      <c r="H536" s="116"/>
    </row>
    <row r="537" spans="1:8" ht="12">
      <c r="A537" s="34"/>
      <c r="B537" s="35" t="s">
        <v>896</v>
      </c>
      <c r="C537" s="36"/>
      <c r="D537" s="113"/>
      <c r="E537" s="38"/>
      <c r="F537" s="114"/>
      <c r="G537" s="115"/>
      <c r="H537" s="116"/>
    </row>
    <row r="538" spans="1:8" ht="12.75" thickBot="1">
      <c r="A538" s="117"/>
      <c r="B538" s="118" t="s">
        <v>897</v>
      </c>
      <c r="C538" s="119"/>
      <c r="D538" s="120">
        <v>0.16</v>
      </c>
      <c r="E538" s="93"/>
      <c r="F538" s="121"/>
      <c r="G538" s="122"/>
      <c r="H538" s="123"/>
    </row>
    <row r="539" spans="1:8" ht="12.75" thickBot="1">
      <c r="A539" s="124"/>
      <c r="B539" s="125" t="s">
        <v>898</v>
      </c>
      <c r="C539" s="126"/>
      <c r="D539" s="127"/>
      <c r="E539" s="128"/>
      <c r="F539" s="129"/>
      <c r="G539" s="130"/>
      <c r="H539" s="131"/>
    </row>
  </sheetData>
  <sheetProtection/>
  <mergeCells count="4">
    <mergeCell ref="A1:H1"/>
    <mergeCell ref="A2:H2"/>
    <mergeCell ref="A3:H3"/>
    <mergeCell ref="A4:H4"/>
  </mergeCells>
  <printOptions horizontalCentered="1"/>
  <pageMargins left="0.5905511811023623" right="0.31496062992125984" top="0.6692913385826772" bottom="0.5118110236220472" header="0.1968503937007874" footer="0.31496062992125984"/>
  <pageSetup horizontalDpi="300" verticalDpi="300" orientation="portrait" scale="73" r:id="rId4"/>
  <headerFooter alignWithMargins="0">
    <oddFooter>&amp;R&amp;"Tw Cen MT,Normal"&amp;8&amp;P de &amp;N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fernando.castiblanco</dc:creator>
  <cp:keywords/>
  <dc:description/>
  <cp:lastModifiedBy>eder.gomez</cp:lastModifiedBy>
  <dcterms:created xsi:type="dcterms:W3CDTF">2011-11-02T14:34:51Z</dcterms:created>
  <dcterms:modified xsi:type="dcterms:W3CDTF">2011-12-01T18:23:01Z</dcterms:modified>
  <cp:category/>
  <cp:version/>
  <cp:contentType/>
  <cp:contentStatus/>
</cp:coreProperties>
</file>