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NECSOFT\Downloads\Contraloría Procuraduría\Procuraduria\"/>
    </mc:Choice>
  </mc:AlternateContent>
  <xr:revisionPtr revIDLastSave="0" documentId="13_ncr:1_{BE7CC3CD-848F-4A87-9C78-8B456B93ABB2}" xr6:coauthVersionLast="47" xr6:coauthVersionMax="47" xr10:uidLastSave="{00000000-0000-0000-0000-000000000000}"/>
  <bookViews>
    <workbookView xWindow="20370" yWindow="-4305" windowWidth="25440" windowHeight="15540" xr2:uid="{6163D976-034F-4528-B682-03B4227EDAFA}"/>
  </bookViews>
  <sheets>
    <sheet name="Hoja1" sheetId="1" r:id="rId1"/>
  </sheets>
  <definedNames>
    <definedName name="_xlnm._FilterDatabase" localSheetId="0" hidden="1">Hoja1!$A$2:$P$400</definedName>
    <definedName name="_xlnm.Print_Area" localSheetId="0">Hoja1!$A$1:$P$400</definedName>
    <definedName name="_xlnm.Print_Titles" localSheetId="0">Hoja1!$A:$C,Hoja1!$1:$2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1" l="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3" i="1"/>
  <c r="P369" i="1"/>
  <c r="P390" i="1"/>
  <c r="P81" i="1"/>
  <c r="L241" i="1" l="1"/>
  <c r="L183" i="1"/>
  <c r="P394" i="1" l="1"/>
  <c r="P389" i="1"/>
  <c r="P383" i="1"/>
  <c r="P384" i="1"/>
  <c r="P385" i="1"/>
  <c r="P386" i="1"/>
  <c r="P387" i="1"/>
  <c r="P388" i="1"/>
  <c r="P391" i="1"/>
  <c r="P392" i="1"/>
  <c r="P393" i="1"/>
  <c r="P395" i="1"/>
  <c r="P396" i="1"/>
  <c r="P397" i="1"/>
  <c r="P398" i="1"/>
  <c r="P399" i="1"/>
  <c r="P400" i="1"/>
  <c r="P364" i="1"/>
  <c r="P355" i="1"/>
  <c r="P329" i="1"/>
  <c r="P281" i="1" l="1"/>
  <c r="P131" i="1"/>
  <c r="P166" i="1"/>
  <c r="P161" i="1"/>
  <c r="P152" i="1"/>
  <c r="P111" i="1" l="1"/>
  <c r="P6" i="1"/>
  <c r="P4" i="1"/>
  <c r="P5"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2" i="1"/>
  <c r="P113" i="1"/>
  <c r="P114" i="1"/>
  <c r="P115" i="1"/>
  <c r="P116" i="1"/>
  <c r="P117" i="1"/>
  <c r="P118" i="1"/>
  <c r="P119" i="1"/>
  <c r="P120" i="1"/>
  <c r="P121" i="1"/>
  <c r="P122" i="1"/>
  <c r="P123" i="1"/>
  <c r="P124" i="1"/>
  <c r="P125" i="1"/>
  <c r="P126" i="1"/>
  <c r="P127" i="1"/>
  <c r="P128" i="1"/>
  <c r="P129" i="1"/>
  <c r="P130" i="1"/>
  <c r="P132" i="1"/>
  <c r="P133" i="1"/>
  <c r="P134" i="1"/>
  <c r="P135" i="1"/>
  <c r="P136" i="1"/>
  <c r="P137" i="1"/>
  <c r="P138" i="1"/>
  <c r="P139" i="1"/>
  <c r="P140" i="1"/>
  <c r="P141" i="1"/>
  <c r="P142" i="1"/>
  <c r="P143" i="1"/>
  <c r="P144" i="1"/>
  <c r="P145" i="1"/>
  <c r="P146" i="1"/>
  <c r="P147" i="1"/>
  <c r="P148" i="1"/>
  <c r="P149" i="1"/>
  <c r="P150" i="1"/>
  <c r="P151" i="1"/>
  <c r="P153" i="1"/>
  <c r="P154" i="1"/>
  <c r="P155" i="1"/>
  <c r="P156" i="1"/>
  <c r="P157" i="1"/>
  <c r="P158" i="1"/>
  <c r="P159" i="1"/>
  <c r="P160" i="1"/>
  <c r="P162" i="1"/>
  <c r="P163" i="1"/>
  <c r="P164" i="1"/>
  <c r="P165"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6" i="1"/>
  <c r="P357" i="1"/>
  <c r="P358" i="1"/>
  <c r="P359" i="1"/>
  <c r="P360" i="1"/>
  <c r="P361" i="1"/>
  <c r="P362" i="1"/>
  <c r="P363" i="1"/>
  <c r="P365" i="1"/>
  <c r="P366" i="1"/>
  <c r="P367" i="1"/>
  <c r="P368" i="1"/>
  <c r="P370" i="1"/>
  <c r="P371" i="1"/>
  <c r="P372" i="1"/>
  <c r="P373" i="1"/>
  <c r="P374" i="1"/>
  <c r="P375" i="1"/>
  <c r="P376" i="1"/>
  <c r="P377" i="1"/>
  <c r="P378" i="1"/>
  <c r="P379" i="1"/>
  <c r="P380" i="1"/>
  <c r="P381" i="1"/>
  <c r="P382" i="1"/>
  <c r="P3" i="1"/>
</calcChain>
</file>

<file path=xl/sharedStrings.xml><?xml version="1.0" encoding="utf-8"?>
<sst xmlns="http://schemas.openxmlformats.org/spreadsheetml/2006/main" count="1609" uniqueCount="1550">
  <si>
    <t>PUBLICACION DE LA INFORMACION CONTRACTUAL</t>
  </si>
  <si>
    <t>PUBLICACION DE LA EJECUCION DE LOS CONTRATOS</t>
  </si>
  <si>
    <t>OBJETO</t>
  </si>
  <si>
    <t>FIRMA DEL CONTRATO</t>
  </si>
  <si>
    <t>URL SECOP II</t>
  </si>
  <si>
    <t>FECHA PUBLICACION PROCESO EN SECOP II</t>
  </si>
  <si>
    <t>FECHA DE INICIO</t>
  </si>
  <si>
    <t>FECHA DE FINALIZACION</t>
  </si>
  <si>
    <t>PORCENTAJE DE EJECUCION</t>
  </si>
  <si>
    <t>RECURSOS TOTALES DESEMBOLSADOS O PAGADOS</t>
  </si>
  <si>
    <t>RECURSOS PENDIENTES POR EJECUTAR</t>
  </si>
  <si>
    <t>CANTIDAD DE OTROSI Y ADICIONES</t>
  </si>
  <si>
    <t>VALOR DE LA ADICION</t>
  </si>
  <si>
    <t>VALOR FINAL DEL CONTRATO</t>
  </si>
  <si>
    <t>CONTRATISTA</t>
  </si>
  <si>
    <t>NIT</t>
  </si>
  <si>
    <t>DIVCAD-CPS-001-2023</t>
  </si>
  <si>
    <t>DIVCAD-CPS-002-2023</t>
  </si>
  <si>
    <t>PRESTACION DE SERVICIOS DE CANALES PRINCIPALES DE INTERNET Y DATOS CON SERVICIO WAF PARA LA UNIVERSIDAD MILITAR NUEVA GRANADA.</t>
  </si>
  <si>
    <t>DIVCAD-CPS-003-2023</t>
  </si>
  <si>
    <t>PRESTACION DE SERVICIOS PARA LA PARTICIPACION DE LA UNIVERSIDAD MILITAR NUEVA GRANADA EN EL WORD BUSINESS FORUM 2023 COMO PARTNER ACADEMICO EXCLUSIVO, DE ACUERDO CON LAS ESPECIFICACIONES TECNICAS.</t>
  </si>
  <si>
    <t>DIVCAD-CLIC-01-2023</t>
  </si>
  <si>
    <t>RENOVACIÓN, LICENCIAMIENTO, SOPORTE, MANTENIMIENTO Y GARANTÍA DE EQUIPOS FIREWALL CHECKPOINT DE LA UNIVERSIDAD MILITAR NUEVA GRANADA</t>
  </si>
  <si>
    <t>DIVCAD-COBR-01-2023</t>
  </si>
  <si>
    <t>REALIZAR LA REPARCION LOCATIVA PARA LA IMPERMEABILICION Y ADECUACION DE LAS TERRAZAS DE LOS PISOS 13 Y 14 DEL HOSPITAL MILITAR CENTRAL DE A CUEERDOCON LAS ESPECIFICACIONES TECNICAS DEL PRESENTE PROCESO, EN RETRIBUCION EN ESPECIE EN VIRTUD DEL CONVENIO DOCEENCIA - SERVICIO No 10 DE 2021 Y SEGUN LAS CANTIDADES SEÑALADAS EN LA INVITACION DIRECTA No 7 DE 2023 Y EN LA PROPUESTAPRESTADORAPOR EL CONTRATISTA EL 20 DE NOVIEMBRE DE 2023</t>
  </si>
  <si>
    <t>DIVCAD-CCV-01-2023</t>
  </si>
  <si>
    <t>ADQUISICION DE UN SISTEMA DE DEBRIEFING PARA EL CENTRO DE SIMULACION DEL HOSPITAL MILITAR CENTRAL, EN RETRIBUCION EN ESPECIE DE ACUERDO CON LO ESTABLECIDO EN EL CONVENIO DOCENCIA SERVICIO No 10 DE 2021 Y OTRO SI 066 DE 2021, DE ACUERDO ALAS ESPECIFICACIONES TECNICAS, DESCRITAS EN LA INVITACION DIRECTA No 5 DE 2023 Y EN LA PROPUESTA PRESENTADA POR EL CONTRATISTA EL 17 DE NOVIEMBRE DE 2023</t>
  </si>
  <si>
    <t>DIVCAD-CCV-02-2023</t>
  </si>
  <si>
    <t>ADQUISICION DE EQUIPOS PARA EL CENTRO DE SIMULACION DEL HOSPITAL MILITAR CENTRAL EN RETRIBUCION EN ESPECIE DE ACUERDO CON LO ESTABLECIDO EN EL CONVENIO DOCENCIA SERVICIO No 6 DE 2023 ,EN LA PROPUESTA PRESENTADA POR EL CONTRATISTA EL 17 DE NOVIEMBRE DE 2023</t>
  </si>
  <si>
    <t>DIVCAD-CCV-03-2023</t>
  </si>
  <si>
    <t>ADQUISICION DE DE BONOS CANJEABLES EN PRODUCTOS ALIMENTACION DE LA CANASTA FAMILIAR Y EN ESTABLECIMIENTOS COMERCIALES RELACIONADOS CON ALIMENTACION PARA ENTREGAR A LOS SERVIDORES PUBLICOS DE LA UNIVERSIDAD MILITAR NUEVA GRANADA COMO INCENTIVO NAVIDEÑO DE LA VIGENCIA 2023</t>
  </si>
  <si>
    <t>ORDEN DE PEDIDO 01 2023</t>
  </si>
  <si>
    <t>ADQUISICIÓN DE LICENCIAS DE LIBROS SPLIT DE APRENDIZAJE DE INGLES POR NIVELES PARA CURSOS A DISTANCIA DESDE PLATAFORMA MOODLE PARA LA UNIVERSIDAD MILITAR NUEVA GRANADA</t>
  </si>
  <si>
    <t>ORDEN DE PEDIDO 02 2023</t>
  </si>
  <si>
    <t>ADQUISICIÓN DE INSUMOS PARA CARNETIZACIÓN PARA LA UNIVERSIDAD MILITAR NUEVA GRANADA</t>
  </si>
  <si>
    <t>ORDEN DE PEDIDO 03 2023</t>
  </si>
  <si>
    <t>CONTRATAR LA IMPRESIÓN DE LIBROS, REVISTAS CIENTIFICAS Y LITERATURA GRIS DE LA EDITORIAL NEOGRANADINA</t>
  </si>
  <si>
    <t>ORDEN DE PEDIDO 04 2023</t>
  </si>
  <si>
    <t>CAMBIO DE CERRADURAS PAR CASILLEROS COMPLEJO MUTIS PRIMERA FASE Y ULTIMA FAASE COMPLEJO CAMACHO (BIBLIOTECA)</t>
  </si>
  <si>
    <t>ORDEN DE PEDIDO 05 2023</t>
  </si>
  <si>
    <t>CONTRATAR LA ADQUISICIÓN DE PINES DE SOLAPA Y MEDALLAS AL MÉRITO ACADÉMICO PARA GRADOS DE PREGRADO Y POSGRADOS DE LA UMNG, VIGENCIA 2023</t>
  </si>
  <si>
    <t>ORDEN DE PEDIDO 06 2023</t>
  </si>
  <si>
    <t>CONTRATAR LA ADQUISICIÓN BATERIAS PRINCIPAPELS DESFIBRILADOR EXTERNO SEMIAUTOMATICO FRED EASY MARCA SCHILLER</t>
  </si>
  <si>
    <t>ORDEN DE PEDIDO 07 2023</t>
  </si>
  <si>
    <t>CONTRATAR LA ADQUISICION DE FUNDAS Y PAPEL KIMBERLY PARA LOS GRADOS DE LOS PROGRAMAS DE PREGRADO Y POSGRADO DE LA UMNG VIGENCIA 2023</t>
  </si>
  <si>
    <t>ORDEN DE PEDIDO 08 2023</t>
  </si>
  <si>
    <t>CONTRATAR LA ADQUISICION DE PLACAS HITOLOGICAS DE DIFERENTES TEJIDOS PARA EL LOABORATORIO DE MICROSCOPIA</t>
  </si>
  <si>
    <t>ORDEN DE PEDIDO 09 2023</t>
  </si>
  <si>
    <t>ADQUISICION DE SUTURAS PARA EL LABORATORIO CIRUGIA EXPERIMENTAL DE LA FALCULTAD DE MEDICINA Y CIENCIAS DE LA SALUD DE LA UNIVERSIDAD MILITAR NUEVA GRANADA</t>
  </si>
  <si>
    <t>ORDEN DE PEDIDO 10 2023</t>
  </si>
  <si>
    <t>ADQUIRIR PLANES DE PRUEBAS DE CLASIFICACIÓN DE INGLES PARA EL DEPARTAMENTO DE ESTUDIOS INTERCULTURALES DE LA UMNG</t>
  </si>
  <si>
    <t>ORDEN DE PEDIDO 12 2023</t>
  </si>
  <si>
    <t>ORDEN DE PEDIDO 13 2023</t>
  </si>
  <si>
    <t xml:space="preserve">SISTEMA DE MONITOREO BIOMETRICO DE EXAMENES ONINE PARA EL PROGRAMA ACADEMICO DE INGLES MODALIDAD A DISTANCIA EN MOODLE DE L UNIVERSIDAD MILITAR NUEVA GRANADA </t>
  </si>
  <si>
    <t>ORDEN DE PEDIDO 14 2023</t>
  </si>
  <si>
    <t>ADQUISICION DE PINES PARA REALIZACION DE LAS PRUEBAS PSICOTECNICAS BFQ,PARA LO ASPIRANTES AL PROGRAAM DE MEDICINAY LS ESPCIAALIDADES MEDICO QUIRURGICAS DE LA UNIVERSIDAD MILITAR NUEV GRANADA</t>
  </si>
  <si>
    <t>ORDEN DE PEDIDO 15 2023</t>
  </si>
  <si>
    <t xml:space="preserve">PRESTAR SERVICIO DE SUMINISTROS DE MEDICAMENTOS E INSUMOS MEDICO QUIRURGICOS PARA EL FUNCIONAMIENTO DEL CONSULTORIO MEDICO DE LA  SEDE CAPUS NUEVA GRANADA   </t>
  </si>
  <si>
    <t>ORDEN DE PEDIDO 16 2023</t>
  </si>
  <si>
    <t xml:space="preserve">AADQUISICION DE MONEDAS INSTITUCIONALES,PINES DE SOLAPA Y PLACAS INSTITUCIONALES PARA LA UNIVERSIDAD MILITAR NUEVA GRNADA </t>
  </si>
  <si>
    <t>ORDEN DE PEDIDO 17 2023</t>
  </si>
  <si>
    <t>ADQUIRIR MATERIAL IMPRESO DE FORMACION Y CAPACITACION PARA LA UMNG</t>
  </si>
  <si>
    <t>ORDEN DE PEDIDO 18 2023</t>
  </si>
  <si>
    <t xml:space="preserve">ADQUISICION DE ELEMENTOS DE ASEO Y ELEMETOS PARA LOS EQUIPOS DE LAS AULAS, AUDITORIOS Y HEMICICLOS DE LA SEDE CAMPUS DE LA UNIERSIDAD MILITAR NUEVA GRANDA  </t>
  </si>
  <si>
    <t>ORDEN DE PEDIDO 19 2023</t>
  </si>
  <si>
    <t xml:space="preserve">ELAABORACION DE MEDALLAS SERVICIOS A LA INSTITUCION </t>
  </si>
  <si>
    <t>ORDEN DE PEDIDO 20 2023</t>
  </si>
  <si>
    <t xml:space="preserve">ADQUISICION DE ELEMENTOS ERGONOMICOS DE HIGIENE POSTURAL Y ERGONOMIA DE LAS FUNCIONES Y DOCENTES DE LA UNIVERSIDAD MILITAR NUEVA GRANADA </t>
  </si>
  <si>
    <t>ORDEN DE PEDIDO 21 2023</t>
  </si>
  <si>
    <t xml:space="preserve">ADQUISICION DE EQUIPOS PARA EL DESARROLLO DE ACTIVIDADES MUSEOGRAFICOS Y COMPRA DE MOBILIARIO EXPOSITIVO (CAARTELERAS METALICAS) PARA LAS DIFERENTES EXPOSICIONES ITINERANTES, PERMAENTES O TEMPORALES DE LA UNIVERSIDAD MILITAR NUENA GRANADA  </t>
  </si>
  <si>
    <t>ORDEN DE PEDIDO 22 2023</t>
  </si>
  <si>
    <t xml:space="preserve">ADQUISICION DE REACTIVOS PARA EL PROYECTO INV. CIAS 3400 PARA LA SEDE CAMPUS NUEVA GRANADA DE LA UNIVERSIDAD DE LA UNIVERSIDAD MILITAR NUEVA GRANADA </t>
  </si>
  <si>
    <t>ORDEN DE PEDIDO 23 2023</t>
  </si>
  <si>
    <t>ADQUISICIÓN DE LA LICENCIA CLOUD-SOFTWARE PROTEUS DESIGN SUITE, VERSIÓN 8.16 PARA CINCUENTA USUARIOS Y MODULO PROTEUS PCB LEVEL 2-EDUCATIONAL, PARA CINCUENTA</t>
  </si>
  <si>
    <t>ORDEN DE PEDIDO 24 2023</t>
  </si>
  <si>
    <t xml:space="preserve">ADQUISICION DE LLANTAS PARA LOS VEHICULOS DEL PARQUE AUTOMOTOR DE LA SEDE CALLE 100 DE LA UNIVERSIDAD MILITAR NUEVA GRANADA </t>
  </si>
  <si>
    <t>ORDEN DE PEDIDO 25 2023</t>
  </si>
  <si>
    <t xml:space="preserve">ADQUISICION DE INSUMOS Y MATERIALES PARA EL CONSULTORIO DE LA UNIVERSIDAD MILITAR NUEVAA GRANDA </t>
  </si>
  <si>
    <t>ORDEN DE PEDIDO 26 2023</t>
  </si>
  <si>
    <t xml:space="preserve">ADQUISICION TRESIENTOS SETENTA Y TREES (373)  DISCOS DUROS INTERNOS DE ESTADO SOLIDO 2.5, CON CAPCIDAD DE 500 GB,PARA LA UNIVERSIDAD MILITAR NUEVA GRANADA </t>
  </si>
  <si>
    <t>ORDEN DE PEDIDO 27 2023</t>
  </si>
  <si>
    <t xml:space="preserve">SUMINISTRO DE COMBUSTIBLE GASOLINA CORRIENTE Y ACPM PARA LOS VEHICULOS DEL PARQUE AUTOMOTOR,PLANTAS ELECTRICAS, EQUIPOS GRANDES Y EQUIPOS PEQUEÑOS DE LA SEDE CAMPUS DE LA UNIVERSISDD MILITAR NUEVA GRANADA  </t>
  </si>
  <si>
    <t>ORDEN DE PEDIDO 28 2023</t>
  </si>
  <si>
    <t xml:space="preserve">ADQUISICION DE MATERIALES PAR EL PROYECTO IMP-CIS-3739: EFECTO DELA APLICACION EXTERNA DE ELICITORES DE TIPO ORGANICO E INORGANICO Y DE ANALOGOS DE ACILBENZOLAR-S-METILO EN PLANTAS DE ALSTROEMERIA SOBRE PARAMETROS BIOLOGICOS DEL TRIPS FRANKLINIELLA ACCIDENTALES PERGANDE, PARA LA SEDE DEL CAMPUS NUEVA GRANADA DE LA UNIVERSIDAD MILITAR NUEVA GRANADA </t>
  </si>
  <si>
    <t>ORDEN DE PEDIDO 29 2023</t>
  </si>
  <si>
    <t xml:space="preserve">ADQUIRIR DISOLVENTE N-HEXANO PARAA EL DESARROLO DEL PIC CIAS 3701 ADQUISICION DEL DISOLVENTE N-HEXANO PARA EL DESAARROLLO DEL PIC CIAAS 3701 PRA LA UNIVERSIDAD MILITAAR NUEVA GRANADA </t>
  </si>
  <si>
    <t>ORDEN DE PEDIDO 30 2023</t>
  </si>
  <si>
    <t xml:space="preserve">ADQUISICION DE RESACTIVO PARA EL PROYECTO INV-CIAS3752: PRODUCCION DE OXIDO NITROSO POR BACTERIAS AISLADAS DE SEDIMIENTOS DEL HUMEDAL SANTA MARIAA DEL LAGO Y CARACTERIZACION METSAGENOMICA DE LA COMUNIDAD NITRIFICANTE, PARA LA SEDE CAMPUS NUEVA GRANADA DE LA UNIVERSIDAD MILITAR NUEVA GRANADA </t>
  </si>
  <si>
    <t>ORDEN DE PEDIDO 31 2023</t>
  </si>
  <si>
    <t xml:space="preserve">ADQUISICION DE REACTIVOS PARA EL PROYECTO INV-CIS-3739- EFECTO DE L APLICACION EXTERNA DE ELICITORES DE TIPO ORGANICO E INORGANICO Y DE ANALOGOS DEL ACILBENZOLAR-S-METILIO EN PLANTAS DE ALSTROMELIA SOBRVE PRAMETROS BIOLOGICOS DEL TRIP FRANKLINIELLA OCCIDENTALS (PERGANDE), PARA LA SEDE CAAMPUS NUEVA GRANADA DE LA UNIVERSIDAD MILITAR NUEVA GRANADA   </t>
  </si>
  <si>
    <t>ORDEN DE PEDIDO 32 2023</t>
  </si>
  <si>
    <t xml:space="preserve">ADQUISICION DE REACTIVOS PARA CUMOLIR CON LOS REQUERIMIENTOS DEL PROYECTOS DE INVESTIGACION INV CIAS 3400, DE LA UNIVERSIDAD MILITAR NUEVA GRANADA </t>
  </si>
  <si>
    <t>ORDEN DE PEDIDO-33 2023</t>
  </si>
  <si>
    <t>ADQUISICIÓN INSUMOS Y MATERIALES PARA EL CONSULTORIO PSICOLOGICO DE LA UNIVERSIDAD MILITAR NUEVA GRANADA</t>
  </si>
  <si>
    <t>ORDEN DE PEDIDO 34 2023</t>
  </si>
  <si>
    <t>ADQUISICIÓN DE MEMBRANAS Y ELEMENTOS CONSUMIBLES PARA ENSAYOS TRIAXIALES PARA LA PRÁCTICA DE LOS ESTUDIANTES DE POSGRADO DE LA UNIVERSIDAD MILITAR NUEVA GRANADA</t>
  </si>
  <si>
    <t>ORDEN DE PEDIDO 35 2023</t>
  </si>
  <si>
    <t>ADQUISICIÓN DE CANECAS EN CUMPLIMIENTO AL NUEVO CÓDIGO DE COLORES ESTABLECIDO EN LA RESOLUCIÓN 2184 DE 2019</t>
  </si>
  <si>
    <t>ORDEN DE PEDIDO 38 2023</t>
  </si>
  <si>
    <t>ADQUISICIÓN DE SOLUCIONES Y REACTIVOS PARA EQUIPOS MARCA HANNA, PARA LA UNIVERSIDAD MILITAR NUEVA GRANADA</t>
  </si>
  <si>
    <t>ORDEN DE PEDIDO 39 2023</t>
  </si>
  <si>
    <t>ADQUISICIÓN DE ESTOLAS PARA LA ENTREGA A LOS GRADUANDOS DE LA UNIVERSIDAD MILITAR NUEVA GRANADA</t>
  </si>
  <si>
    <t>ORDEN DE PEDIDO 41 2023</t>
  </si>
  <si>
    <t>ORDEN DE PEDIDO 42 2023</t>
  </si>
  <si>
    <t>ADQUISICIÓN DE BANDERAS PARA LA SEDE CAMPUS NUEVA GRANADA DE LA UNIVERSIDAD MILITAR NUEVA GRANADA</t>
  </si>
  <si>
    <t>ORDEN DE PEDIDO 43 2023</t>
  </si>
  <si>
    <t>ADQUISICIÓN DE INSTRUMENTOS DE EVALUACIÓN PSICOLÓGICA -ÁREA DESARROLLO HUMANO PARA LA SEDE CAMPUS DE LA UNIVERSIDAD MILITAR NUEVA GRANADA</t>
  </si>
  <si>
    <t>ORDEN DE PEDIDO 44 2023</t>
  </si>
  <si>
    <t>ORDEN DE PEDIDO 45 2023</t>
  </si>
  <si>
    <t>ADQUISICIÓN DE UN (1) KIT DE EXTRUSORA DE PLÁSTICOS Y EMBOBINADO PARA MATERIAL EN PRESENTACIÓN TIPO PELLETS, PARA CUMPLIR CON LOS REQUERIMIENTOS DEL PROYECTO DE INVESTIGACIÓN INV ING 3788 DE LA UNIVERSIDAD MILITAR NUEVA GRANADA</t>
  </si>
  <si>
    <t>ORDEN DE PEDIDO 46 2023</t>
  </si>
  <si>
    <t>ORDEN DE PEDIDO 47 2023</t>
  </si>
  <si>
    <t>ORDEN DE PEDIDO 48 2023</t>
  </si>
  <si>
    <t>ADQUISICIÓN DE MATERIALES Y SUMINISTROS PARA EL PROYECTO INV-CIAS 3747 EVALUACIÓN DEL POTENCIAL PGPR (PROMOTOR DE CRECIMIENTO) DE MICROORGANISMOS AISLADOS DE UN CULTIVO ACUAPÓNICO DE RÚGULA (ERUCA VESICARIA SP.) Y LECHUGA (LACTUCA SATIVA SP.) PARA LA SEDE CAMPUS DE LA UNIVERSIDAD MILITAR NUEVA GRANADA</t>
  </si>
  <si>
    <t>ORDEN DE PEDIDO 49 2023</t>
  </si>
  <si>
    <t>ORDEN DE PEDIDO 50 2023</t>
  </si>
  <si>
    <t>ORDEN DE PEDIDO 51 2023</t>
  </si>
  <si>
    <t>ADQUISICIÓN DE TABLEROS PARA LAS SALAS DE SISTEMAS E LAS SEDES CALLE 100 Y SEDE CAMUS NUEVA GRANADA DE LA UNIVERSIDAD MILITAR NUEVA GRANADA</t>
  </si>
  <si>
    <t>ORDEN DE PEDIDO 52 2023</t>
  </si>
  <si>
    <t>ADQUISICIÓN DE MATERIAL POP PARA LA SEDE CAMPUS DE LA UNIVERSIDAD MILITAR NUEVA GRANADA</t>
  </si>
  <si>
    <t>ORDEN DE PEDIDO 53 2023</t>
  </si>
  <si>
    <t>ADQUISICIÓN DE DISOLVENTES, REACTIVOS Y MATERIALES, DE ACUERDO A LAS CARACTERÍSTICAS TÉCNICAS, PARA CUMPLIR CON LOS REQUERIMIENTOS DEL PROYECTO DE INVESTIGACIÓN INV-CIAS-3746, DE LA UNIVERSIDAD MILITAR NUEVA GRANADA</t>
  </si>
  <si>
    <t>ORDEN DE PEDIDO 54 2023</t>
  </si>
  <si>
    <t>ADQUISICIÓN ELECTROBOMBA GEISER SUMERGIBLE AGUAS LLUVIAS1HP, 115VAC, ELECTROBOMBA PARA TRABAJO CONTINUO DE 135LPM, REF AMIGA 100A 115VAC, ELEMENTOS REQUERIDOS PARA EL DESARROLLO DEL PROYECTO DE INVESTIGACIÓN INV-CIAS 3747, DE LA UNIVERSIDAD MILITAR NUEVA GRANADA.</t>
  </si>
  <si>
    <t>ORDEN DE PEDIDO 55 2023</t>
  </si>
  <si>
    <t>ADQUISICIÓN DE ABONOS, FERTILIZANTES NITROGENADOS, INSECTICIDAS, FUNGICIDAS, HERBICIDAS Y DESINFECTANTES, INSUMOS NECESARIOS PARA CUMPLIR CON LOS REQUERIMIENTOS DE PROYECCIÓN SOCIAL CON COMUNIDADES RURALES Y POBLACIÓN EN VULNERABILIDAD EN EL MARCO DEL PROGRAMA DE SEGURIDAD ALIMENTARIA DE LA UNIVERSIDAD MILITAR NUEVA GRANADA</t>
  </si>
  <si>
    <t>ORDEN DE PEDIDO 56 2023</t>
  </si>
  <si>
    <t>ADQUISICIÓN DE BUTACOS PARA LOS LABORATORIOS DE MICROBIOLOGÍA Y FISIOLOGÍA DE LA FACULTAD DE MEDICINA Y CIENCIAS DE LA SALUD DE LA UNIVERSIDAD MILITAR NUEVA GRANADA</t>
  </si>
  <si>
    <t>ORDEN DE PEDIDO 58 2023</t>
  </si>
  <si>
    <t>ADQUISICIÓN DE UNA (1) TARJETA RASPBERRY PI, UNA (1) TARJETA OPEN MV Y TRES (3) BATERÍAS LIPO, PARA CUMPLIR CON LOS REQUERIMIENTOS DEL PROYECTO DE INVESTIGACIÓN INV ING-3785 DE LA UNIVERSIDAD MILITAR NUEVA GRANADA</t>
  </si>
  <si>
    <t>ORDEN DE PEDIDO 59 2023</t>
  </si>
  <si>
    <t>ADQUISICIÓN DE MATERIALES Y SUMINISTROS PARA EL PROYECTO INV-CIAS 3747: EVALUACIÓN DEL POTENCIAL PGPR (PROMOTOR DE CRECIMIENTO) DE MICROORGANISMOS AISLADOS DE UN CULTIVO ACUAPÓNICO DE RÚGULA (ERUCA VESICARIA SP.) Y LECHUGA (LACTUCA SATIVA SP.) CON TRUCHA ARCOÍRIS (ONCORHYNCHUS MYKISS), PARA LA SEDE CAMPUS DE LA UNIVERSIDAD MILITAR NUEVA GRANADA</t>
  </si>
  <si>
    <t>ORDEN DE PEDIDO 60 2023</t>
  </si>
  <si>
    <t>ADQUISICIÓN DE MATERIALES Y EQUIPOS PARA EL PROYECTO PIC-CIAS-3805 CRECIMIENTO DE RÚGULA (ERUCA SATIVA SP.) Y LECHUGA (LACTUCA SATIVA SP.) EN UN SISTEMA ACUAPÓNICO, PARA LA SEDE CAMPUS DE LA UNIVERSIDAD MILITAR NUEVA GRANADA</t>
  </si>
  <si>
    <t>ORDEN DE PEDIDO 61 2023</t>
  </si>
  <si>
    <t>ORDEN DE PEDIDO 62 2023</t>
  </si>
  <si>
    <t>ADQUISICION DE LICENCIAS A PERPETUIDAD DE LIBROS SPLIT DE APRENDIZAJE DE INGLES PARA CURSOS A DISTANCIA DESDE PLATAFORMA MOODLE PARA DOS MIL QUINIENTOS VEINTIOCHO USUARIOS ONLINE, PARALA UNIVERSIDAD MILITAR NUEVA GRANADA, DE ACUERDO A LAS ESPECIFICACIONES TECNICAS</t>
  </si>
  <si>
    <t>ORDEN DE PEDIDO 63 20232</t>
  </si>
  <si>
    <t>ORDEN DE PEDIDO 64 20232</t>
  </si>
  <si>
    <t>ADQUISICIÓN DE MATERIALES PARA EL PROYECTO INV-DIS-3767-2023 ESTUDIO DEL COMPORTAMIENTO MECÁNICO Y FÍSICO DEL CONCRETO CON ADICIÓN DE BIOPRECIPITACIÓN DE CARBONATO DE CALCIO (CACO3) MEDIANTE EL EMPLEO DE CEPAS BACTERIANAS, PARA LA SEDE CAMPUS DE LA UNIVERSIDAD MILITAR NUEVA GRANADA.</t>
  </si>
  <si>
    <t>ORDEN DE PEDIDO 65 20232</t>
  </si>
  <si>
    <t>ADQUISICIÓN DE MATERIALES PARA EL PROYECTO PIC-CIAS-3815: CARACTERIZACIÓN MORFOLÓGICA DE LA FAUNA OFÍDICA PRESENTE EN LA COLECCIÓN ZOOLÓGICA "JOSÉ RICARDO CURE HAKIM" RECOLECTADOS EN SALIDAS DE CAMPO A LAS RESERVAS REY ZAMURO Y MATARREDONDA (META) Y CAÑÓN DEL RÍO CLARO (ANTIOQUIA), PARA LA SEDE CAMPUS DE LA UNIVERSIDAD MILITAR NUEVA GRANADA</t>
  </si>
  <si>
    <t>ORDEN DE PEDIDO 66 20232</t>
  </si>
  <si>
    <t>ADQUISICIÓN DE MIL (1000) ALEVINOS DE TRUCHA ARCOIRIS Y DOS (2) BULTOS DE 40 KG DE CONCENTRADO PARA PECES, DE ACUERDO A LAS ESPECIFICACIONES TÉCNICAS, SUMINISTROS NECESARIOS PARA CUMPLIR CON LOS REQUERIMIENTOS DEL PROYECTO DE INVESTIGACIÓN INV-CIAS-3747, DENOMINADO ¿EVALUACIÓN DEL POTENCIAL PGPR (PROMOTOR DE CRECIMIENTO) DE MICROORGANISMOS AISLADOS DE UN CULTIVO ACUAPÓNICO DE RÚGULA (ERUCA VESICARIA SP.) Y LECHUGA (LACTUCA SATIVA SP.) CON TRUCHA ARCOÍRIS (ONCORHYNCHUS MYKISS)¿, PARA LA UNIVERSIDAD MILITAR NUEVA GRANADA.</t>
  </si>
  <si>
    <t>ORDEN DE PEDIDO 67 20232</t>
  </si>
  <si>
    <t>ADQUISICION  E INSTALACION DE BLACKOUT,PERSIANAS Y CORTINAS DE LAS SEDES CAMPUS Y MEDICINA DE LA UNIVERSIDAD MILITAR NUEVA GRANADA</t>
  </si>
  <si>
    <t>ORDEN DE PEDIDO 69 20232</t>
  </si>
  <si>
    <t>ADQUISICIÓN DE MATERIALES Y SUMINISTROS PARA EL PROYECTO PIC-CIAS-3806: EVALUACIÓN DE LA CAPACIDAD PGPR DE BACTERIAS AISLADAS DE SISTEMAS ACUAPÓNICOS CON PLANTAS Y PECES DE INTERÉS COMERCIAL, PARA LA SEDE CAMPUS DE LA UNIVERSIDAD MILITAR NUEVA GRANADA</t>
  </si>
  <si>
    <t>ORDEN DE PEDIDO 70 20232</t>
  </si>
  <si>
    <t>DQUISICIÓN DE REACTIVOS PARA EL LABORATORIO DE GENÉTICA DE LA UNIVERSIDAD MILITAR NUEVA GRANADA</t>
  </si>
  <si>
    <t>ORDEN DE PEDIDO 71 20232</t>
  </si>
  <si>
    <t>ADQUISICIÓN DE ELEMENTOS PUBLICITARIOS PARA ENTREGAR EN EVENTOS ESPECÍFICOS DE LAS UNIDADES ACADÉMICO ADMINISTRATIVAS DE LA UNIVERSIDAD MILITAR NUEVA GRANADA.</t>
  </si>
  <si>
    <t>ORDEN DE PEDIDO 72 20232</t>
  </si>
  <si>
    <t>ORDEN DE PEDIDO 73 20232</t>
  </si>
  <si>
    <t>ORDEN DE PEDIDO 74 20232</t>
  </si>
  <si>
    <t>ADQUISICIÓN DE PRENDAS DE REPRESENTACION INSTITUCIONAL Y UNIFORMES PARA LOS EQUIPOS DE LAS DIFERENTES DICIPLINAS DE LOS SELECCIONADOS DEPORTIVOS, PARA LA UNIVERSIDAD MILITAR NUEVA GRANADA</t>
  </si>
  <si>
    <t>ORDEN DE PEDIDO 75 20232</t>
  </si>
  <si>
    <t>ADQUISICIÓN DE REACTIVOS, DE ACUERDO A LAS CARACTERÍSTICAS TÉCNICAS, PARA CUMPLIR CON LOS REQUERIMIENTOS DEL PROYECTO DE INVESTIGACIÓN INV-CIAS-3747, DENOMINADO EVALUACIÓN DEL POTENCIAL PGPR (PROMOTOR DE CRECIMIENTO) DE MICROORGANISMOS AISLADOS DE UN CULTIVO ACUAPÓNICO DE RÚGULA (ERUCA VESICARIA SP.) Y LECHUGA (LACTUCA SATIVA SP.) CON TRUCHA ARCOÍRIS (ONCORHYNCHUS MYKISS) DE LA UNIVERSIDAD MILITAR NUEVA GRANADA</t>
  </si>
  <si>
    <t>ORDEN DE PEDIDO 76 20232</t>
  </si>
  <si>
    <t>ADQUISICIÓN POR SUMINISTROS AGOTADOS DE REACTIVOS PARA EL PROGRAMA DE BIOLOGIA</t>
  </si>
  <si>
    <t>ORDEN DE PEDIDO 77 20232</t>
  </si>
  <si>
    <t>ADQUISICIÓN DE CASCOS DE REALIDAD VIRTUAL, DE ACUERDO A LAS ESPECIFICACIONES TÉCNICAS, ELEMENTOS NECESARIOS PARA CUMPLIR CON LOS REQUERIMIENTOS DEL PROYECTO DE INVESTIGACIÓN IMP-ING-3407, DENOMINADO ¿DEFINICIÓN DE UN MODELO PARA EL APOYO DE LA COMUNICACIÓN MÉDICA EN LA PLANIFICACIÓN QUIRÚRGICA DE CASOS DE ALTA COMPLEJIDAD, SOPORTADO EN HERRAMIENTAS DE COLABORACIÓN E INMERSIÓN 3D, PARA LA UNIVERSIDAD MILITAR NUEVA GRANADA.</t>
  </si>
  <si>
    <t>ORDEN DE PEDIDO 78 20232</t>
  </si>
  <si>
    <t>ADQUISICIÓN DE BANCO DE PINES DE PRUEBAS DE CLASIFICACIÓN PARA NIÑOS EN IDIOMA INGLÉS PARA LA UNIVERSIDAD MILITAR NUEVA GRANADA.</t>
  </si>
  <si>
    <t>ORDEN DE PEDIDO 7920232</t>
  </si>
  <si>
    <t>ADQUISICIÓN DE MATERIALES, SUMINISTROS Y REACTIVOS, DE ACUERDO A LAS ESPECIFICACIONES TÉCNICAS, ELEMENTOS NECESARIOS PARA ATENDER LAS NECESIDADES DE LOS LABORATORIOS DE LA FACULTAD DE MEDICINA Y CIENCIAS DE LA SALUD (MORFOLOGÍA, MICROBIOLOGÍA, BIOQUÍMICA, GENÉTICA, MICROSCOPÍA, INVESTIGACIONES Y FISIOLOGÍA) DE LA UNIVERSIDAD MILITAR NUEVA GRANADA</t>
  </si>
  <si>
    <t>ORDEN DE PEDIDO 80 20232</t>
  </si>
  <si>
    <t>ADQUISICIÓN DE CONSUMIBLES DE IMPRESIÓN PARA ELABORACIÓN DE MATERIAL PUBLICITARIO Y DOCUMENTACIÓN FÍSICA, PARA CUMPLIR CON LOS REQUERIMIENTOS DE TODAS LAS UNIDADES ACADÉMICAS DE LA UNIVERSIDAD MILITAR NUEVA GRANADA, DE CONFORMIDAD CON LAS ESPECIFICACIONES TÉCNICAS.</t>
  </si>
  <si>
    <t>ORDEN DE PEDIDO 81 20232</t>
  </si>
  <si>
    <t>ADQUISICIÓN DE MONEDAS CONMEMORATIVAS Y MEDALLAS DE RECONOCIMIENTO, ELEMENTOS EMPLEADOS PARA LA ENTREGA EN EVENTOS EN EL CONTEXTO ACADÉMICO Y EN ACTIVIDADES PROPIAS DE LA UNIVERSIDAD MILITAR NUEVA GRANADA.</t>
  </si>
  <si>
    <t>ORDEN DE PEDIDO 82 20232</t>
  </si>
  <si>
    <t>ADQUISICIÓN E INSTALACIÓN DE LLANTAS, NEUMÁTICOS Y PROTECTORES PARA LOS VEHÍCULOS DEL PARQUE AUTOMOTOR Y MAQUINARIA DE LA SEDE CAMPUS NUEVA GRANADA, DE LA UNIVERSIDAD MILITAR NUEVA GRANADA.</t>
  </si>
  <si>
    <t>ORDEN DE PEDIDO 83 20232</t>
  </si>
  <si>
    <t>ADQUISICIÓN DE MATERIALES, SUMINISTROS Y REACTIVOS, DE ACUERDO A LAS ESPECIFICACIONES TÉCNICAS, ELEMENTOS NECESARIOS PARA CUMPLIR CON LOS REQUERIMIENTOS DEL PROYECTO DE INVESTIGACIÓN INV-CIAS-3747, DENOMINADO ¿EVALUACIÓN DEL POTENCIAL PGPR (PROMOTOR DE CRECIMIENTO) DE MICROORGANISMOS AISLADOS DE UN CULTIVO ACUAPÓNICO DE RÚGULA (ERUCA VESICARIA SP.) Y LECHUGA (LACTUCA SATIVA SP.) CON TRUCHA ARCOÍRIS (ONCORHYNCHUS MYKISS)¿, PARA LA UNIVERSIDAD MILITAR NUEVA GRANADA.</t>
  </si>
  <si>
    <t>ORDEN DE PEDIDO 84 20232</t>
  </si>
  <si>
    <t>ADQUISICIÓN DE EQUIPO MULTIPARAMÉTRICO PARA EL MONITOREO DE LA CALIDAD DE AGUA DE LA UNIVERSIDAD MILITAR NUEVA GRANADA, DE CONFORMIDAD CON LAS ESPECIFICACIONES TÉCNICAS</t>
  </si>
  <si>
    <t>ORDEN DE PEDIDO 85 20232</t>
  </si>
  <si>
    <t>ADQUISICIÓN DE NITRÓGENO, DE ACUERDO A LAS ESPECIFICACIONES TÉCNICA, PARA CUMPLIR CON LOS REQUERIMIENTOS DEL PROYECTO DE INVESTIGACIÓN NO. CIAS 3798 DE LA UNIVERSIDAD MILITAR NUEVA GRANADA</t>
  </si>
  <si>
    <t>ORDEN DE PEDIDO 86 20232</t>
  </si>
  <si>
    <t>ADQUISICIÓN E INSTALACIÓN DE ESTANTERÍA PARA LA CENTRALIZACIÓN DE LOS ARCHIVOS DE GESTIÓN DE LA UNIVERSIDAD MILITAR NUEVA GRANADA</t>
  </si>
  <si>
    <t>ORDEN DE PEDIDO 87 20232</t>
  </si>
  <si>
    <t>ADQUISICIÓN DE MATERIALES PARA EL PROYECTO IMP ING 3404: ESTUDIO DEL COMPORTAMIENTO DE MATERIALES PARA PAVIMENTOS FABRICADOS CON MATERIALES RECICLADOS MEDIANTE EL ANÁLISIS DE ENSAYOS DE LABORATORIO E INTERPRETACIÓN DE IMÁGENES, PARA LA UNIVERSIDAD MILITAR NUEVA GRANADA</t>
  </si>
  <si>
    <t>ORDEN DE PEDIDO 88 20232</t>
  </si>
  <si>
    <t>ADQUISICION DE KITS PARA ESTUDIANTES NUEVOS DE PREGRADO Y POSGRADO,OARA ATENDER LOS REQUERIMENTOS DE LAS JORNADAS DE INDUCCION  DE LAN UNIVERSIDAD MILITAR NUEVA GRANADA, DE ACUERDO CON LAS CARACTERISTICAS TECNICAS</t>
  </si>
  <si>
    <t>ORDEN DE PEDIDO 89 20232</t>
  </si>
  <si>
    <t>ADQUISICIÓN DE PATCHCORD PARA LAS SALAS DE SISTEMAS DE LA UNIVERSIDAD MILITAR NUEVA GRANADA, SEDE CALLE 100.</t>
  </si>
  <si>
    <t>ORDEN DE PEDIDO 90 20232</t>
  </si>
  <si>
    <t>ADQUISICIÓN DE INDUMENTARIA DE CHEER, DE CONFORMIDAD CON LAS ESPECIFICACIONES TÉCNICAS, PARA LAS COMPETENCIA Y ENTRENAMIENTO DEL EQUIPO DE PORRISMO DE LA UNIVERSIDAD MILITAR NUEVA GRANADA</t>
  </si>
  <si>
    <t>ORDEN DE PEDIDO 91 20232</t>
  </si>
  <si>
    <t>ADQUISICIÓN DE ELEMENTOS DE PROTECCIÓN PERSONAL PARA LOS LABORATORIOS DE LA UNIVERSIDAD MILITAR NUEVA GRANADA, DE CONFORMIDAD CON LAS ESPECIFICACIONES TÉCNICAS.</t>
  </si>
  <si>
    <t>ORDEN DE PEDIDO 92 20232</t>
  </si>
  <si>
    <t>ADQUISICIÓN DE PRUEBAS PSICOTÉCNICA, INSUMOS NECESARIOS PARA EL CENTRO DE ORIENTACIÓN, ACOMPAÑAMIENTO Y SEGUIMIENTO ESTUDIANTIL - COASE, DE LA UNIVERSIDAD MILITAR NUEVA GRANADA.</t>
  </si>
  <si>
    <t>ORDEN DE PEDIDO 93 2023</t>
  </si>
  <si>
    <t>ADQUISICIÓN DE INSUMOS ESPECIALIZADOS PARA EL LABORATORIO DE INVESTIGACIÓN DE LA FACULTAD DE MEDICINA DE LA UNIVERSIDAD MILITAR NUEVA GRANADA</t>
  </si>
  <si>
    <t>ORDEN DE PEDIDO 94 20232</t>
  </si>
  <si>
    <t>ADQUISICIÓN DE ELEMENTOS NECESARIOS PARA USO Y LIMPIEZA DE LOS EQUIPOS DE CÓMPUTO DE LAS SALAS DE SISTEMAS DEL DEPARTAMENTO DE TECNOLOGÍA DEL CONOCIMIENTO DE LA UNIVERSIDAD MILITAR NUEVA GRANADA, DE CONFORMIDAD CON LAS ESPECIFICACIONES TÉCNICAS</t>
  </si>
  <si>
    <t>ORDEN DE PEDIDO 95 20232</t>
  </si>
  <si>
    <t>ADQUISICIÓN DE INSUMOS Y MEDICAMENTOS DE ATENCIÓN EN SALUD PARA EL CONSULTORIO ODONTOLÓGICO DE LA UNIVERSIDAD MILITAR NUEVA GRANADA, DE CONFORMIDAD CON LAS ESPECIFICACIONES TÉCNICASX</t>
  </si>
  <si>
    <t>ORDEN DE PEDIDO 96 20232</t>
  </si>
  <si>
    <t xml:space="preserve">ADQUISICIÓN DE INSUMOS Y MEDICAMENTOS DE ATENCIÓN EN SALUD PARA EL CONSULTORIO ODONTOLÓGICO DE LA UNIVERSIDAD MILITAR NUEVA GRANADA, DE CONFORMIDAD CON LAS ESPECIFICACIONES TÉCNICAS. </t>
  </si>
  <si>
    <t>ORDEN DE PEDIDO 97 20232</t>
  </si>
  <si>
    <t>ADQUISICIÓN DE INSUMOS Y MATERIALES PARA LA DIVISIÓN DE LABORATORIOS DE LA SEDE CAMPUS NUEVA GRANADA DE LA UNIVERSIDAD MILITAR NUEVA GRANADA</t>
  </si>
  <si>
    <t>ORDEN DE PEDIDO 98 2023</t>
  </si>
  <si>
    <t>ADQUISICION DE IMPLEMENTOS DEPORTIVOS PARA ENTRENAMIENTO E INDUMENTARIA AVALADA PARA ARTES MARCIALES, PARA LA UNIVERSIDAD MILITAR NUEVA GRANADA.</t>
  </si>
  <si>
    <t>ORDEN DE PEDIDO 99 2023</t>
  </si>
  <si>
    <t>ADQUISICIÓN DE TROFEOS, MEDALLAS, PINES, CINTAS Y ESCUDOSPARA LA PREMIACIÓN DE LOS EVENTOS DEPORTIVOS Y CULTURALES QUE REALIZA LA UNIVERSIDAD MILITAR NUEVA GRANADA</t>
  </si>
  <si>
    <t>ORDEN DE PEDIDO 100 2023</t>
  </si>
  <si>
    <t>ADQUISICIÓN DE EQUIPOS Y ACCESORIOS PARA INSTRUMENTOS MUSICALES, AUDIO Y VIDEO DE LA UNIVERSIDAD MILITAR NUEVA GRANADA, DE CONFORMIDAD CON LAS ESPECIFICACIONES TÉCNICAS.</t>
  </si>
  <si>
    <t>ORDEN DE PEDIDO 101 2023</t>
  </si>
  <si>
    <t>ADQUISICIÓN DE SOUVENIRS Y ELEMENTOS DE PREMIACIÓN EMPLEADOS PARA EL RECONOCIMIENTO A LOS ESTUDIANTES PARTICIPANTES DE LOS EVENTOS Y ACTIVIDADES CULTURALES, RECREATIVAS Y DEPORTIVAS DE LA UNIVERSIDAD MILITAR NUEVA GRANADA</t>
  </si>
  <si>
    <t>ORDEN DE PEDIDO 102 2023</t>
  </si>
  <si>
    <t>IMPRESIÓN DE LIBROS, REVISTAS CIENTÍFICAS Y LITERATURA GRIS DE LA EDITORIAL NEOGRANADINA DE LA UNIVERSIDAD MILITAR NUEVA GRANADA</t>
  </si>
  <si>
    <t>ORDEN DE PEDIDO 103 2023</t>
  </si>
  <si>
    <t>ADQUISICIÓN DE MATERIALES Y REACTIVOS PARA EL PROYECTO EXT-CIAS-3798: EVALUACIÓN DEL RIESGO DE FITOPLASMAS EN ROBLES ANDINOS (QUERCUS HUMBOLDTII BONPLAN.) EN ECOSISTEMAS NATURALES DE COLOMBIA, PARA LA UNIVERSIDAD MILITAR NUEVA GRANADA.</t>
  </si>
  <si>
    <t>ORDEN DE PEDIDO 104 2023</t>
  </si>
  <si>
    <t>ADQUISICION DE ELEMENTOS PARA LA ATENCION DE EMERGENCAS, PARA LA UNIVERSIDAD MILITAR NUEVA GRANADA</t>
  </si>
  <si>
    <t>ORDEN DE PEDIDO 105 2023</t>
  </si>
  <si>
    <t xml:space="preserve">ADQUISICION DE RENOVACION DEL LICENCIAMIENTO DE LOS PRODUCTOS DE ORACLE CLOUD (CX) RIGHTMOW, PARA LA UNIVERSIDAD MILITAR NUEVA GRANADA </t>
  </si>
  <si>
    <t>ORDEN DE PEDIDO 106 2023</t>
  </si>
  <si>
    <t>ADQUISICIÓN DE EXTINTORES Y CAMILLAS, DE ACUERDO A LAS ESPECIFICACIONES TÉCNICAS, REQUERIDOS PARA LA ATENCIÓN DE EMERGENCIAS DE LA UNIVERSIDAD MILITAR NUEVA GRANADA</t>
  </si>
  <si>
    <t>ORDEN DE PEDIDO 108 2023</t>
  </si>
  <si>
    <t>ADQUISICION DE LICENCIA ADVISER VERSION 4.0 DE USO VITALICIO E IMPLEMENTACION Y MANEJO DE LA PLATAFORMA, INSUMO REQUERIDO PARA EL SEGUIMIENTO DE EGRSADOS GRADUADOS DE LA UNIVERSIDAD MILITAR NUEVA GRANADA</t>
  </si>
  <si>
    <t>ORDEN DE PEDIDO 109 2023</t>
  </si>
  <si>
    <t>ADQUISICIÓN DE FILTROS PARA CABINA EXTRACTORA DE GASES ESCO DEL LABORATORIO DE BIOQUÍMICA DE LA UNIVERSIDAD MILITAR NUEVA GRANADA, DE CONFORMIDAD CON LAS ESPECIFICACIONES TÉCNICAS</t>
  </si>
  <si>
    <t>ORDEN DE PEDIDO 110 2023</t>
  </si>
  <si>
    <t>ADQUISICIÓN DE DISCOS DUROS PARA EL PROGRAMA DE INGENIERÍA MECATRÓNICA DE LA UNIVERSIDAD MILITAR NUEVA GRANADA.</t>
  </si>
  <si>
    <t>ORDEN DE PEDIDO 111 2023</t>
  </si>
  <si>
    <t>ADQUISICIÓN DE REACTIVOS, DE ACUERDO A LAS CARACTERÍSTICAS TÉCNICAS, PARA LA FACULTAD DE MEDICINA DE LA UNIVERSIDAD MILITAR NUEVA GRANADA.</t>
  </si>
  <si>
    <t>ORDEN DE PEDIDO 112 2023</t>
  </si>
  <si>
    <t>ADQUISICIÓN DE PRODUCTOS QUÍMICOS Y MATERIALES REACTIVOS, DE ACUERDO A LAS CARACTERÍSTICAS TÉCNICAS, PARA CUMPLIR CON LOS REQUERIMIENTOS DEL PROYECTO DE INVESTIGACIÓN IMP-ING-3744, DE LA UNIVERSIDAD MILITAR NUEVA GRANADA.</t>
  </si>
  <si>
    <t>ORDEN DE PEDIDO 113 2023</t>
  </si>
  <si>
    <t>ORDEN DE PEDIDO 114 2023</t>
  </si>
  <si>
    <t>ADQUISICIÓN DE LIBROS FÍSICOS PARA BIBLIOTECA SEDE CALLE 100</t>
  </si>
  <si>
    <t>ORDEN DE PEDIDO 115 2023</t>
  </si>
  <si>
    <t>ADQUISICION DE REPUESTOS PARA MAQUINAS Y EQUIPOS PARA LA OPTIMIZACION DE LOS EQUIPOS DE COMPUTO DE LA UNIVERSIDAD MILITAR NUEVA GRANADA</t>
  </si>
  <si>
    <t>ORDEN DE PEDIDO 117 2023</t>
  </si>
  <si>
    <t>ADQUISICIÓN DE EQUIPOS Y REPUESTOS PARA EL CONSULTORIO MÉDICO DE LA UNIVERSIDAD MILITAR NUEVA GRANADA, DE CONFORMIDAD CON LAS ESPECIFICACIONES TÉCNICAS.</t>
  </si>
  <si>
    <t>ORDEN DE PEDIDO 118 2023</t>
  </si>
  <si>
    <t>ADQUISICION DE TRES MIL NOVECIENTOS OCHENTA Y CINCO (3985) LICENCIAS ALEKS ONLINE ACCESS 12 MONTHS PUBM, PARA LA UNIVERSIDAD MILITAR NUEVA GRANADA</t>
  </si>
  <si>
    <t>ORDEN DE PEDIDO 119 2023</t>
  </si>
  <si>
    <t>ORDEN DE PEDIDO 120 2023</t>
  </si>
  <si>
    <t>ADQUISICIÓN E INSTALACIÓN DE ELEMENTOS DEPORTIVOS PARA EL FUNCIONAMIENTO DEL GIMNASIO DE LA SEDE CAMPUS NUEVA GRANADA DE LA UNIVERSIDAD MILITAR NUEVA GRANADA, DE CONFORMIDAD CON LAS ESPECIFICACIONES TÉCNICAS.</t>
  </si>
  <si>
    <t>ORDEN DE PEDIDO 121 2023</t>
  </si>
  <si>
    <t>ADQUISICIÓN DE VESTUARIO PARA LOS INTEGRANTES DEL GRUPO DE PROTOCOLO DE LA UNIVERSIDAD MILITAR NUEVA GRANADA, DE ACUERDO A LAS CARACTERÍSTICAS TÉCNICAS.</t>
  </si>
  <si>
    <t>ORDEN DE PEDIDO 122 2023</t>
  </si>
  <si>
    <t>ADQUISICIÓN DE MATERIAL BIBLIOGRÁFICO FÍSICO, SELECCIONADO POR LOS DIFERENTES PROGRAMAS DE LA SEDE CALLE 100 A LA BIBLIOTECA, CAFÉ LIBRO Y LISTADO SOLICITADOS POR DOCENTES Y COORDINADORES DE LOS PROGRAMAS, PARA USO ACADÉMICO, FORMATIVO Y DE INVESTIGACIÓN, DE SIGNIFICATIVA IMPORTANCIA PARA LOS ESTUDIANTES DE PREGRADO, POSGRADO, MAESTRÍAS, DOCENTES, INVESTIGADORES Y PERSONAL ADMINISTRATIVO DE LA UNIVERSIDAD MILITAR NUEVA GRANADA.</t>
  </si>
  <si>
    <t>ORDEN DE PEDIDO 123 2023</t>
  </si>
  <si>
    <t>ADQUISICIÓN DE MATERIAL BIBLIOGRÁFICO FÍSICO, SELECCIONADO POR LOS DIFERENTES PROGRAMAS DE LA SEDE CALLE 100</t>
  </si>
  <si>
    <t>ORDEN DE PEDIDO 124 2023</t>
  </si>
  <si>
    <t>EL CONTRATISTA SE COMPROMETE CON EL CONTRATANTE A LA ADQUISICIÓN Y SUMINISTRO DE MATERIALES PARA LAS ÁREAS DE CONSERVACIÓN, MUSEOGRAFÍA Y EDUCATIVA DEL MUSEO NACIONAL DE LAS TELECOMUNICACIONES DE LA UNIVERSIDAD MILITAR NUEVA.</t>
  </si>
  <si>
    <t>ORDEN DE PEDIDO 125 2023</t>
  </si>
  <si>
    <t>ADQUISICIÓN DE ELEMENTOS DE PROTECCIÓN PERSONAL Y DOTACIÓN PARA LOS FUNCIONARIOS DE LA UNIVERSIDAD MILITAR NUEVA GRANADA</t>
  </si>
  <si>
    <t>ORDEN DE PEDIDO 126 2023</t>
  </si>
  <si>
    <t>ADQUISICIÓN LIBROS FÍSICOS PARA BIBLIOTECA PARA LAS FACULTADES DE LA SEDE CALLE 100</t>
  </si>
  <si>
    <t>ORDEN DE PEDIDO 127 2023</t>
  </si>
  <si>
    <t>ADQUISICION REACTIVOS PARA EL PROYECTO ELECTROESTIMULACIÓN DE UN CO-CULTIVO DE MIOCITOS-ADIPOCITOS ENCAPSULADOS EN UN CONSTRUCTO TRIDIMENSIONAL BIOCOMPATIBLE IMP-ING-3744</t>
  </si>
  <si>
    <t>ORDEN DE PEDIDO 128 2023</t>
  </si>
  <si>
    <t>ADQUISICION MATERIALES REACTIVOS PARA EL PROYECTO ELECTROESTIMULACIÓN DE UN CO-CULTIVO DE MIOCITOS-ADIPOCITOS ENCAPSULADOS EN UN CONSTRUCTO TRIDIMENSIONAL BIOCOMPATIBLE IMP-ING-3744</t>
  </si>
  <si>
    <t>TURISTREN SAS</t>
  </si>
  <si>
    <t>E.T.B S.A E.S.P</t>
  </si>
  <si>
    <t xml:space="preserve">WOBI COLOMBIA S.A.S </t>
  </si>
  <si>
    <t>EMPRESA DE TELECOMUNICACIONES DE BOGOTÁ S.A E.S.P E.T.B</t>
  </si>
  <si>
    <t>SOLUCIONES INTEGRALES EMPRESARIALES S.I.E. S.A.S</t>
  </si>
  <si>
    <t>DIDACTICOS Y LIBROS DIDACLIBROS LTDA</t>
  </si>
  <si>
    <t>S M N SOLUCIONES INTEGRALES SAS</t>
  </si>
  <si>
    <t>SODEXO SERVICIOS DE BENEFICIOS E INCENTIVOS COLOMBIA SAS</t>
  </si>
  <si>
    <t>INNOVATE ENGLISH SAS</t>
  </si>
  <si>
    <t>IDENTIFICACION PLASTICA SAS</t>
  </si>
  <si>
    <t>XPRESS ESTUDIO GRAFICO Y DIGITAL S.A.S.</t>
  </si>
  <si>
    <t xml:space="preserve">MUEBLES ROMERO S.A.S </t>
  </si>
  <si>
    <t>AMBO IMPORTACIONES S.A.S</t>
  </si>
  <si>
    <t>IMCOLMEDICA S A</t>
  </si>
  <si>
    <t>SUMINISTROS G Y O SAS</t>
  </si>
  <si>
    <t>AUROS QUIMICOS LIMITADA</t>
  </si>
  <si>
    <t>ASSUT MEDICAL LTDA</t>
  </si>
  <si>
    <t xml:space="preserve">W-TECH SAS </t>
  </si>
  <si>
    <t>WISDOM SAS</t>
  </si>
  <si>
    <t xml:space="preserve">PSICOLOGOS ESPECIALISTAS ASOCIADOS SAS </t>
  </si>
  <si>
    <t xml:space="preserve">W-MARIA OLIVA VARGAS BONILLA  </t>
  </si>
  <si>
    <t xml:space="preserve">AMBO IMPORTACIONES SAS </t>
  </si>
  <si>
    <t xml:space="preserve">L&amp;G GRAPHICS SAS </t>
  </si>
  <si>
    <t xml:space="preserve">OPERFERR SAS </t>
  </si>
  <si>
    <t xml:space="preserve">ERGO &amp; HEALTH SAS </t>
  </si>
  <si>
    <t xml:space="preserve">CONSORCIO ESTRUCTURAAS FONSECA GONZALEZ S.A.S </t>
  </si>
  <si>
    <t xml:space="preserve">BIOCELL SCIENCE S.A.S </t>
  </si>
  <si>
    <t>EDASIM COLOMBIA LIMITADA</t>
  </si>
  <si>
    <t xml:space="preserve">INVERSIONES  EL NORTE SAS </t>
  </si>
  <si>
    <t>ACONPIEXPRESS S.A.S.</t>
  </si>
  <si>
    <t xml:space="preserve">ESTACION DE SERVICIO MOBIL CODI 5 S.A.S </t>
  </si>
  <si>
    <t>DAGROW S.A.S</t>
  </si>
  <si>
    <t xml:space="preserve">AUROS QUIMICOS LTDA </t>
  </si>
  <si>
    <t>SUMINISTROS CLINICOS ISLA S.A.S</t>
  </si>
  <si>
    <t xml:space="preserve">SUMINISTROS CLINICOS ISLA S.A.S  </t>
  </si>
  <si>
    <t>EDITORIAL EL MANUAL MODERNO SAS</t>
  </si>
  <si>
    <t>DIRIMPEX SAS</t>
  </si>
  <si>
    <t>IK CANECAS ECOLOGICAS SAS</t>
  </si>
  <si>
    <t>MESSER COLOMBIA S.A</t>
  </si>
  <si>
    <t>HANNA INSTRUMENTS S.A.S</t>
  </si>
  <si>
    <t>MANHATHAN SAS</t>
  </si>
  <si>
    <t>MARKETGROUP SAS</t>
  </si>
  <si>
    <t>EDITORIAL EL MANUAL MODERNO COLOMBIA S A S</t>
  </si>
  <si>
    <t>OPERFERR SAS</t>
  </si>
  <si>
    <t>R.F.C. S.A.S</t>
  </si>
  <si>
    <t>AS MEDICAL LIMITADA</t>
  </si>
  <si>
    <t>MARCAST COMERCIALIZADORA SAS</t>
  </si>
  <si>
    <t>EDNA ROCIO RIAÑO CASTILLO</t>
  </si>
  <si>
    <t>FISICOQUIMICA INTEGRAL SAS</t>
  </si>
  <si>
    <t>VIDEO BEAMS &amp; SOLUCIONES MMSJ SAS</t>
  </si>
  <si>
    <t>DISTRIBUIDORA MODERNA DE TEXTILES LTDA. DIMOTEX LTDA</t>
  </si>
  <si>
    <t>AUROS QUIMICOS LTDA</t>
  </si>
  <si>
    <t>DIMSSA SAS</t>
  </si>
  <si>
    <t>DAGROW SAS</t>
  </si>
  <si>
    <t>HERSICOL SAS</t>
  </si>
  <si>
    <t>IMPORTA GROUP SAS</t>
  </si>
  <si>
    <t>SUMINISTROS CLINICOS ISLA SAS</t>
  </si>
  <si>
    <t>INDENIERIA SANITARIA FUENTES SAS</t>
  </si>
  <si>
    <t>INNOVATE ENGLISH S.A.S</t>
  </si>
  <si>
    <t>PARTNER MERCADEO Y MEDIOS GRAFICOS SAS</t>
  </si>
  <si>
    <t>TEINSA INGENIEROS SAS</t>
  </si>
  <si>
    <t>KAREN GUZMAN BELTRAN</t>
  </si>
  <si>
    <t>DEKO IDEAS SAS</t>
  </si>
  <si>
    <t>ARC ANALISIS S.A.S</t>
  </si>
  <si>
    <t>ORGANIZACION DE CONGRESOS EVENTOS Y MERCADEO S A S</t>
  </si>
  <si>
    <t>QUIMIOLAB S A S</t>
  </si>
  <si>
    <t>ROBOTICA COLOMBIA S.A.S</t>
  </si>
  <si>
    <t>GRANADOS &amp; MEDALLAS S.A.S.</t>
  </si>
  <si>
    <t>INVERSIONES CADENA BALLESTEROS S.A.S</t>
  </si>
  <si>
    <t>EDNA RIAÑO CASTILLO</t>
  </si>
  <si>
    <t>HIPERGENETICA SAS</t>
  </si>
  <si>
    <t>3D CONSULTING GROUP SAS</t>
  </si>
  <si>
    <t>IDEAL SOLUTIONS SAS</t>
  </si>
  <si>
    <t>EDXPERIENCE SAS</t>
  </si>
  <si>
    <t>IKONECT SAS</t>
  </si>
  <si>
    <t>TIESTO SOLUCIONES S.A.S</t>
  </si>
  <si>
    <t>PSICOLOGOS ESPECIALISTAS ASOCIADOS SAS</t>
  </si>
  <si>
    <t>GENPRODUCTS COMPANY S.A.S.</t>
  </si>
  <si>
    <t>VIDEOBEAMS &amp; SOLUCIONES MMSJ SAS</t>
  </si>
  <si>
    <t>SERVICIOS DE ASESORIA, AUDITORIA Y EDUCACION EN SALUD LTDA</t>
  </si>
  <si>
    <t>GLOBALDENTT SAS</t>
  </si>
  <si>
    <t>LESCO QUIMICOS DE COLOMBIA S.A.S</t>
  </si>
  <si>
    <t>C.I. WARRIORS COMPANY SAS</t>
  </si>
  <si>
    <t>JOHNNY ALEJANDRO CULMA REYES</t>
  </si>
  <si>
    <t>C C H MUSICAL SAS</t>
  </si>
  <si>
    <t>LYNA ANDREA FLOREZ BECERRA</t>
  </si>
  <si>
    <t>DGP EDITORES S A S</t>
  </si>
  <si>
    <t>SUMINISTROS CLINICAS ISLA SAS</t>
  </si>
  <si>
    <t>EQUIPO SERVICIO MANTENIMIENTO EXTINTORES LIMITADA</t>
  </si>
  <si>
    <t>ITIS SUPPORT SAS</t>
  </si>
  <si>
    <t>BERSOFT SAS</t>
  </si>
  <si>
    <t>KASAI S A S ORGANIZACION COMERCIAL</t>
  </si>
  <si>
    <t>ACONPIEXPRESS S.A.S</t>
  </si>
  <si>
    <t>BIOQUIMICOS COLOMBIANOS LTDA BIOCOL LTDA</t>
  </si>
  <si>
    <t>BIOCOL LTDA.</t>
  </si>
  <si>
    <t>EDICIONES DE LA U LIMITADA</t>
  </si>
  <si>
    <t>TECNICA ELECTRO MEDICA SA</t>
  </si>
  <si>
    <t>MCGRAW HILL COLOMBIA SAS</t>
  </si>
  <si>
    <t>NADECA SAS</t>
  </si>
  <si>
    <t>SAUL JOAQUIN PEREZ RUBIO</t>
  </si>
  <si>
    <t>CELMY LIMITADA</t>
  </si>
  <si>
    <t>EUROAMERICA DISTRIBUCIONES SAS</t>
  </si>
  <si>
    <t>DISTRIBUIDORA COMERCIAL DIDACTICA SAS</t>
  </si>
  <si>
    <t>X-CHEM S.A.S</t>
  </si>
  <si>
    <t>JULIO CESAR AREVALO ZAPATA</t>
  </si>
  <si>
    <t>COMERCIALIZADORA EL BIBLIOTECOLOGO S A S</t>
  </si>
  <si>
    <t>LABORATORIOS PETROLEROS Y BIOLOGICOS DE COLOMBIA SAS</t>
  </si>
  <si>
    <t>https://community.secop.gov.co/Public/Tendering/OpportunityDetail/Index?noticeUID=CO1.NTC.4201742&amp;isFromPublicArea=True&amp;isModal=False</t>
  </si>
  <si>
    <t>https://community.secop.gov.co/Public/Tendering/OpportunityDetail/Index?noticeUID=CO1.NTC.4201798&amp;isFromPublicArea=True&amp;isModal=False</t>
  </si>
  <si>
    <t>https://community.secop.gov.co/Public/Tendering/OpportunityDetail/Index?noticeUID=CO1.NTC.5368542&amp;isFromPublicArea=True&amp;isModal=False</t>
  </si>
  <si>
    <t>https://community.secop.gov.co/Public/Tendering/OpportunityDetail/Index?noticeUID=CO1.NTC.4389981&amp;isFromPublicArea=True&amp;isModal=False</t>
  </si>
  <si>
    <t>https://community.secop.gov.co/Public/Tendering/OpportunityDetail/Index?noticeUID=CO1.NTC.5369101&amp;isFromPublicArea=True&amp;isModal=False</t>
  </si>
  <si>
    <t>https://community.secop.gov.co/Public/Tendering/OpportunityDetail/Index?noticeUID=CO1.NTC.5368496&amp;isFromPublicArea=True&amp;isModal=False</t>
  </si>
  <si>
    <t>https://community.secop.gov.co/Public/Tendering/OpportunityDetail/Index?noticeUID=CO1.NTC.5368666&amp;isFromPublicArea=True&amp;isModal=False</t>
  </si>
  <si>
    <t>https://community.secop.gov.co/Public/Tendering/OpportunityDetail/Index?noticeUID=CO1.NTC.5368576&amp;isFromPublicArea=True&amp;isModal=False</t>
  </si>
  <si>
    <t>https://community.secop.gov.co/Public/Tendering/OpportunityDetail/Index?noticeUID=CO1.NTC.4617350&amp;isFromPublicArea=True&amp;isModal=False</t>
  </si>
  <si>
    <t>https://community.secop.gov.co/Public/Tendering/OpportunityDetail/Index?noticeUID=CO1.NTC.4617143&amp;isFromPublicArea=True&amp;isModal=False</t>
  </si>
  <si>
    <t>https://community.secop.gov.co/Public/Tendering/OpportunityDetail/Index?noticeUID=CO1.NTC.4542680&amp;isFromPublicArea=True&amp;isModal=False</t>
  </si>
  <si>
    <t>https://community.secop.gov.co/Public/Tendering/OpportunityDetail/Index?noticeUID=CO1.NTC.4932521&amp;isFromPublicArea=True&amp;isModal=False</t>
  </si>
  <si>
    <t>https://community.secop.gov.co/Public/Tendering/OpportunityDetail/Index?noticeUID=CO1.NTC.4542766&amp;isFromPublicArea=True&amp;isModal=False</t>
  </si>
  <si>
    <t>https://community.secop.gov.co/Public/Tendering/OpportunityDetail/Index?noticeUID=CO1.NTC.4543166&amp;isFromPublicArea=True&amp;isModal=False</t>
  </si>
  <si>
    <t>https://community.secop.gov.co/Public/Tendering/OpportunityDetail/Index?noticeUID=CO1.NTC.4543190&amp;isFromPublicArea=True&amp;isModal=False</t>
  </si>
  <si>
    <t>https://community.secop.gov.co/Public/Tendering/OpportunityDetail/Index?noticeUID=CO1.NTC.4543655&amp;isFromPublicArea=True&amp;isModal=False</t>
  </si>
  <si>
    <t>https://community.secop.gov.co/Public/Tendering/OpportunityDetail/Index?noticeUID=CO1.NTC.4956642&amp;isFromPublicArea=True&amp;isModal=False</t>
  </si>
  <si>
    <t>https://community.secop.gov.co/Public/Tendering/OpportunityDetail/Index?noticeUID=CO1.NTC.4617824&amp;isFromPublicArea=True&amp;isModal=False</t>
  </si>
  <si>
    <t>https://community.secop.gov.co/Public/Tendering/OpportunityDetail/Index?noticeUID=CO1.NTC.4754808&amp;isFromPublicArea=True&amp;isModal=False</t>
  </si>
  <si>
    <t>https://community.secop.gov.co/Public/Tendering/OpportunityDetail/Index?noticeUID=CO1.NTC.4754295&amp;isFromPublicArea=True&amp;isModal=False</t>
  </si>
  <si>
    <t>https://community.secop.gov.co/Public/Tendering/OpportunityDetail/Index?noticeUID=CO1.NTC.4781632&amp;isFromPublicArea=True&amp;isModal=False</t>
  </si>
  <si>
    <t>https://community.secop.gov.co/Public/Tendering/OpportunityDetail/Index?noticeUID=CO1.NTC.4781804&amp;isFromPublicArea=True&amp;isModal=False</t>
  </si>
  <si>
    <t>https://community.secop.gov.co/Public/Tendering/OpportunityDetail/Index?noticeUID=CO1.NTC.4781292&amp;isFromPublicArea=True&amp;isModal=False</t>
  </si>
  <si>
    <t>https://community.secop.gov.co/Public/Tendering/OpportunityDetail/Index?noticeUID=CO1.NTC.4781699&amp;isFromPublicArea=True&amp;isModal=False</t>
  </si>
  <si>
    <t>https://community.secop.gov.co/Public/Tendering/OpportunityDetail/Index?noticeUID=CO1.NTC.4782141&amp;isFromPublicArea=True&amp;isModal=False</t>
  </si>
  <si>
    <t>https://community.secop.gov.co/Public/Tendering/OpportunityDetail/Index?noticeUID=CO1.NTC.4782162&amp;isFromPublicArea=True&amp;isModal=False</t>
  </si>
  <si>
    <t>https://community.secop.gov.co/Public/Tendering/OpportunityDetail/Index?noticeUID=CO1.NTC.4932481&amp;isFromPublicArea=True&amp;isModal=False</t>
  </si>
  <si>
    <t>https://community.secop.gov.co/Public/Tendering/OpportunityDetail/Index?noticeUID=CO1.NTC.4932490&amp;isFromPublicArea=True&amp;isModal=False</t>
  </si>
  <si>
    <t>https://community.secop.gov.co/Public/Tendering/OpportunityDetail/Index?noticeUID=CO1.NTC.4957266&amp;isFromPublicArea=True&amp;isModal=False</t>
  </si>
  <si>
    <t>https://community.secop.gov.co/Public/Tendering/OpportunityDetail/Index?noticeUID=CO1.NTC.4782177&amp;isFromPublicArea=True&amp;isModal=False</t>
  </si>
  <si>
    <t>https://community.secop.gov.co/Public/Tendering/OpportunityDetail/Index?noticeUID=CO1.NTC.4782192&amp;isFromPublicArea=True&amp;isModal=False</t>
  </si>
  <si>
    <t>https://community.secop.gov.co/Public/Tendering/OpportunityDetail/Index?noticeUID=CO1.NTC.4782550&amp;isFromPublicArea=True&amp;isModal=False</t>
  </si>
  <si>
    <t>https://community.secop.gov.co/Public/Tendering/OpportunityDetail/Index?noticeUID=CO1.NTC.4932630&amp;isFromPublicArea=True&amp;isModal=False</t>
  </si>
  <si>
    <t>https://community.secop.gov.co/Public/Tendering/OpportunityDetail/Index?noticeUID=CO1.NTC.4932641&amp;isFromPublicArea=True&amp;isModal=False</t>
  </si>
  <si>
    <t>https://community.secop.gov.co/Public/Tendering/OpportunityDetail/Index?noticeUID=CO1.NTC.4933172&amp;isFromPublicArea=True&amp;isModal=False</t>
  </si>
  <si>
    <t>https://community.secop.gov.co/Public/Tendering/OpportunityDetail/Index?noticeUID=CO1.NTC.4933187&amp;isFromPublicArea=True&amp;isModal=False</t>
  </si>
  <si>
    <t>https://community.secop.gov.co/Public/Tendering/OpportunityDetail/Index?noticeUID=CO1.NTC.4933759&amp;isFromPublicArea=True&amp;isModal=False</t>
  </si>
  <si>
    <t>https://community.secop.gov.co/Public/Tendering/OpportunityDetail/Index?noticeUID=CO1.NTC.4933783&amp;isFromPublicArea=True&amp;isModal=False</t>
  </si>
  <si>
    <t>https://community.secop.gov.co/Public/Tendering/OpportunityDetail/Index?noticeUID=CO1.NTC.4971643&amp;isFromPublicArea=True&amp;isModal=False</t>
  </si>
  <si>
    <t>https://community.secop.gov.co/Public/Tendering/OpportunityDetail/Index?noticeUID=CO1.NTC.4974395&amp;isFromPublicArea=True&amp;isModal=False</t>
  </si>
  <si>
    <t>https://community.secop.gov.co/Public/Tendering/OpportunityDetail/Index?noticeUID=CO1.NTC.4981256&amp;isFromPublicArea=True&amp;isModal=False</t>
  </si>
  <si>
    <t>https://community.secop.gov.co/Public/Tendering/OpportunityDetail/Index?noticeUID=CO1.NTC.4974251&amp;isFromPublicArea=True&amp;isModal=False</t>
  </si>
  <si>
    <t>https://community.secop.gov.co/Public/Tendering/OpportunityDetail/Index?noticeUID=CO1.NTC.4974074&amp;isFromPublicArea=True&amp;isModal=False</t>
  </si>
  <si>
    <t>https://community.secop.gov.co/Public/Tendering/OpportunityDetail/Index?noticeUID=CO1.NTC.4974489&amp;isFromPublicArea=True&amp;isModal=False</t>
  </si>
  <si>
    <t>https://community.secop.gov.co/Public/Tendering/OpportunityDetail/Index?noticeUID=CO1.NTC.4974070&amp;isFromPublicArea=True&amp;isModal=False</t>
  </si>
  <si>
    <t>https://community.secop.gov.co/Public/Tendering/OpportunityDetail/Index?noticeUID=CO1.NTC.4974615&amp;isFromPublicArea=True&amp;isModal=False</t>
  </si>
  <si>
    <t>https://community.secop.gov.co/Public/Tendering/OpportunityDetail/Index?noticeUID=CO1.NTC.4981451&amp;isFromPublicArea=True&amp;isModal=False</t>
  </si>
  <si>
    <t>https://community.secop.gov.co/Public/Tendering/OpportunityDetail/Index?noticeUID=CO1.NTC.4974219&amp;isFromPublicArea=True&amp;isModal=False</t>
  </si>
  <si>
    <t>https://community.secop.gov.co/Public/Tendering/OpportunityDetail/Index?noticeUID=CO1.NTC.4974371&amp;isFromPublicArea=True&amp;isModal=False</t>
  </si>
  <si>
    <t>https://community.secop.gov.co/Public/Tendering/OpportunityDetail/Index?noticeUID=CO1.NTC.4973583&amp;isFromPublicArea=True&amp;isModal=False</t>
  </si>
  <si>
    <t>https://community.secop.gov.co/Public/Tendering/OpportunityDetail/Index?noticeUID=CO1.NTC.4974020&amp;isFromPublicArea=True&amp;isModal=False</t>
  </si>
  <si>
    <t>https://community.secop.gov.co/Public/Tendering/OpportunityDetail/Index?noticeUID=CO1.NTC.4973190&amp;isFromPublicArea=True&amp;isModal=False</t>
  </si>
  <si>
    <t>https://community.secop.gov.co/Public/Tendering/OpportunityDetail/Index?noticeUID=CO1.NTC.4981533&amp;isFromPublicArea=True&amp;isModal=False</t>
  </si>
  <si>
    <t>https://community.secop.gov.co/Public/Tendering/OpportunityDetail/Index?noticeUID=CO1.NTC.4971924&amp;isFromPublicArea=True&amp;isModal=False</t>
  </si>
  <si>
    <t>https://community.secop.gov.co/Public/Tendering/OpportunityDetail/Index?noticeUID=CO1.NTC.4973443&amp;isFromPublicArea=True&amp;isModal=False</t>
  </si>
  <si>
    <t>https://community.secop.gov.co/Public/Tendering/OpportunityDetail/Index?noticeUID=CO1.NTC.4957794&amp;isFromPublicArea=True&amp;isModal=False</t>
  </si>
  <si>
    <t>https://community.secop.gov.co/Public/Tendering/OpportunityDetail/Index?noticeUID=CO1.NTC.4959882&amp;isFromPublicArea=True&amp;isModal=False</t>
  </si>
  <si>
    <t>https://community.secop.gov.co/Public/Tendering/OpportunityDetail/Index?noticeUID=CO1.NTC.4973508&amp;isFromPublicArea=True&amp;isModal=False</t>
  </si>
  <si>
    <t>https://community.secop.gov.co/Public/Tendering/OpportunityDetail/Index?noticeUID=CO1.NTC.4975475&amp;isFromPublicArea=True&amp;isModal=False</t>
  </si>
  <si>
    <t>https://community.secop.gov.co/Public/Tendering/OpportunityDetail/Index?noticeUID=CO1.NTC.4995730&amp;isFromPublicArea=True&amp;isModal=False</t>
  </si>
  <si>
    <t>https://community.secop.gov.co/Public/Tendering/OpportunityDetail/Index?noticeUID=CO1.NTC.4995764&amp;isFromPublicArea=True&amp;isModal=False</t>
  </si>
  <si>
    <t>https://community.secop.gov.co/Public/Tendering/OpportunityDetail/Index?noticeUID=CO1.NTC.5050368&amp;isFromPublicArea=True&amp;isModal=False</t>
  </si>
  <si>
    <t>https://community.secop.gov.co/Public/Tendering/OpportunityDetail/Index?noticeUID=CO1.NTC.5112973&amp;isFromPublicArea=True&amp;isModal=False</t>
  </si>
  <si>
    <t>https://community.secop.gov.co/Public/Tendering/OpportunityDetail/Index?noticeUID=CO1.NTC.5365125&amp;isFromPublicArea=True&amp;isModal=False</t>
  </si>
  <si>
    <t>https://community.secop.gov.co/Public/Tendering/OpportunityDetail/Index?noticeUID=CO1.NTC.5108378&amp;isFromPublicArea=True&amp;isModal=False</t>
  </si>
  <si>
    <t>https://community.secop.gov.co/Public/Tendering/OpportunityDetail/Index?noticeUID=CO1.NTC.5116246&amp;isFromPublicArea=True&amp;isModal=False</t>
  </si>
  <si>
    <t>https://community.secop.gov.co/Public/Tendering/OpportunityDetail/Index?noticeUID=CO1.NTC.5116020&amp;isFromPublicArea=True&amp;isModal=False</t>
  </si>
  <si>
    <t>https://community.secop.gov.co/Public/Tendering/OpportunityDetail/Index?noticeUID=CO1.NTC.5198266&amp;isFromPublicArea=True&amp;isModal=False</t>
  </si>
  <si>
    <t>https://community.secop.gov.co/Public/Tendering/OpportunityDetail/Index?noticeUID=CO1.NTC.5129874&amp;isFromPublicArea=True&amp;isModal=False</t>
  </si>
  <si>
    <t>https://community.secop.gov.co/Public/Tendering/OpportunityDetail/Index?noticeUID=CO1.NTC.5129119&amp;isFromPublicArea=True&amp;isModal=False</t>
  </si>
  <si>
    <t>https://community.secop.gov.co/Public/Tendering/OpportunityDetail/Index?noticeUID=CO1.NTC.5158413&amp;isFromPublicArea=True&amp;isModal=False</t>
  </si>
  <si>
    <t>https://community.secop.gov.co/Public/Tendering/OpportunityDetail/Index?noticeUID=CO1.NTC.5129881&amp;isFromPublicArea=True&amp;isModal=False</t>
  </si>
  <si>
    <t>https://community.secop.gov.co/Public/Tendering/OpportunityDetail/Index?noticeUID=CO1.NTC.5143343&amp;isFromPublicArea=True&amp;isModal=False</t>
  </si>
  <si>
    <t>https://community.secop.gov.co/Public/Tendering/OpportunityDetail/Index?noticeUID=CO1.NTC.5136839&amp;isFromPublicArea=True&amp;isModal=False</t>
  </si>
  <si>
    <t>https://community.secop.gov.co/Public/Tendering/OpportunityDetail/Index?noticeUID=CO1.NTC.5143344&amp;isFromPublicArea=True&amp;isModal=False</t>
  </si>
  <si>
    <t>https://community.secop.gov.co/Public/Tendering/OpportunityDetail/Index?noticeUID=CO1.NTC.5143346&amp;isFromPublicArea=True&amp;isModal=False</t>
  </si>
  <si>
    <t>https://community.secop.gov.co/Public/Tendering/OpportunityDetail/Index?noticeUID=CO1.NTC.5447939&amp;isFromPublicArea=True&amp;isModal=False</t>
  </si>
  <si>
    <t>https://community.secop.gov.co/Public/Tendering/OpportunityDetail/Index?noticeUID=CO1.NTC.5158378&amp;isFromPublicArea=True&amp;isModal=False</t>
  </si>
  <si>
    <t>https://community.secop.gov.co/Public/Tendering/OpportunityDetail/Index?noticeUID=CO1.NTC.5143347&amp;isFromPublicArea=True&amp;isModal=False</t>
  </si>
  <si>
    <t>https://community.secop.gov.co/Public/Tendering/OpportunityDetail/Index?noticeUID=CO1.NTC.5158118&amp;isFromPublicArea=True&amp;isModal=False</t>
  </si>
  <si>
    <t>https://community.secop.gov.co/Public/Tendering/OpportunityDetail/Index?noticeUID=CO1.NTC.5143348&amp;isFromPublicArea=True&amp;isModal=False</t>
  </si>
  <si>
    <t>https://community.secop.gov.co/Public/Tendering/OpportunityDetail/Index?noticeUID=CO1.NTC.5211706&amp;isFromPublicArea=True&amp;isModal=False</t>
  </si>
  <si>
    <t>https://community.secop.gov.co/Public/Tendering/OpportunityDetail/Index?noticeUID=CO1.NTC.5213357&amp;isFromPublicArea=True&amp;isModal=False</t>
  </si>
  <si>
    <t>https://community.secop.gov.co/Public/Tendering/OpportunityDetail/Index?noticeUID=CO1.NTC.5173135&amp;isFromPublicArea=True&amp;isModal=False</t>
  </si>
  <si>
    <t>https://community.secop.gov.co/Public/Tendering/OpportunityDetail/Index?noticeUID=CO1.NTC.5198276&amp;isFromPublicArea=True&amp;isModal=False</t>
  </si>
  <si>
    <t>https://community.secop.gov.co/Public/Tendering/OpportunityDetail/Index?noticeUID=CO1.NTC.5172358&amp;isFromPublicArea=True&amp;isModal=False</t>
  </si>
  <si>
    <t>https://community.secop.gov.co/Public/Tendering/OpportunityDetail/Index?noticeUID=CO1.NTC.5198362&amp;isFromPublicArea=True&amp;isModal=False</t>
  </si>
  <si>
    <t>https://community.secop.gov.co/Public/Tendering/OpportunityDetail/Index?noticeUID=CO1.NTC.5172343&amp;isFromPublicArea=True&amp;isModal=False</t>
  </si>
  <si>
    <t>https://community.secop.gov.co/Public/Tendering/OpportunityDetail/Index?noticeUID=CO1.NTC.5365364&amp;isFromPublicArea=True&amp;isModal=False</t>
  </si>
  <si>
    <t>https://community.secop.gov.co/Public/Tendering/OpportunityDetail/Index?noticeUID=CO1.NTC.5203931&amp;isFromPublicArea=True&amp;isModal=False</t>
  </si>
  <si>
    <t>https://community.secop.gov.co/Public/Tendering/OpportunityDetail/Index?noticeUID=CO1.NTC.5205090&amp;isFromPublicArea=True&amp;isModal=False</t>
  </si>
  <si>
    <t>https://community.secop.gov.co/Public/Tendering/OpportunityDetail/Index?noticeUID=CO1.NTC.5204144&amp;isFromPublicArea=True&amp;isModal=False</t>
  </si>
  <si>
    <t>https://community.secop.gov.co/Public/Tendering/OpportunityDetail/Index?noticeUID=CO1.NTC.5206051&amp;isFromPublicArea=True&amp;isModal=False</t>
  </si>
  <si>
    <t>https://community.secop.gov.co/Public/Tendering/OpportunityDetail/Index?noticeUID=CO1.NTC.5214795&amp;isFromPublicArea=True&amp;isModal=False</t>
  </si>
  <si>
    <t>https://community.secop.gov.co/Public/Tendering/OpportunityDetail/Index?noticeUID=CO1.NTC.5210941&amp;isFromPublicArea=True&amp;isModal=False</t>
  </si>
  <si>
    <t>https://community.secop.gov.co/Public/Tendering/OpportunityDetail/Index?noticeUID=CO1.NTC.5235380&amp;isFromPublicArea=True&amp;isModal=False</t>
  </si>
  <si>
    <t>https://community.secop.gov.co/Public/Tendering/OpportunityDetail/Index?noticeUID=CO1.NTC.5235197&amp;isFromPublicArea=True&amp;isModal=False</t>
  </si>
  <si>
    <t>https://community.secop.gov.co/Public/Tendering/OpportunityDetail/Index?noticeUID=CO1.NTC.5241609&amp;isFromPublicArea=True&amp;isModal=False</t>
  </si>
  <si>
    <t>https://community.secop.gov.co/Public/Tendering/OpportunityDetail/Index?noticeUID=CO1.NTC.5217140&amp;isFromPublicArea=True&amp;isModal=False</t>
  </si>
  <si>
    <t>https://community.secop.gov.co/Public/Tendering/OpportunityDetail/Index?noticeUID=CO1.NTC.5226148&amp;isFromPublicArea=True&amp;isModal=False</t>
  </si>
  <si>
    <t>https://community.secop.gov.co/Public/Tendering/OpportunityDetail/Index?noticeUID=CO1.NTC.5226138&amp;isFromPublicArea=True&amp;isModal=False</t>
  </si>
  <si>
    <t>https://community.secop.gov.co/Public/Tendering/OpportunityDetail/Index?noticeUID=CO1.NTC.5225762&amp;isFromPublicArea=True&amp;isModal=False</t>
  </si>
  <si>
    <t>https://community.secop.gov.co/Public/Tendering/OpportunityDetail/Index?noticeUID=CO1.NTC.5217601&amp;isFromPublicArea=True&amp;isModal=False</t>
  </si>
  <si>
    <t>https://community.secop.gov.co/Public/Tendering/OpportunityDetail/Index?noticeUID=CO1.NTC.5230775&amp;isFromPublicArea=True&amp;isModal=False</t>
  </si>
  <si>
    <t>https://community.secop.gov.co/Public/Tendering/OpportunityDetail/Index?noticeUID=CO1.NTC.5242332&amp;isFromPublicArea=True&amp;isModal=False</t>
  </si>
  <si>
    <t>https://community.secop.gov.co/Public/Tendering/OpportunityDetail/Index?noticeUID=CO1.NTC.5365274&amp;isFromPublicArea=True&amp;isModal=False</t>
  </si>
  <si>
    <t>https://community.secop.gov.co/Public/Tendering/OpportunityDetail/Index?noticeUID=CO1.NTC.5243117&amp;isFromPublicArea=True&amp;isModal=False</t>
  </si>
  <si>
    <t>https://community.secop.gov.co/Public/Tendering/OpportunityDetail/Index?noticeUID=CO1.NTC.5365398&amp;isFromPublicArea=True&amp;isModal=False</t>
  </si>
  <si>
    <t>https://community.secop.gov.co/Public/Tendering/OpportunityDetail/Index?noticeUID=CO1.NTC.5277001&amp;isFromPublicArea=True&amp;isModal=False</t>
  </si>
  <si>
    <t>https://community.secop.gov.co/Public/Tendering/OpportunityDetail/Index?noticeUID=CO1.NTC.5265929&amp;isFromPublicArea=True&amp;isModal=False</t>
  </si>
  <si>
    <t>https://community.secop.gov.co/Public/Tendering/OpportunityDetail/Index?noticeUID=CO1.NTC.5336103&amp;isFromPublicArea=True&amp;isModal=False</t>
  </si>
  <si>
    <t>https://community.secop.gov.co/Public/Tendering/OpportunityDetail/Index?noticeUID=CO1.NTC.5303612&amp;isFromPublicArea=True&amp;isModal=False</t>
  </si>
  <si>
    <t>https://community.secop.gov.co/Public/Tendering/OpportunityDetail/Index?noticeUID=CO1.NTC.5303631&amp;isFromPublicArea=True&amp;isModal=False</t>
  </si>
  <si>
    <t>https://community.secop.gov.co/Public/Tendering/OpportunityDetail/Index?noticeUID=CO1.NTC.5313081&amp;isFromPublicArea=True&amp;isModal=False</t>
  </si>
  <si>
    <t>https://community.secop.gov.co/Public/Tendering/OpportunityDetail/Index?noticeUID=CO1.NTC.5365567&amp;isFromPublicArea=True&amp;isModal=False</t>
  </si>
  <si>
    <t>https://community.secop.gov.co/Public/Tendering/OpportunityDetail/Index?noticeUID=CO1.NTC.5328651&amp;isFromPublicArea=True&amp;isModal=False</t>
  </si>
  <si>
    <t>https://community.secop.gov.co/Public/Tendering/OpportunityDetail/Index?noticeUID=CO1.NTC.5365810&amp;isFromPublicArea=True&amp;isModal=False</t>
  </si>
  <si>
    <t>https://community.secop.gov.co/Public/Tendering/OpportunityDetail/Index?noticeUID=CO1.NTC.5328886&amp;isFromPublicArea=True&amp;isModal=False</t>
  </si>
  <si>
    <t>https://community.secop.gov.co/Public/Tendering/OpportunityDetail/Index?noticeUID=CO1.NTC.5342936&amp;isFromPublicArea=True&amp;isModal=False</t>
  </si>
  <si>
    <t>https://community.secop.gov.co/Public/Tendering/OpportunityDetail/Index?noticeUID=CO1.NTC.5331575&amp;isFromPublicArea=True&amp;isModal=False</t>
  </si>
  <si>
    <t>https://community.secop.gov.co/Public/Tendering/OpportunityDetail/Index?noticeUID=CO1.NTC.5352452&amp;isFromPublicArea=True&amp;isModal=False</t>
  </si>
  <si>
    <t>https://community.secop.gov.co/Public/Tendering/OpportunityDetail/Index?noticeUID=CO1.NTC.5353340&amp;isFromPublicArea=True&amp;isModal=False</t>
  </si>
  <si>
    <t>https://community.secop.gov.co/Public/Tendering/OpportunityDetail/Index?noticeUID=CO1.NTC.5354916&amp;isFromPublicArea=True&amp;isModal=False</t>
  </si>
  <si>
    <t>https://community.secop.gov.co/Public/Tendering/OpportunityDetail/Index?noticeUID=CO1.NTC.5355060&amp;isFromPublicArea=True&amp;isModal=False</t>
  </si>
  <si>
    <t>https://community.secop.gov.co/Public/Tendering/OpportunityDetail/Index?noticeUID=CO1.NTC.5363204&amp;isFromPublicArea=True&amp;isModal=False</t>
  </si>
  <si>
    <t>https://community.secop.gov.co/Public/Tendering/OpportunityDetail/Index?noticeUID=CO1.NTC.5364965&amp;isFromPublicArea=True&amp;isModal=False</t>
  </si>
  <si>
    <t>https://community.secop.gov.co/Public/Tendering/OpportunityDetail/Index?noticeUID=CO1.NTC.5363313&amp;isFromPublicArea=True&amp;isModal=False</t>
  </si>
  <si>
    <t>DIVCAD-MENOR-CPS-01-2023</t>
  </si>
  <si>
    <t>PRESTAR EL SERVICIO DE ASEO Y LIMPIEZA PARA LA UNIVERSIDAD MILITAR NUEVA GRANADA, DE ACUERDO CON LAS ESPECIFICACIONES TÉCNICAS</t>
  </si>
  <si>
    <t>ORDEN DE REGALIAS 01 2023</t>
  </si>
  <si>
    <t>PRESTACION DE SERVICIOS DE CATERING PARA LA ACTIVIDAD DE INTEGRACIÓN Y SOCIALIZACIÓN DE 
PRODUCTORES DE TOMATE BENEFICIARIOS EL PROYECTO SGR BPIN 2020000100728 PARA LA SEDE CAMPUS DE LA UNIVERSIDAD MILITAR NUEVA GRANADA</t>
  </si>
  <si>
    <t>ORDEN DE REGALIAS 02 2023</t>
  </si>
  <si>
    <t>CONTRATAR SERVICIO DE DIAGRAMACIÓN E IMPRESIÓN DE 3 CARTILLAS DIRIGIDAS A PEQUEÑOS PRODUCTORES DE TOMATE, BENEFICIARIOS DEL PROYECTO TITULADO GENERACIÓN TRANSFERENCIA DE CONOCIMIENTOS Y TECNOLOGIAS PARA ELEVAR LAS CAPACIDADES DE CT EL DE PEQUEÑOS PRODUCTORES DE TOMARA PARA AFRONTAR PROBLEMAS DERIVADOS DEL COVID 19, ASOCIADAS A LA SEGURIDAD ALIMENTARIA EN LA SABANA CENTRO Y ORIENTE DE CUNDINAMARCA REQUERIDAS PARA EL PROYECTO SGR BPIN 2020000100728</t>
  </si>
  <si>
    <t>ORDEN DE REGALIAS 03 2023</t>
  </si>
  <si>
    <t>CONTRATAR SERVICIO DE CAPACITACIONES SOBRE BPAS, CRÍA Y PRODUCCIÓN DE ENEMIGOS NATURALES DIRIGIDA A LOS PRODUCTORES BENEFICIARIOS DEL MUNICIPIO DE FOMEQUE DEL PROYECTO TITULADO GENERACIÓN Y TRANSFERENCIA DE CONOCIMIENTOS Y TECNOLOGÍAS PARA ELEVAR CAPACIDADES DE CTEL DE PEQUEÑOS PRODUCTORES DE TOMATE PARA AFRONTAR PROBLEMAS DERIVADOS DEL COVID-19 ASOCIADAS A LA SEGURIDAD ALIMENTARIA EN LAS SABANA CENTRO Y ORIENTE DE CUNDINAMARCA</t>
  </si>
  <si>
    <t>ORDEN DE REGALIAS 04 2023</t>
  </si>
  <si>
    <t>SERVICIOS DE ANALISIS MULTIRESIDUOS DE PLAGUICIDAS (ANALISIS ARP CL 0001) Y NUTRICIONAL EN 60 MUESTRAS DE TOMATE DEL PROYECTO GENERACION Y TRANSFERENCIA DE CONOCIMIENTOS Y TECNOLOGIAS PARA ELEVAR CAPACIDADES DE CTEL DE PEQUEÑOS PRODUCTORES DE TOMATE PARA AFRONTAR PROBLEMAS DERIVADOS DEL COVID 19 ASOCIADAS A LA SEGURIDAD ALIMENTARIA EN LAS SAB. CENTRO Y ORIENTE, CUNDINAMARCA DEL PROYECTO SGR BPIN 2020000100728, PARA LA SEDE CAMPUS DE LA UNIVERSIDAD MILITAR NUEVA GRANADA.</t>
  </si>
  <si>
    <t>ORDEN DE REGALIAS 06 2023</t>
  </si>
  <si>
    <t>ADQUISICIÓN DE ESTEREOMICROSCOPIO CON CÁMARA ACOPLADA REQUERIDO PARA LOS PROCESOS PRODUCTIVOS DE ENEMIGOS NATURALES DEL PROYECTO TITULADO GENERACIÓN Y TRANSFERENCIA DE CONOCIMIENTOS Y TECNOLOGÍAS PARA ELEVAR CAPACIDADES DE CTEL DE PEQUEÑOS PRODUCTORES DE TOMATE PARA AFRONTAR PROBLEMAS DERIVADOS DEL COVID-19 ASOCIADAS A LA SEGURIDAD ALIMENTARIA EN LA SABANA Y CENTRO Y ORIENTE DE CUNDINAMARCA SGR BPIN 2020000100728 DE LOS MUNICIPIOS DE SOPO Y FOMEQUE CUNDINAMARCA, DE CONFORMIDAD CON LAS ESPECIFICA</t>
  </si>
  <si>
    <t>ORDEN DE SERVICIOS 001-2023</t>
  </si>
  <si>
    <t>SERVICIO DE ARRENDAMIENTO INMUEBLE UBICADO EN LA CALLE 106 NO. 8D-24</t>
  </si>
  <si>
    <t>ORDEN DE SERVICIOS 002-2023</t>
  </si>
  <si>
    <t>SERVICIO DE HOSTING POR ARRENDAMIENTO DE VIDEO CONFERENCIA EN LA NUBE INTEGRADA CON EL LMS MOODLE DE LA UNIVERSIDAD MILITAR NUEVA GRANADA NUEVA GRANADA</t>
  </si>
  <si>
    <t>ORDEN DE SERVICIOS 009 2023</t>
  </si>
  <si>
    <t>SERVICIO DE HOSTING DE LA PLATAFORMA LMS MOODLE PARA LAS AULAS VIRTUALES DE LA UNIVERSIDAD MILITAR NUEVA GRANADA.</t>
  </si>
  <si>
    <t>ORDEN DE SERVICIOS 010-2023</t>
  </si>
  <si>
    <t>SERVICIO DE MANTENIMIENTO CORRECTIVO PARA LA REINSTALACIÓN ONGUARD ADV EN SERVER Y CLIENTES - LNVR</t>
  </si>
  <si>
    <t>ORDEN DE SERVICIOS 011-2023</t>
  </si>
  <si>
    <t>CONTRATAR LA PRESTACIÓN DEL SERVICIO PASARELA DE PAGOS Y TIENDA VIRTUAL</t>
  </si>
  <si>
    <t>ORDEN DE SERVICIOS 012-2023</t>
  </si>
  <si>
    <t>CONTRATAR EL SERVICIO DE SOPORTE Y MANTENIMIENTO PARA EL SISTEMA DE FINANZAS PLUS</t>
  </si>
  <si>
    <t>ORDEN DE SERVICIOS 013-2023</t>
  </si>
  <si>
    <t xml:space="preserve">CONTRATA SERVICIOS DE SOPORTE DE INFRAESTRUCTURA DE ORACLE LINUX,SOLARIS Y ENTERPRISE MANAGER CLOUD CONTROL 13C  </t>
  </si>
  <si>
    <t>ORDEN DE SERVICIOS 014-2023</t>
  </si>
  <si>
    <t xml:space="preserve">CONTRATA SERVICIOS DE MANTENIMIENTO A LOS INVERNAADEROS, EL CUAL INCLUYE EL CAMBIO DE PLASTICOS,EL AJUSTE DE ESTRUCTURAS Y TEMPLETES </t>
  </si>
  <si>
    <t>ORDEN DE SERVICIOS 015-2023</t>
  </si>
  <si>
    <t>CONTRATA SERVICIOS DE REVISION TECNOMECANICA PARA LOS VEHICULOS DEL PARQUE AUTO MOTOR DE L SEDE CAMPS NUEVA GRANADA DE LA UNIVERSIDAD MILITAR</t>
  </si>
  <si>
    <t>ORDEN DE SERVICIOS 016-2023</t>
  </si>
  <si>
    <t xml:space="preserve">CONTRATA SERVICIOS DE MANTENIMIENTO PREVENTIVO DE SISTEMAS Y EQUIPOS AUDIOVISUALES DE LA SEDE CAMPUS UNIVESIDAD MILITAR NUEVA GRANDAA </t>
  </si>
  <si>
    <t>ORDEN DE SERVICIOS 017-2023</t>
  </si>
  <si>
    <t xml:space="preserve">CONTRATA  EL MANTENIMIENTO Y SOPRTE DEL SOFWARE DE NOMINA </t>
  </si>
  <si>
    <t>ORDEN DE SERVICIOS 018-2023</t>
  </si>
  <si>
    <t>CONTRATA  ELEL DISEÑO,MONTAJE,DESMONTAJE Y OPERACION DEL ESTAADO PARA LA FERIA DEL LIBRO 2023,DE LA UNIVERSIDAD MILITAR NUEVA GRANADA</t>
  </si>
  <si>
    <t>ORDEN DE SERVICIOS 019-2023</t>
  </si>
  <si>
    <t xml:space="preserve">CONTRATAR EL SERVICIO DE ARRENDAMIENTO DE EL ESPACIO EN CORFERIAS,PAR L PARTICIPACION DE LA UNIVERSIDAD NUEVA GRANADA EN LA 35° VERSIONDE LA FERIA INTERNACIONAL DEL LIBRO DE BORGOTA,ENTRE EL 18 DE ABRIL Y EL 2 DE MAYO DE2023 </t>
  </si>
  <si>
    <t>ORDEN DE SERVICIOS 020-2023</t>
  </si>
  <si>
    <t>CONTRATAR SERVICIO ARREGLO DE FLORES DE MESA Y ESQUIENEROS PAARAA GRADOS DE PREGRADO Y POSGRADOSDE LA UMNG,VIGENCIA 2023</t>
  </si>
  <si>
    <t>ORDEN DE SERVICIOS 021-2023</t>
  </si>
  <si>
    <t xml:space="preserve">CONTRATAR SERVICIO MANTENIMIENTO ELEMENTOS DE GRADUACION </t>
  </si>
  <si>
    <t>ORDEN DE SERVICIOS 022-2023</t>
  </si>
  <si>
    <t xml:space="preserve">CONTRATAR EL SERVICIO DE RECOLECCION,TRANSPORTE CARGA Y MENSAJERIA NIVEL URBANO,NCIONAL E INTERNACIONAL PARA LA UNIVERSIDAD MILITAAR MUEV GRANADA </t>
  </si>
  <si>
    <t>ORDEN DE SERVICIOS 023-2023</t>
  </si>
  <si>
    <t>CONTRATAR EL SERVICIO DE LICENCIA CAMPPUS IBM SPSS STATISTIC, PARA AOYAR LODS DIFERNETES PROGRAMAS ACADEMICOS QUE OFRECE LA UNIVERSIDAD MILTAR NUEVA GRANADA</t>
  </si>
  <si>
    <t>ORDEN DE SERVICIOS 024-2023</t>
  </si>
  <si>
    <t>CONTRATAR EL SERVICIO DE ALQUILER DE STAND 17 PABELLON 7-CORFERIAS BOGOTA 24 AL 27 DE OCTUBRE PARA PARTICIPACION DELA UNIVERSIDAD MILITAR NUEVA GRANADA EN LA FERIA EXOESTUDIANTES 2023</t>
  </si>
  <si>
    <t>ORDEN DE SERVICIOS 025-2023</t>
  </si>
  <si>
    <t xml:space="preserve">CONTRATAR EL SERVICIO DESOPORTE BALANCEADORES DE CARGA </t>
  </si>
  <si>
    <t>ORDEN DE SERVICIOS 026-2023</t>
  </si>
  <si>
    <t xml:space="preserve">CONTRATAR LA RENOVACION LICENCIAMIENTO Y GARANTIA LIFESIZE </t>
  </si>
  <si>
    <t>ORDEN DE SERVICIOS 027-2023</t>
  </si>
  <si>
    <t xml:space="preserve">CONTRATAR EL SERVICIO DE PUBLICIDAD EN MAGAZIN DE LA RADI CADENA TODELAR </t>
  </si>
  <si>
    <t>ORDEN DE SERVICIOS 028-2023</t>
  </si>
  <si>
    <t>CONTRATAR EL SERVICIO DE MANTENIMIENTO PREVENTICO Y CORRECTIVO A MAQUINARIA DE LABORATORIO DE METALES DE LA DIVISION DE LABORATORIOS CAMPUS</t>
  </si>
  <si>
    <t>ORDEN DE SERVICIOS 029 2023</t>
  </si>
  <si>
    <t>SOPORTE PAGINA WEB Y WEB SERVICE PARA LA UNIVERSIDAD MILITAR NUEVA GRANADA</t>
  </si>
  <si>
    <t>ORDEN DE SERVICIOS 030-2023</t>
  </si>
  <si>
    <t>EVALUACIÓN TÉCNICA DE PROPUESTAS DE INVESTIGACIÓN E INNOVACIÓN DE LA UNIVERSIDAD MILITAR NUEVA GRANADA</t>
  </si>
  <si>
    <t>ORDEN DE SERVICIOS 031-2023</t>
  </si>
  <si>
    <t>MANTENIMIENTO DE AVISTAMIENTO DE AVES Y MANTENIMIENTO DE ESCALERAS EXTERNAS, RAMPAS Y PUENTES EN MADERA DEL CAMPUS NUEVA GRANADA</t>
  </si>
  <si>
    <t>ORDEN DE SERVICIOS 032-2023</t>
  </si>
  <si>
    <t xml:space="preserve">ADQUIERE ESPACIO DE LA NUBE DEL SOFTWARE KAWAK CON SERVICIOS DE SOPORTE Y MANTENIMIENTO </t>
  </si>
  <si>
    <t>ORDEN DE SERVICIOS 033-2023</t>
  </si>
  <si>
    <t>RENOVACION LICENCIAS CAMPUS MATLAB FULL SITE PARA UNIVERSIDAD MILITAR NUEVA GRANADA</t>
  </si>
  <si>
    <t>ORDEN DE SERVICIOS 034-2023</t>
  </si>
  <si>
    <t xml:space="preserve">SERVICIO TECNICO:ANALISIS ESTADISTICO DE RESULTADOS PREDICTIVOS IN SILICO DEL EFECTO INHIBIDOR DE CORROSION DE COMPESTOS BASDOS EN BENZOPIRANO: CALCULO DE CINCO DESCRIPTORES COMPUTACIONAKES AL NIVEL 6-31G EN EL METODO DFT Y ANALISIS PCA DE LOS DESCRIPTORES CALCULADOS SOBRE 40 MOLECULAS DISTINTAS </t>
  </si>
  <si>
    <t>ORDEN DE SERVICIOS 035-2023</t>
  </si>
  <si>
    <t xml:space="preserve">PRACTICA DE TRABAJO PROTECCION EJECUTIVA PARA LOS ESTUDIANTES DE LA ASIGNATURAA PROTECCION DE ACTIVOS || DEL PROGRAMA DE ADMINISTRACION DE RIESGOS, SEGURIDAD Y SALUD EN EL TRABAJO SEDE BOGOTA </t>
  </si>
  <si>
    <t>ORDEN DE SERVICIOS 036-2023</t>
  </si>
  <si>
    <t xml:space="preserve">CONTRATAR EL MANTENIMIENTO DE LOS VEHICULOS NISSAN DE LS SEDE CAMPS NUEVA GRANADA DE LAA UNIVERSIDAD MILITAR </t>
  </si>
  <si>
    <t>ORDEN DE SERVICIOS 037-2023</t>
  </si>
  <si>
    <t xml:space="preserve">CONTRATAR EL MANTENIMIENTO PREVENTIVO EXCLUSIVO PARA QUIPOS DE LABORTORIO D FISIOLOGIA Y SIMULACION </t>
  </si>
  <si>
    <t>ORDEN DE SERVICIOS 038-2023</t>
  </si>
  <si>
    <t xml:space="preserve">PRESTAR SERVICIO PARA L INTERVENCION Y ACCIONES DE CONSERVACION EN PIEZAS CADVERICS HUMANAS PERTENECIENTES  LA COLOECCION DE ANATOMIA DE LA UNIVERSIDAD UBICADAA EN LA FACULTAD DE MEDICINA </t>
  </si>
  <si>
    <t>ORDEN DE SERVICIOS 039-2023</t>
  </si>
  <si>
    <t xml:space="preserve">PRESTAR SERVICIO TECNICO PARA ANALISIS FISICOQUIMICOS PARA FERTILIDA DE SUELOS Y SUSTRATOS DE SIEMBRA Y ENSAYOS DEL CAUSDAL DEL SISTEMA DE RIEGO PARA LA OPTIMIZACION EN INVERNADERO DE CULTIVO EXPERIMENTL DE ALSTROEMERIA </t>
  </si>
  <si>
    <t>ORDEN DE SERVICIOS 040-2023</t>
  </si>
  <si>
    <t xml:space="preserve">PRESTACION DEL SERICIO DE TOMA DE PRUEBAS CITOLOGICAS PARA LA PREENCION DE CANCER DE CUELLO UTERINO EN LA UNIVERSIDAD MILITAR NUEVA GRANADA SEDE CAMPUS </t>
  </si>
  <si>
    <t>ORDEN DE SERVICIOS 041-2023</t>
  </si>
  <si>
    <t>IMPLEMENTACIÓN DE ANUNCIOS PUBLICITARIOS EN CASA EDITORIAL EL TIEMPO, PARA POSICIONAR Y PROMOVER LAS INSCRIPCIONES DE LOS PROGRAMAS DE PREGRADO Y POSGRADO DE LA UNIVERSIDAD MILITAR NUEVA GRANADA</t>
  </si>
  <si>
    <t>ORDEN DE SERVICIOS 042-2023</t>
  </si>
  <si>
    <t xml:space="preserve">SOPORTE Y MANTENIMIENTO DEL SISTEMA DE INFORMACION UNIVEX IV, EL CUAAL INCLUYE LOS MODULOS GAEX, OGMIOS, CIARPY CONSULTORIO JURIDICO, A TRAVEX DE LA MODALIDAD DE BOLSA DE HORAS(400), QUE PERMITAN LA CORRECTAA OPERACION DEL SISTEMA DE LA UNIVERSIDAD MILITAR NUEVA GRANADA </t>
  </si>
  <si>
    <t>ORDEN DE SERVICIOS 044-2023</t>
  </si>
  <si>
    <t xml:space="preserve">PAGO DE ANUALIDADES CLARKE MODET DE LAS PATENTES CONCEDIDAS A LA UNIVERSIDAD MILITAR NUEVA GRANADA </t>
  </si>
  <si>
    <t>ORDEN DE SERVICIOS 045-2023</t>
  </si>
  <si>
    <t xml:space="preserve">PRESTACION DE SERVICIO DE ALQUILER DE ESPACIO DENOINADO PABELLON 11 AL 16 PARA LA PARTICIPACION DE LA INIVERSIDA MILITAR NUEVA GRANADAA EN LA FERIA INTERNACIONAL DE DEFENSA Y SEGURIDAD EXPODEFENSA 2023 </t>
  </si>
  <si>
    <t>ORDEN DE SERVICIOS 046-2023</t>
  </si>
  <si>
    <t xml:space="preserve">PRESTAR SERVICIOS GESTINADOS DE SOPORTE Y MANTENIMIENTO PREVENTIVO Y CORRECTIVO A LA INFRA ESTRUCTURA </t>
  </si>
  <si>
    <t>ORDEN DE SERVICIOS 047-2023</t>
  </si>
  <si>
    <t>PRESTACION DEL SERVICIO DE DOSIMETRIA PERSONAL POR SISTEMA TLD-MENSUAL PARA EL PERSONAL DE SALUD DE LA UNIVERSISDAD MILITAR NUEVA GRANADA</t>
  </si>
  <si>
    <t>ORDEN DE SERVICIOS 048 2023</t>
  </si>
  <si>
    <t>PRESTAR SERVICIO DE SOPORTE REACTIVO GSTOR DE IDENTIDADES MIM MODALIDAD DE HORAS Y SOPORTE GESTOR DE CONTRASEÑAS BSR</t>
  </si>
  <si>
    <t>ORDEN DE SERVICIOS 049 2023</t>
  </si>
  <si>
    <t xml:space="preserve">MANTENIMIENTO Y CALIBRACION DE LOS EQUIPOS DE LABORATIORIO DE TERMICAS DE LA UNIVESIDD MILITAR NUEVA GRANADA </t>
  </si>
  <si>
    <t>ORDEN DE SERVICIOS 050-2023</t>
  </si>
  <si>
    <t xml:space="preserve">PRESTACION DE SERVICIO DEDIGITALIZACION DE TESIS Y FORMATOS REPOSITORIOS PARA LA UNIVERSIDAD MILITAR NUEVA GRANADA  </t>
  </si>
  <si>
    <t>ORDEN DE SERVICIOS 051-2023</t>
  </si>
  <si>
    <t>ADQIURIR REFRIGERIOS PARA LA TENCION DEL EVENTO DEL PPROYECTO No. 3 "PADRES NEGRANADINOS CONSTRUYENDO EL FUTURO" DEL PLAN DE FOMETO A LA CALIDAD - PFC</t>
  </si>
  <si>
    <t>ORDEN DE SERVICIOS 052-2023</t>
  </si>
  <si>
    <t xml:space="preserve">PRESTAR SERVICIO TECNICO PARA EL PROYECTO  CIAS 3752; PRODUCCION DE OXIDO NITROSO POR BACTERIAS AISLADAS DES SEDIMIENTO DEL HUMEDAL SANTA MARIA DEL LAGO Y CARACTERIZACION METAGENOMICA DE LA COMUNIDAD NITRIFICANTTE </t>
  </si>
  <si>
    <t>ORDEN DE SERVICIOS 053-2023</t>
  </si>
  <si>
    <t>PRESTAR SERVICIO PARA EL PAGO DE TASA DE ANUALIDAD DE LA UNIVESIDAD MIITAR NUEVAA GRANAGA A LA FIRMA OLARTE MOURE &amp; ASOCIADOS S.A.S.</t>
  </si>
  <si>
    <t>ORDEN DE SERVICIOS 054-2023</t>
  </si>
  <si>
    <t>PRESTAR SERVICIO DE PUBLICIDAD EN EMISORAS RAFADIALES DE RADIOPOLIS</t>
  </si>
  <si>
    <t>ORDEN DE SERVICIOS 055-2023</t>
  </si>
  <si>
    <t>BOVEDAD NUEVAS Y RENOVACION DE ALQUILER DE BOVEDAS DE INHUMACION CUERPOS EN CUSSTODIA DEL LAORATORIO MORFOFISIOPATOLOGIA DE L FALCULATAD DE MEDICINA DE LA UNIVERSIDAD MILITAR NUEVA GRANADA</t>
  </si>
  <si>
    <t>ORDEN DE SERVICIOS 056 2023</t>
  </si>
  <si>
    <t>PRESTACIÓN DEL SERVICIO DE MANTENIMIENTO DE HUMEDALES LAGOS Y DISIPADOR DE ENERGÍA, MANTENIMIENTO PITOSANITARIO Y MANTENIMIENTO EDÁFICO Y PODA DE ARBOLADO PARA LA SEDE CAMPUS NUEVA GRANADA, DE LA UNIVERSIDAD MILITAR NUEVA GRANADA</t>
  </si>
  <si>
    <t>ORDEN DE SERVICIOS 057-2023</t>
  </si>
  <si>
    <t>PRESTAR SERVICICO ESPECIALIZADO DE INTERVENCION EN CONSERVACION PREVENTIVA Y CORRECTIVA DE OBRAS DE ARTE</t>
  </si>
  <si>
    <t>ORDEN DE SERVICIOS 058-2023</t>
  </si>
  <si>
    <t>PRESTAR SERVICICODE MANTENIMIENTO LICENCIAS SOFTWARE MIDAS GEN,SOFTWAREMIDAS GTS NX,MIDAS CIVIL,PARA LA UNIVERSIDAD MILITAR NUEVA GERANADA</t>
  </si>
  <si>
    <t>ORDEN DE SERVICIOS 059-2023</t>
  </si>
  <si>
    <t>SERVICIO TECNICO (INV CIAS 3747) EVALUACIONDEL POTENCIAL PGPR (PROMOTORES DE CRECIMIENTO)DE MICROORGNISMS AISLADOS DE UN CULTIVO ACUAPONICO DE RUGULA (ERUCA VESICARIA SP) Y LECHUGA (LACTUCA SATIVA SP) CON TRUCHA ARCOIRIS (ONCORHYNCHUS MYKIISS)</t>
  </si>
  <si>
    <t>ORDEN DE SERVICIOS 060-2023</t>
  </si>
  <si>
    <t xml:space="preserve">ARRENDAMIENTO DE PLATAFORMA PREST EAGLE APLICATIVO EVALUA PARA GESTION DEL SISTEMA INSTITUCIONAL DE ACREDITCION ASEGURAMIENTO DE LA CALIDAD SIAAC  DE LA UNIVERSIDAD MILITAR NUEVA GRANADA </t>
  </si>
  <si>
    <t>ORDEN DE SERVICIOS 061-2023</t>
  </si>
  <si>
    <t>PRESTACION DE SERVICIO TECNICO ESPECIALIZADO EN MANTENIMIENTO Y ADECUACION DE SISTEMAS CUAPONICOS PARA SIEMBRA DE RUGULA (ERUCA VERSICARIA SP)Y LECHUGA (LACTUCA SATIVA SP) CON TRUCHA ARCOIRIS (ONCORHYNCHUS MYKISS),SEGUN EL OBJETO DEL PROYECTO INV.CIAS 3747,PARA LA SEDE CAMPUS NUEVA GRANADA DE LA UNIVERSIDAD MILITAR NUEVA GRANADA</t>
  </si>
  <si>
    <t>ORDEN DE SERVICIOS 062-2023</t>
  </si>
  <si>
    <t>PRESTACION DE SERVICIO PARA EL MANTENMIENTO DE LOS TABLEROS INTERACTIVOS DE OS LABORATORIOS DE COMUNICACIONES,REDES Y EL LABORATORIO DE ELECTRONICA Y COMUNICACIONES DE LA UNIVERSIDAD MILITAR NUEVA GRANADA</t>
  </si>
  <si>
    <t>ORDEN DE SERVICIOS 063-2023</t>
  </si>
  <si>
    <t>PRESTACION DE SERVICIO TECNICO PARA EL DESARROLLO EXPERIMENTAL DEL TUNEL DE VIEDNTO Y CAMARA DE CRIA PARA MEJORAR PRECISION EXERIMENTAL DE BIOENSAYOS DEL PROYECTO IMP-CIAS-3399</t>
  </si>
  <si>
    <t>ORDEN DE SERVICIOS 064-2023</t>
  </si>
  <si>
    <t>PRESTACION DE SERVICIO DE MONITROEO DE LA RED DE DATOS PARA LA UNIVERSIDAD MILITAR NUEVA GRADANA</t>
  </si>
  <si>
    <t>ORDEN DE SERVICIOS 065-2023</t>
  </si>
  <si>
    <t>PRESTAR EL SERVICIO DE PUBLICIDAD EN MEDIOS DE LA SEMANA</t>
  </si>
  <si>
    <t>ORDEN DE SERVICIOS 066-2023</t>
  </si>
  <si>
    <t>PRESTAR EL SERVICIO DE MANTENIMIENTO, SUMINISTRO E INSTALACION DE REJILLAS Y CASA DE REGISTROS PARA LA  UNIVERSIDAD MILITAR NUEVA GRANADA</t>
  </si>
  <si>
    <t>ORDEN DE SERVICIOS 067-2023</t>
  </si>
  <si>
    <t>PRESTAR EL SERVICIO DE MANTENIMIENTO MOBILIARIO DEL MUSEO NACIONAL DE LAS TELECOMUNICACIONS UBICADOS EN LA SEDE CAMPUS NUEVA GRANADA</t>
  </si>
  <si>
    <t>ORDEN DE SERVICIOS 068-2023</t>
  </si>
  <si>
    <t>PRESTACION DE SERVICIO DE ANLISIS DE VIABILIDAD DE PROPIEDAD INTELECTUAL(P) E IMPLEMENTACION DE LAS RECOMENDACIONES</t>
  </si>
  <si>
    <t>ORDEN DE SERVICIOS 069-2023</t>
  </si>
  <si>
    <t xml:space="preserve">PRESTAR SERVICIO DE MANTENIMIENTOA EQUIJPOS DE LABORATORIOHIPERMEDIA DE LA DIVSION DE LABORATORIOS CAMPUS NUEVA GRANADA DE LA UNIVERSIDAD MILITAR NUEVA GRANADA </t>
  </si>
  <si>
    <t>ORDEN DE SERVICIOS 070-2023</t>
  </si>
  <si>
    <t xml:space="preserve">PRESTAR SERVICIO DE MANTENIMIENTOA DE 16 ESTEREOSCOPIOS DE ESPEJOS Y 16 TABLETAS DIGITLIZADORAS DE LA UNIVERSIDD MILITAR NUEVA GRANADA  </t>
  </si>
  <si>
    <t>ORDEN DE SERVICIOS 071-2023</t>
  </si>
  <si>
    <t xml:space="preserve">PRESTAR SERVICIO DE UN MEDICO ESPECIALISTA EN SALUD OCUPACIONAL Y UN PSICOLOGO ESPECIALISTA EN EN SEGURIDAD Y SALUD EN EL TRABAJO PARA LA UNIVERSIDAD MILITAR NUEVA GRANADA </t>
  </si>
  <si>
    <t>ORDEN DE SERVICIOS 072-2023</t>
  </si>
  <si>
    <t>PRESTAR LOS SEVICIOS PARA LA GENERACION. TRNSMISION. VALIDACION Y ENTREGA DE LOS DOCUMENTOS ELECTRONICOS AVALADOS POR LA DIAN EN EL SISTEMA DE FACTURACION ATRAVES DEL PROVEEDOR TECNOLOGICO AUTORIZADO.</t>
  </si>
  <si>
    <t>ORDEN DE SERVICIOS 073-2023</t>
  </si>
  <si>
    <t xml:space="preserve">PRESTACION DE SERVICIOS DE MANTENIMIENTO PREVENTIVO Y CORRECTIVO A TODO COSTO DE CUARTO FRIO Y NEVERA DEL CONSULTORIO DE LA FACULTAD DE CIENCIAS BASICAS Y APLCADAS DE LA SEDE CAMPUS NUEVAGRANADA DE LA UNIVESIDAD MILITAR NUEVA GRANADA </t>
  </si>
  <si>
    <t>ORDEN DE SERVICIOS 074-2023</t>
  </si>
  <si>
    <t>PRESTACION DE SERVICIO PARA A REALIZACION DE TAALLERES EN SALUD MENTAL PARA LA SEDE CAMPUS NUEVA GRANADA DE LA UNIVERSIDAS MILITR NUEVA GRANADA</t>
  </si>
  <si>
    <t xml:space="preserve">ORDEN DE SERVICIOS 075-2023 </t>
  </si>
  <si>
    <t>REALIZAR EL PAGO DE ANUALIDADES DE PATENTES DE LA UNIVERSIDAD NUEVA GRANADA</t>
  </si>
  <si>
    <t>ORDEN DE SERVICIOS 076-2023</t>
  </si>
  <si>
    <t xml:space="preserve">PRESTACION DE SERVICIOS DE RECONFIGURACIOIN PARA DISPONIBILIDAD DE DOCUMENTOS HISTORICO REQUERIDOS POR EL SISTEMA SDGEA CONTENIDOS EN EL SISTEMA SADE.NET PAR LA UNIVERSIDAD MILITAR NUEVA GRANDA  </t>
  </si>
  <si>
    <t>ORDEN DE SERVICIOS 077-2023</t>
  </si>
  <si>
    <t xml:space="preserve">PRESTACION DE SERVICIOS ESPECIALIZADO DE SANEAMIENTO INTEGRAL PARA EL CONTROL DE INSPECTOS, VOLADORES Y MICROORGANISMOS EN LOS DEPOSITOS DE LAS AREAS DE COLECCION DE LAA UNIVERSIDAD MILITAR NUEVA GRANADA </t>
  </si>
  <si>
    <t>ORDEN DE SERVICIOS 078-2023</t>
  </si>
  <si>
    <t xml:space="preserve">CONTRATAR SERVICIOS TECNICO PAR LA OBTENCION DE MATERIAL BIOLOGICO NCESARIO PARA INICIAR A SEMBRAR, TRANSPLANTAR Y MANTENER HASTA EL MOMENTO DE COSECHA LAS PLANTAS KALE EN SISTEMAS HIDRIPONICOS, MONITOREAAR LOS PARAMETROS FISICOQUIMICOS, REALIZAR ANALSIS ESTADISTICOS Y OBTENER LOS MARCADORES ASOCIADOS A LOS TIEMPOS DE COSECHA,ACTIVIDADES REQUERIDAS PRA EL DESARROLLO DEL PROYECTO DE INVESTIGACION IN V-C IA S-3748 DE LA UNIVERSIDAD MILITAR NUEVA GRANADA. </t>
  </si>
  <si>
    <t>ORDEN DE SERVICIOS 079-2023</t>
  </si>
  <si>
    <t xml:space="preserve">MANTENIMIENTO Y CALIBRACION DE EQUIPOS BIOMEDICOS Y DE AMBULANCIA-CONSULTORIO MEDICO SEDE CAMPUS NUEVA GRANADA </t>
  </si>
  <si>
    <t>ORDEN DE SERVICIOS 080-2023</t>
  </si>
  <si>
    <t>PRESTAR SERVICIO DE MANTENIMIENTO PREVENTIVO EQUIPOS DEL CENTRO DE BIOMECANICA DE LA UNIVERSIDAD MILITAR NUEVA GRANADA</t>
  </si>
  <si>
    <t>ORDEN DE SERVICIOS 081-2023</t>
  </si>
  <si>
    <t>LA CAMPAÑA CÁNCER Y ENFERMEDADES TESTICULARES PARA LA UNIVERSIDAD MILITAR NUEVA GRANADA</t>
  </si>
  <si>
    <t>ORDEN DE SERVICIOS 082-2023</t>
  </si>
  <si>
    <t xml:space="preserve">CONTRATAR LA PRESTACIOL DE SERVICIOS  DE DISEÑO Y DESARROLLO DE LA MARCA UMNG-BIO, COMO ESTRATEGIA COMERCIAL PARA LA DIVLGACION Y COMMERCIALIZACION DE BIOINSUMOS AGRICOLAS,DISEÑO DE ETIQUETAS Y FOLLETO DE PRODUCTO COMERCIAL PARA EL ACARO DEPREDADOR NEOSEIULUS CALIFORNICUS,PARA CUMPLIR CON LOS REQUERIMIENTO DE PROYECTO DE INVESTIGACION DE LA UNIVERSIDAD MILITAR NUEVA GRNADA </t>
  </si>
  <si>
    <t>ORDEN DE SERVICIOS 083-2023</t>
  </si>
  <si>
    <t xml:space="preserve">CONTRATARSERVICIO TECNICO PR REALIZAR EL SEGUIMIENTO DE POLINIZACION DE FRAMBUESA CON BOMBUS ATRATUS Y APIS MELIFERIA, PARA CUMPLIR CON LOS REQUERIMIENTOS DEL PROYECTO DE INVESTIGACION IMP-CIAS -3740 DE LA UNIVERSIDAD MILITAR NUEVA GRANADA </t>
  </si>
  <si>
    <t>ORDEN DE SERVICIOS 084-2023</t>
  </si>
  <si>
    <t xml:space="preserve">PRESTACION DE SERVICIOS PARA EL MAAMTENIMIENTO Y REPARACION DE IMPRESORAS PARA CARNETIZACION DE LA UNIVERSIDAD MILITAR NUEVA GRANADA </t>
  </si>
  <si>
    <t>ORDEN DE SERVICIOS 085-2023</t>
  </si>
  <si>
    <t xml:space="preserve">PRESTACION DE SERVICIO DE RENOVACION Y MNTWNIMIENTO DE LICENCIAS NETSUPPORT PARA LAS SALAS DE SISTEMAS DEL DEPARTAMENTO DE TECNOLOGIAS DEL CONOCIMIENTO DE LA UNIVERSIDAD MILITAAR NUEVA GRANADA </t>
  </si>
  <si>
    <t>ORDEN DE SERVICIOS 086-2023</t>
  </si>
  <si>
    <t xml:space="preserve">PRESTACION DE SERVICIO DE PUBLICIDAD RADIAL Y DIGITAL EN EMISORAS DE RADIO DE CADENA NACIONAL S.A.S (RCN RADIO),PARA PROMOVER E INFORMAR LOS PROGRAMAS DE PREGRADO, POSGRADO Y EL PERIODO DE INSCRIPCIOLNES DE LA UNIVERSIDAD MILITAR NUEVA GRANADA </t>
  </si>
  <si>
    <t>ORDEN DE SERVICIOS 087-2023</t>
  </si>
  <si>
    <t xml:space="preserve">PRESTACION DE SERVICIO DE PCONSULTA DERMATOLOGICA ESPECIALIZADA PARA LA JORNADA DE PROMOCION Y PREVENCION CONTRA CANCER Y ENFERMEDADES DE LA PIEL-CAMPAÑA  DE DERMATOLOGICA  PARA LA SEDE CAMPUS DE LA UNIVERSIS¿DAD MILITAR NUEVA GRANADA </t>
  </si>
  <si>
    <t>ORDEN DE SERVICIOS 088-2023</t>
  </si>
  <si>
    <t xml:space="preserve">PRESTACION DE SERVICIO PARA EL MANTENIMIENTO DE LOS TRAJES Y VESTIDOS DE LOS GRUPOS CULTURALES Y PAARA EL LAVADO Y PLANCHADO DE LA MANTELERIA DEL AULA MAXIMA Y BANDERS DE LA UNIVERSIDAD MILITAR NUEVAA GRANADA </t>
  </si>
  <si>
    <t>ORDEN DE SERVICIOS 089-2023</t>
  </si>
  <si>
    <t xml:space="preserve">CONTRATAR LA PRESTACION DE SERVICIOS DE RECEPCIO,RECUERACION, CLASIFICACIO,SEPAARACIOLN, ALMACENAMIENTO,PESAJE,ROTULADO,ETIQUETADO REGISTRO Y CONTROL DE LOS RESIDUOS ORDINARIOS ESPECIALES Y PELIGROSOS GENERDADOS  LAS SEDES: BOGOTA CALLE 100, FACULTAD DE MEDICINA Y CIENCIAS DE LA SALUD Y CAMPUS NUEVA GRANADA , CON EL FIN DE REALIZAR GESTION INTEGRAL DE RESIDUOS SOLIDOS  DE LA UNIVERSIDAD MILITAR NUEVA GRANADA </t>
  </si>
  <si>
    <t>ORDEN DE SERVICIOS 090-2023</t>
  </si>
  <si>
    <t>ADQUIRIR LAA RENOVACION DE LICENCIAMIENTO DEL SOFTWARE ANSYS PARA LA SEDE DE CAMPUS NUEVA GRANADA DE LA UNIVERSIDAD MILITAR NUEVA GRANADA</t>
  </si>
  <si>
    <t>ORDEN DE SERVICIOS 091-2023</t>
  </si>
  <si>
    <t>PRESTAR SERVICIOS DE EJECUCIÒN DE EXÁMENES MÉDICOS OCUPACIONALES PARA LA UNIVERSIDAD MILITAR NUEVA GRANADA</t>
  </si>
  <si>
    <t>ORDEN DE SERVICIOS 092-2023</t>
  </si>
  <si>
    <t>RENOVACION DEL PLAN DE MANTENIMIENTO ANUAL DE LAS LICENCIAS STELLA Y STATA,PARA LAS ACTIVIDADES ACDEMICAS DE ESTUDIANTES Y DOCENTES DE LAS SEDES BOGOTA Y CAMPUS NUEVA GRANADA DE LA UNIVERSIDAD MILITAR NUEVA GRANADA</t>
  </si>
  <si>
    <t>ORDEN DE SERVICIOS 093-2023</t>
  </si>
  <si>
    <t xml:space="preserve">CONTRATAR SERVICIO DE MANTENIMIENTO PREVENTIVO Y CORRECTIVO DE MAQUINARIA Y EQUIPO DE USO AGRICOLA Y Y FORESTAL DE LA SEDE NUJEVSA GRANADA DE LA UNIVECRSIDAD MILITAR </t>
  </si>
  <si>
    <t>ORDEN DE SERVICIOS 094-2023</t>
  </si>
  <si>
    <t xml:space="preserve">CONTRATAR SERVICIO DE MANTENIMIENTO PREVENTIVO Y CORRECTIVO DE EQUIPOS DE SEGURIDAD DE LOS LIBROS MARCA 3M TATTLE TAPE UN (1) MODELLO 3501 Y UNO (1)942, CON AN TENAS DE SEGURIDAD Y MAQUINA DESMAGNETIZAADORA, DE LAS BIBLIOTECAS DE  LAS SEDES BOGOTA-CALEE 100, CAMPUS NUEVAA GRANADA Y FACULTAD DE MEDICINA, DE LA UNIVERSIDAD MILITAR NUEVA GRANADA  </t>
  </si>
  <si>
    <t>ORDEN DE SERVICIOS 095-2023</t>
  </si>
  <si>
    <t xml:space="preserve">PRESTACION DE SERVICIOS DE ANALISIS MICROBIOLOGICO DE LAIMENTOS PARA EL CONTROL DE RESTAURANTES, CAFETERIAS Y MAQUINAS DE ALIMENTOS DE LA UNIVERSIDAD MILITAR NUEVA GRANADA SEDES BOGOTA CALLE 100, BOGOTA FACUTAD DE MEDICINA Y CIENCIASA DE LA SALUD Y SEDE CAAMPUS NUEVA GRANADA </t>
  </si>
  <si>
    <t>ORDEN DE SERVICIOS 096-2023</t>
  </si>
  <si>
    <t>SERVICIO LOGÍSTICO ACTIVIDAD ANIVERSARIO 41 UMNG</t>
  </si>
  <si>
    <t>ORDEN DE SERVICIOS 097-2023</t>
  </si>
  <si>
    <t xml:space="preserve">CONTRATAR SERVICIO TECNICO ESPECIALIZADO DE ETIQUETADO DE BASE DE DATOS A LOS CUALESZ SE LE APLICARA OPERACIONES DE AUMENTO DE DATOS (DATA AUGMENTATION) PARA INCREMENTOS DE LA INFORMACION. LA BASE SERA UN GRUPO DE CINCO (5) FUENTES DE VIDEO DE CONDUCCION SUMINISTRADOS POR LA UNIVERSIDAD. A CADA VIDEO SE LE REALIZARAN ETIQUETAS DE SEÑALES DE TRANSITO, PEATONES, VEHICULOS FRONTALES Y LATERALES EN LINEA DE VISTA, SEMAFOROS Y CRUCES PARA REALIZAAR EL SEGUIMIENTO DE POLINIZACION DE FRAMBUESACON BOMBUS ATRATUS Y APIS MELLIFERA, PARA CUMPLIR CON LOS REQUERIMIENTOS DEL PROYECTO DE IN VESTIGACION IMP ING 3405 DE LA UNIVERSIDAD MILITAR NUEVA GRANADA. </t>
  </si>
  <si>
    <t>ORDEN DE SERVICIOS 098-2023</t>
  </si>
  <si>
    <t xml:space="preserve">CONTRATAR SERVICIO TECNICO ESPECIALIZADO PARA LA MEDICIOLN Y ANALISIS DE PARAMETROS FISIOQUIMICOS EN SISTEMA ACUAPONICOS CON RUGULA (ERUCA VERSICARIASP)LECHUGA (LACTUCA SATIVA SP) Y TRUCHA ARCOIRIS (ONCORHYNCHUS MYKISS), ACTIVIDAES REQUERIDAS PAR EL DESARROLLO DEL PROYECTO DE INVESTIGACION INV CIAS-3747 DE LA UNIVERSIDAD MILITAR NUEVA GRANADA </t>
  </si>
  <si>
    <t>ORDEN DE SERVICIOS 099-2023</t>
  </si>
  <si>
    <t xml:space="preserve">CONTRATAR SERVICIO DE MANTENIMIENTO SISTEMAS DE RIEGO, MANTENIMIENTO DE BOMBAS  Y AIREADORES Y MANTENIMIENTO DE CONTENEDOR DE ORELLANAS,MAAQUINARIA QUE HACEN PARTES DE LAS UNIDADES PRODUCTIVAS DEL CONSULTORIO DE LA FALCULTAD DE CIENCAS BAASICAS Y APLICADAS DE LA UNIVERSIDAD MILITAR NUEVA GRANADA </t>
  </si>
  <si>
    <t>ORDEN DE SERVICIOS 100-2023</t>
  </si>
  <si>
    <t xml:space="preserve">CONTRATAR SERVICIO TECNICODE IMPRESION 3D DE ESTRUCTURAS FLEXIBLES POR TENSEGRAFIA EN ABS, PLA Y TPU, MONTAJE DE MODULOS ROBOTIS-MINI E INSTRUMENTACION DE MODULO ROBOTICO ORUGA CON SENSORIA SUMINISTRADA, ACTIVIDADES REQUERIDAS PAARA EL DESARROLLO DEL PROYECTO DE INVESTIGACION IMP ING 3405 DE LA UNIVERSIDAD MILITAR NUEVA GRANADA   </t>
  </si>
  <si>
    <t>ORDEN DE SERVICIOS 101-2023</t>
  </si>
  <si>
    <t xml:space="preserve">CONTRATAR EL SERVICIO DE MANTENIMIENTO PREVENTIVO Y CORRECTIVO DE TIBERIAS INCLUYENDO CAMBIO DE GALVANIZADO A PVC, PAR LA SEDE BOGOTA DE LA UNIVERSIDAD MILITAR NUEVA GRANADA </t>
  </si>
  <si>
    <t>ORDEN DE SERVICIOS 102-2023</t>
  </si>
  <si>
    <t>PRESTACION DE SERVICIOS PAARA EL MANTENIMIENTO PREVENTIVO Y CORRECTIVO DE LOS TANQUES DE LMAACENAMIENTO DE AGUA POTABLE  DE LA SEDE BOGOTA DE LA UNIVERSIDAD MILITAR NUEVA GRANADA.</t>
  </si>
  <si>
    <t>ORDEN DE SERVICIOS 103-2023</t>
  </si>
  <si>
    <t xml:space="preserve">PRESTACION DE SERVICIOS PARA EL MANTENIMIENTO PREVENTIVO MULTIPARAMETRICA Y FOTOMETRO DE LA SEDE DE CAMPUS DE LA UNIVERSIDAD MILITAR NUEVA GRANADA </t>
  </si>
  <si>
    <t>ORDEN DE SERVICIOS 104-2023</t>
  </si>
  <si>
    <t xml:space="preserve">ANALISIS DE VIAABILIDAD SOBRE ESTRUCTURACION DE LA SPIN OFF EN LA UMNG BASADA EN LA TECNOLOGIA </t>
  </si>
  <si>
    <t>ORDEN DE SERVICIOS 105-2023</t>
  </si>
  <si>
    <t>CONTRATAR EL SERVICIO DE MANTENIMIENTO DE VEHIKCULOS CHEVROLET DE LA SEDE CAMPUS NUEVA GRANADA, DE LA UNIVERSIDAD MILITAR NUEVA GRANADA</t>
  </si>
  <si>
    <t>ORDEN DE SERVICIOS 106-2023</t>
  </si>
  <si>
    <t xml:space="preserve">PRESTACION DE SERVICIOS DE DESINFECCION, SANEAMIENTO AMBIENTAL Y LIMPIEZA DOCUMENTAL DEL ARCHIVO CENTRAL Y LOS ARCHIVOS DE GESTION CON MAYOR VOLUMEN DOCUMENTAL DE LA SEDE CAMPUS NUEVA GRANADA  DE LA UNIVERSIDAD MILITAR NUEVA GRANADA  </t>
  </si>
  <si>
    <t>ORDEN DE SERVICIOS 108-2023</t>
  </si>
  <si>
    <t xml:space="preserve">MANTENIMIENTO DE PUNTOS ECOLOGICOS CONFORME A RESOLUCION 2184 DE 2019 </t>
  </si>
  <si>
    <t>ORDEN DE SERVICIOS 109-2023</t>
  </si>
  <si>
    <t xml:space="preserve">PRESTACION DE SEVICIOS DE MANTENIMIENTO CORRECTIVO DE ANALIZADOR DE ESPECTRO DEL LABORATORIO  DE COMUNINCACIONES DE LA UNIVERSIDAD MILIKTAR NUEVA GRANADA </t>
  </si>
  <si>
    <t>ORDEN DE SERVICIOS 110-2023</t>
  </si>
  <si>
    <t xml:space="preserve">CNOTRATAR PRESTACION DE SEVICIOS DE MANTENIMIENTO CORRECTIVO DE TABLEROS, EL CUAL INCLUYE REEMPLAZO DE RECUBRIMIENTO EN VINILO PARA LAS AULAS DEL EDIFICIODE POSTGRADO-CALLE 94,DE LA UNIVERSIDAD MILIKTAR NUEVA GRANADA </t>
  </si>
  <si>
    <t>ORDEN DE SERVICIOS 111-2023</t>
  </si>
  <si>
    <t xml:space="preserve">PRESTACION DE SEVICIOS DE MANTENIMIENTO PREVENTIVO DE EQUIPOS Y SUMINISTROS Y EXTRACCIO DE AIRE DE LOS LABORTORIOS DE MICROBIOLOGIA, BIOQUIMICA, SIMULACION DE LA FACULTAD  DE MEDICINA DE LA UNIVERSIDAD MILIKTAR NUEVA GRANADA </t>
  </si>
  <si>
    <t>ORDEN DE SERVICIOS 112-2023</t>
  </si>
  <si>
    <t xml:space="preserve">PRESTACION DE SERVICIOS DE MANTENIMIENTO PREVENTIVO Y CORRECTIVO DEL SISTEMA DE BOMBEO DE LA SDE CALLE 100, FACULTAD DE MEDICINA Y EDIFICIO CALLE 94 DE LA UNIVERSIDAD MILITAR NUEVA GRANADA </t>
  </si>
  <si>
    <t>ORDEN DE SERVICIOS 113-2023</t>
  </si>
  <si>
    <t>ORDEN DE SERVICIOS 114-2023</t>
  </si>
  <si>
    <t xml:space="preserve">CONTRATACION DE PROVEEDOR ENCARGAD DEL SERVICIO DE GESTION DE EVALUACION DE PARES DOBLE CIEGO, PARA LOS LIBROS SOMETIDOS EN LA EDITORIAL NEOGRANADINA DE LA UNIVERSIDAD MILITAR NUEVA GRANADA </t>
  </si>
  <si>
    <t>ORDEN DE SERVICIOS 115-2023</t>
  </si>
  <si>
    <t xml:space="preserve">PRESTACION DE SERVICIOS DE CALIBRACION DE EQUIPOS PATRON DEL LABORATORIO DEMETROLOGIA DE LA SEDE CAMPUS DE LA UNIVERSIDAD MILITAR NUEVA GRANADA </t>
  </si>
  <si>
    <t>ORDEN DE SERVICIOS 116-2023</t>
  </si>
  <si>
    <t>PRESTACIÓN DE SERVICIOS DE MANTENIMIENTO CORRECTIVO DE LA PUERTA ENROLLABLE METÁLICA DEL CENTRO DE INFRAESTRUCTURA VIAL Y GEOTÉCNICA DEL CAMPUS NUEVA GRANADA DE LA UNIVERSIDAD MILITAR NUEVA GRANADA.</t>
  </si>
  <si>
    <t>ORDEN DE SERVICIOS 117-2023</t>
  </si>
  <si>
    <t xml:space="preserve">PRESTACION DE SERVICIOS DE ARBITRAJE PARA EL DESARROLLO DE TORNEOS DEPORTIVOS EN LA SEDES CAMPUS NUEVA GRANADA DE LA UNIVERSIDAD MILITAR NUEVA GRANADA </t>
  </si>
  <si>
    <t>ORDEN DE SERVICIOS 118-2023</t>
  </si>
  <si>
    <t xml:space="preserve">PRESTACION DE SERVICIOS PARA EL MANTENIMIENTO DEL SISTEMA DE CROMTOGRAFIA DE GASES DEL LABORATORIO BIOORGANICA Y CONTROL BIOLOGICO DEL EDIFICIO JOSE MARIA CABL DE LA SEDE CAMPUS DE LA UNIVERSIDAD MILITAR NUEVA GRANADA </t>
  </si>
  <si>
    <t>ORDEN DE SERVICIOS 119-2023</t>
  </si>
  <si>
    <t xml:space="preserve">PRESTACION DE SERVICIOS TECNICOS PARA EL PROYECTO IMP-CIAS-3740: USO DE ABEJAS SILVSTRES Y OPTIMIZACION DE LA POLINIZACION EN MONOCULTIVOS Y POLICULTIVOS DE ARANDAANOS, FRESA Y FRANBUESAEN CUNDINAMARCA, PARA LA SEDE CAMPUS DE LA UNIVERSIDAD MILITAR NUEVA GRANADA </t>
  </si>
  <si>
    <t>ORDEN DE SERVICIOS 120-2023</t>
  </si>
  <si>
    <t>CONTRATACIÓN DE UN SERVICIO TÉCNICO PARA LA CONSULTORÍA DE ELEMENTOS DE EXPERIMENTACIÓN (EL DISEÑO DEBE BASARSE EN ACI 211.1 Y RECOMENDACIONES DE ACI 544.4) QUE INTEGRE CON LAS CEPAS BACTERIANAS, ACTIVIDADES REQUERIDAS PARA EL DESARROLLO DEL PROYECTO DE INVESTIGACIÓN INV-DIS-3767, DE LA UNIVERSIDAD MILITAR NUEVA GRANADA</t>
  </si>
  <si>
    <t>ORDEN DE SERVICIOS 121-2023</t>
  </si>
  <si>
    <t>PRESTACIÓN DE SERVICIOS DE MANTENIMIENTO DE ESCENARIOS DEPORTIVOS E IMPLEMENTOS DEPORTIVOS PARA LA SEDE CAMPUS NUEVA GRANADA DE LA UNIVERSIDAD MILITAR NUEVA GRANADA</t>
  </si>
  <si>
    <t>ORDEN DE SERVICIOS 122-2023</t>
  </si>
  <si>
    <t xml:space="preserve">SERVICIOS DE LOGISTICA,ORGANIZACION, EJECUCION Y DESARROLLO DEL TORNEO VIRTUAAL "LIGA UNIVERSITARIA E-SPORTS-2023".PARA LA UNIVERSIDAD MILITAR NUEVA GRANADA </t>
  </si>
  <si>
    <t>ORDEN DE SERVICIOS 123-2023</t>
  </si>
  <si>
    <t xml:space="preserve">SERVICIOS DE LOGISTICA,ORGANIZACION, EJECUCION Y DESARROLLO DE LA TERCERA VERSION DEL TORNEO DE GOLF UNIVERSITAARIO COPA FUNDAADORES ¿.PARA LA UNIVERSIDAD MILITAR NUEVA GRANADA </t>
  </si>
  <si>
    <t>ORDEN DE SERVICIOS 124-2023</t>
  </si>
  <si>
    <t xml:space="preserve">PRESTACION DE SERVICIO TECNICO PARA EL PROYECTO ING-INV-3788: COMPORTAMIENTO MECANICO DE BIOCOMPUESTOS ELBORADOS MEDIANTO TECNICA DE IMPRESION TRIDIMENSIONAL.PARA LA UNIVERSIDAD MILITAR NUEVA GRANADA </t>
  </si>
  <si>
    <t>ORDEN DE SERVICIOS 125-2023</t>
  </si>
  <si>
    <t xml:space="preserve">PRESTACION DE SERVICIO DE ALQUILER Y MONTAJE DE ELEMENTOS PARA LA REALIZACION DE AACTIVIDAD DE POSESION 2023-2027 LA UNIVERSIDAD MILITAR NUEVA GRANADA </t>
  </si>
  <si>
    <t>ORDEN DE SERVICIOS 126-2023</t>
  </si>
  <si>
    <t xml:space="preserve">RENOVACION DE LA LICENCIA DIVULGACION ACADEMICA NUEVO SIIGO NUBEY, PAR EL USO POR PARTE DE LOS ESTUDIANTES DE LAS DIFERENTE FACULTADES,DOCENTES Y DE LAS DISTINTAS UNIDADES ACADEMICO AADMINISTRATIVAS LA UNIVERSIDAD MILITAR NUEVA GRANADA </t>
  </si>
  <si>
    <t>ORDEN DE SERVICIOS 127-2023</t>
  </si>
  <si>
    <t xml:space="preserve">PRESTACION DE SERVICIOS Y GARANTIAS SMARTNET TOTAL CARE EQUIPOS CISCO SEDE CALLE 100 DE LA UNIVERSIDAD MILITAR NUEVA GRANADA </t>
  </si>
  <si>
    <t>ORDEN DE SERVICIOS 128-2023</t>
  </si>
  <si>
    <t>ORDEN DE SERVICIOS 129-2023</t>
  </si>
  <si>
    <t>PRESTACIÓN DE SERVICIOS DE MANTENIMIENTO DEL EQUIPO GDS STRESS PATH (TRAYECTORIA DE ESFUERZOS) DE LA UNIVERSIDAD MILITAR NUEVA GRANADA</t>
  </si>
  <si>
    <t>ORDEN DE SERVICIOS 130-2023</t>
  </si>
  <si>
    <t xml:space="preserve">SERVIVIO TECNICO PARA LA REALIZACION DE PRUEBAS HIDRAAHULICAS Y MECANICAS DEL PROYECTO IMP-ING-3406:BIOHUM: SISTEMA COMBINADO DE TECNOLOGIA PARA RATAMIENTO DE RESIDUOS  AGROPECUARIOS EN LA SABANA DE BOGOTA,PARA LA UNIVERSIDAD MILITAR NUEVA GRANADA </t>
  </si>
  <si>
    <t>ORDEN DE SERVICIOS 131-2023</t>
  </si>
  <si>
    <t>ORDEN DE SERVICIOS 132-2023</t>
  </si>
  <si>
    <t>CONTRATAR SERVICIO DE MANTENIMIENTO PREVENTIVO DE LOS EQUIPOS DE LABORATORIO PARA EJECUCIÓN DE LAS CLASES DE PREGRADO Y POSGRADO DE LOS ESTUDIANTES DE LA UNIVERSIDAD MILITAR NUEVA GRANADA.</t>
  </si>
  <si>
    <t>ORDEN DE SERVICIOS 133-2023</t>
  </si>
  <si>
    <t>ORDEN DE SERVICIOS 134-2023</t>
  </si>
  <si>
    <t>SERVICIO DE ARRENDAMIENTO Y PUESTA EN FUNCIONAMIENTO DE STAND, PARA LA REALIZACIÓN XXX ENCUENTRO NEOGRANADINO "LA FERIA EMPRESARIAL CREATIVIDAD E INNOVACIÓN" A REALIZARSE DEL 8 AL 10 DE NOVIEMBRE DE 2023, EN LA SEDE CAMPUS NUEVA GRANADA, DE LA UNIVERSIDAD MILITAR</t>
  </si>
  <si>
    <t>ORDEN DE SERVICIOS 135-2023</t>
  </si>
  <si>
    <t>ORDEN DE SERVICIOS 136-2023</t>
  </si>
  <si>
    <t>CONTRATAR SERVICIO TÉCNICO PARA REALIZAR SECUENCIACIÓN DE DIECISIETE (17) MUESTRAS DE ADN POR EL MÉTODO SANGER, ACTIVIDADES REQUERIDAS PARA EL DESARROLLO DEL PROYECTO DE INVESTIGACIÓN EXT-CIAS-3798 DE LA UNIVERSIDAD MILITAR NUEVA GRANADA</t>
  </si>
  <si>
    <t>ORDEN DE SERVICIOS 137-2023</t>
  </si>
  <si>
    <t>SERVICIOS DE MANTENIMIENTO PREVENTIVO DE LOS EQUIPOS DE CONTROL Y MONITOREO (ONCE (11) DATALOGGER Y (DOS) 2 DESHUMIDIFICADORES) UBICADAS EN LAS ÁREAS DE CONSERVACIÓN (CONCHA ACÚSTICA, CENACOM Y CENTRO CULTURAL), DE LA UNIVERSIDAD MILITAR NUEVA GRANADA</t>
  </si>
  <si>
    <t>ORDEN DE SERVICIOS 138-2023</t>
  </si>
  <si>
    <t>ORDEN DE SERVICIOS 139-2023</t>
  </si>
  <si>
    <t>SERVICIOS PARA LA REALIZACIÓN DE EXÁMENES MÉDICOS EN DESARROLLO DE LAS JORNADAS DE SALUD PREVENTIVA, PARA LA UNIVERSIDAD MILITAR NUEVA GRANADA</t>
  </si>
  <si>
    <t>ORDEN DE SERVICIOS 140-2023</t>
  </si>
  <si>
    <t>PRESTACIÓN DE SERVICIO DE ELABORACION, MONTAJE Y ALQUILER DE STAND PUBLICITARIO PARA PROMOVER LA OFERTA ACADÉMICA DE EXPO ESTUDIANTES 2023 PARA LA UNIVERSIDAD MILITAR NUEVA GRANADA</t>
  </si>
  <si>
    <t>ORDEN DE SERVICIOS 141-2023</t>
  </si>
  <si>
    <t>ORDEN DE SERVICIOS 142-2023</t>
  </si>
  <si>
    <t>CONTRATAR SERVICIOS MEDICOS PARA LA EJECUCIÓN DE CONSULTAS DE GINECOLOGÍA Y EXÁMENES DE GINECOLOGÍA, PARA CUMPLIR CON LOS REQUERIMIENTOS DE LA JORNADA SALUD PREVENTIVA, DIRIGIDA AL PERSONAL DE LA UNIVERSIDAD MILITAR NUEVA GRANADA, DE CONFORMIDAD CON LAS ESPECIFICACIONES TÉCNICAS</t>
  </si>
  <si>
    <t>ORDEN DE SERVICIOS 143-2023</t>
  </si>
  <si>
    <t>CONTRTATAR LA PRESTACIÓN DE SERVICIOS DE MANTENIMIENTO PREVENTIVO Y CORRECTIVO DE LOS ASCENSORES DE LA SEDE CAMPUS NUEVA GRANADA DE LA UNIVERSIDAD MILITAR NUEVA GRANADA</t>
  </si>
  <si>
    <t>ORDEN DE SERVICIOS 144-2023</t>
  </si>
  <si>
    <t>PRESTACION DE SERVICIOS PARA LA REALIZACIÓN DE EVENTOS, FESTIVALES Y ENCUENTROS CULTURALES PARA LOS ESTUDIANTES DE LAS SEDES DE CALLE 100 Y LA FACULTAD DE MEDICINA DE LA UNIVERSIDAD MILITAR NUEVA GRANADA</t>
  </si>
  <si>
    <t>ORDEN DE SERVICIOS 145-2023</t>
  </si>
  <si>
    <t>ORDEN DE SERVICIOS 146-2023</t>
  </si>
  <si>
    <t>PRESTACIÓN DE SERVICIOS PARA REALIZAR EL MANTENIMIENTO DE LA CENTRÍFUGA GEOTÉCNICA Y EL MANTENIMIENTO DEL EQUIPO DE PISTA DE ENSAYO ACELERADO DE PAVIMENTOS DE LA UNIVERSIDAD MILITAR NUEVA GRANADA</t>
  </si>
  <si>
    <t>ORDEN DE SERVICIOS 147-2023</t>
  </si>
  <si>
    <t>PRESTACIÓN DE SERVICIOS DE MANTENIMIENTO PREVENTIVO DE POLEAS Y ASTAS DE BANDERAS Y MANTENIMIENTO DE LA RED DE GAS DE LAS CAFETERÍAS DE LA SEDE CAMPUS DE LA UNIVERSIDAD MILITAR NUEVA GRANADA</t>
  </si>
  <si>
    <t>ORDEN DE SERVICIOS 148-2023</t>
  </si>
  <si>
    <t>INSCRIPCIONES PARA EL EVENTO CARRERA MATAMOROS 2023</t>
  </si>
  <si>
    <t>ORDEN DE SERVICIOS 149-2023</t>
  </si>
  <si>
    <t>SERVICIO DE MANTENIMIENTO PREVENTIVO DE DIECISÉIS (16) EQUIPOS DE VIDEO PROYECCIÓN DE LA SEDE CAMPUS NUEVA GRANADA, Y SEDE CALLE 100, DE LA UNIVERSIDAD MILITAR NUEVA GRANADA.</t>
  </si>
  <si>
    <t>ORDEN DE SERVICIOS 150-2023</t>
  </si>
  <si>
    <t>PRESTACIÓN DE SERVICIO DE ALQUILER DE CARRILLES DE PISCINA SEMIOLIMPICA PARA LA SEDE CALLE 100 DE LA UNIVERSIDAD MILITAR NUEVA GRANADA</t>
  </si>
  <si>
    <t>ORDEN DE SERVICIOS 151-2023</t>
  </si>
  <si>
    <t>PRESTACIÓN DE SERVICIO TÉCNICO PARA EL PROYECTO EXT-CIAS-3798: EVALUACIÓN DEL RIESGO DE FITOPLASMAS EN ROBLES ANDINOS (QUERCUS HUMBOLDTII BONPLAN) EN ECOSISTEMAS NATURALES DE COLOMBIA, PARA LA SEDE CAMPUS DE LA UNIVERSIDAD MILITAR NUEVA GRANADA</t>
  </si>
  <si>
    <t>ORDEN DE SERVICIOS 152-2023</t>
  </si>
  <si>
    <t>CONTRATAR EL SUMINISTRO DE REFRIGERIOS PARA ATENDER LAS INDUCCIONES Y EVENTOS DE INTEGRACIÓN DIRIGIDO A LOS ESTUDIANTES DE LA UNIVERSIDAD MILITAR NUEVA GRANADA - SEDE CAMPUS NUEVA GRANADA</t>
  </si>
  <si>
    <t>ORDEN DE SERVICIOS 153-2023</t>
  </si>
  <si>
    <t>ORDEN DE SERVICIOS 154-2023</t>
  </si>
  <si>
    <t>PRESTACIÓN DE SERVICIOS DE IMPRESIÓN DIGITAL EN PAPEL DE SEGURIDAD PRE IMPRESO PARA DIPLOMAS DE POSGRADO MÉDICOS Y CONVENIOS DE LA UNIVERSIDAD MILITAR NUEVA GRANADA, VIGENCIA 2023</t>
  </si>
  <si>
    <t>ORDEN DE SERVICIOS 155-2023</t>
  </si>
  <si>
    <t>PRESTACIÓN DE SERVICIOS PARA EL DISEÑO DEL PROTOCOLO PARA LAS PRUEBAS DE EFICACIA DEL ÁCARO DEPREDADOR NEOSEIULUS CALIFORNICUS, PARA LA SEDE CAMPUS DE LA UNIVERSIDAD MILITAR NUEVA GRANADA</t>
  </si>
  <si>
    <t>ORDEN DE SERVICIOS 156-2023</t>
  </si>
  <si>
    <t>SUMINISTRO DE HELADOSPARA EL PERSONAL ACADEMICO ADMINISTRATIVO PARA LA JORNADA DE INTEGRACION DIA DEL AMOR Y LA AMISTAD</t>
  </si>
  <si>
    <t>ORDEN DE SERVICIOS 157-2023</t>
  </si>
  <si>
    <t xml:space="preserve">SUMINISTROS DE CRISPETAS PARA EL PERSONAL ACADEMICO ADMINISTRATIVO PARA LA JORNADA DE INTEGRCION DE DIA DEL AMOR Y LA AMISTAD </t>
  </si>
  <si>
    <t>ORDEN DE SERVICIOS 158-2023</t>
  </si>
  <si>
    <t>ORDEN DE SERVICIOS 159-2023</t>
  </si>
  <si>
    <t>CONTRATAR SHOW DE STAND-UP COMEDY PARA LA CELEBRACIÓN DE AMOR Y AMISTAD DE LA UNIVERSIDAD MILITAR NUEVA GRANADA</t>
  </si>
  <si>
    <t>ORDEN DE SERVICIOS 160-2023</t>
  </si>
  <si>
    <t>SERVICIO TECNICO PARA EL PROYECTO IMP-CIAS-3400 ANOLIS TOLIMENSIS UNA ESPECIE O UN COMPLEJO, UNA APROXIMACION FILOGENETICA USANDO EVIDENCIA DE ECOLOGIA TERMICA, MORFOLOGIA Y GENETICA EN LA CORDILLERA ORIENTAL Y CENTRAL DE COLOMBIA, PARA LA SEDE CAMPUS DE LA UNIVERSIDAD MILITAR NUEVA GRANADA</t>
  </si>
  <si>
    <t>ORDEN DE SERVICIOS 161-2023</t>
  </si>
  <si>
    <t>PRESTACION DE SERVICIOS PARA LA REALIZACION DE EVENTOS DEPRTIVOS Y ACTIVIDADES LUDICO RECREATIVAS,PARA LA UNIVERSIDAD MILITAR NUEVA GRANADA</t>
  </si>
  <si>
    <t>ORDEN DE SERVICIOS 162-2023</t>
  </si>
  <si>
    <t>ORDEN DE SERVICIOS 163-2023</t>
  </si>
  <si>
    <t>CONTRATAR SERVICIOS DE MANTENIMIENTO Y SOPORTE DEL SOFTWARE BASEWARNET NÓMINA, DE LA UNIVERSIDAD MILITAR NUEVA GRANADA, DE ACUERDO A LAS CARACTERÍSTICAS TÉCNICAS</t>
  </si>
  <si>
    <t>ORDEN DE SERVICIOS 164-2023</t>
  </si>
  <si>
    <t>SUMINISTROS DE REFRIGERIOS PARA LAS ACTIVIDADES DE PROYECCION SOCIAL, PROGRAMA DE COMPETENCIAS PARA EL DESARROLLO HORTOFRUTICOLA EN LA SEDE CAMPUS DE LA UNIVERSIDAD MILITAR NUEVA GRANADA</t>
  </si>
  <si>
    <t>ORDEN DE SERVICIOS 165-2023</t>
  </si>
  <si>
    <t>PRESTACION DE SERVICIOS DE MANTENIMIENTO DE BLACKOUT, COTINAS Y PERSIANAS DE LA SEDE CAMPUS DE LA UNIVERSIDAD MILITAR NUEVA GRANADA</t>
  </si>
  <si>
    <t>ORDEN DE SERVICIOS 166-2023</t>
  </si>
  <si>
    <t>CONTRATAR LOS SERVICIOS PUBLICITARIOS INTEGRALES CON CARACOL RADIO, QUE INCLUYE ELABORACIÓN Y TRANSMISIÓN DE CUÑAS RADIALES A TRAVÉS DE LOS PROGRAMAS Y EMISORAS DISPONIBLES, PARA POSICIONAR Y PROMOVER LAS INSCRIPCIONES DE LOS PROGRAMAS DE PREGRADO Y POSGRADO DE LA UNIVERSIDAD MILITAR NUEVA GRANADA</t>
  </si>
  <si>
    <t>ORDEN DE SERVICIOS 167-2023</t>
  </si>
  <si>
    <t>CONTRATAR LA PRESTACIÓN DE SERVICIOS PROFESIONALES DE LA FIRMA CAVELIER ABOGADOS, PARA ELABORACIÓN DE RESPUESTA AL OFICIO NO. 5445, DE LA SOLICITUD DE PATENTE PRESENTADA A LA SIC EL 8 DE JULIO DE 2022 PARA: ¿DISPOSITIVO PARA LA EXPLORACIÓN Y/O REPARACIÓN DE TUBERÍAS, CON DISPOSITIVOS DE DETECCIÓN DE IMÁGENES Y/O MECANISMO DE DESBASTE O PULIDO Y/O MECANISMO DE REPARACIÓN, PARA LA UNIVERSIDAD MILITAR NUEVA GRANADA</t>
  </si>
  <si>
    <t>ORDEN DE SERVICIOS 168-2023</t>
  </si>
  <si>
    <t>ADQUIRIR LICENCIAS DE ADOBE EDUCATIVO CREATIVE CLOUD PARA LA UNIVERSIDAD MILITAR NUEVA GRANADA</t>
  </si>
  <si>
    <t>ORDEN DE SERVICIOS 169-2023</t>
  </si>
  <si>
    <t>SERVICIO DE CATERING PARA ATENCION DE EVENTOS PARA VIGENCIA SEGUNDO SEMESTRE 2023</t>
  </si>
  <si>
    <t>ORDEN DE SERVICIOS 170-2023</t>
  </si>
  <si>
    <t>PRESTACIÓN DE SERVICIO DE ALQUILER DE ESCENARIOS DEPORTIVOS PARA LA UNIVERSIDAD MILITAR NUEVA GRANADA</t>
  </si>
  <si>
    <t>ORDEN DE SERVICIOS 172-2023</t>
  </si>
  <si>
    <t>PRESTACION DE SERVICIOS DE MANTENIMIENTO A EQUIPOS DE LA DIVISION DEL LABORATORIOS DE LA SEDE DE LA UNIVERSIDAD MILITAR NUEVA GRANADA</t>
  </si>
  <si>
    <t>ORDEN DE SERVICIOS 174-2023</t>
  </si>
  <si>
    <t>ORDEN DE SERVICIOS 175-2023</t>
  </si>
  <si>
    <t>SERVICIO DE MANTENIMIENTO DE HERRAMIENTAS DE MANO Y ELÉCTRICAS DE LAS GUADAÑAS, CORTASETOS, TALADROS Y EQUIPO DE SOLDADURA, PARA LA UNIVERSIDAD MILITAR NUEVA GRANADA, DE ACUERDO A LAS CARACTERÍSTICAS TÉCNICAS.</t>
  </si>
  <si>
    <t>ORDEN DE SERVICIOS 176-2023</t>
  </si>
  <si>
    <t>SERVICIOS PARA EL PROYECTO IMP-CIAS-3400: ANOLIS TOLIMENSIS ¿UNA ESPECIE O UN COMPLEJO? UNA APROXIMACIÓN FILOGENÉTICA USANDO EVIDENCIA DE ECOLOGÍA TÉRMICA, MORFOLOGÍA Y GENÉTICA EN LA CORDILLERA ORIENTAL Y CENTRAL DE COLOMBIA, PARA LA SEDE CAMPUS DE LA UNIVERSIDAD MILITAR NUEVA GRANADA.</t>
  </si>
  <si>
    <t>ORDEN DE SERVICIOS 179-2023</t>
  </si>
  <si>
    <t>SERVICIO DE MANTENIMIENTO PREVENTIVO PARA LOS EQUIPOS DEL LABORATORIO DE FISIOLOGÍA Y SIMULACIÓN PARA LA FACULTAD DE MEDICINA Y CIENCIAS DE LA SALUD DE LA UNIVERSIDAD MILITAR NUEVA GRANADA</t>
  </si>
  <si>
    <t>ORDEN SERVICIOS 180 2023</t>
  </si>
  <si>
    <t>SERVICIO DE SISTEMA DE MENSAJERÍA MASIVA POR CORREO ELECTRÓNICO PARA LA UNIVERSIDAD MILITAR NUEVA GRANADA</t>
  </si>
  <si>
    <t>ORDEN DE SERVICIOS 181-2023</t>
  </si>
  <si>
    <t>CONTRATAR LOS SERVICIO DE PAUTA PUBLICITARIA EN EL PROGRAMA RADIAL MAGAZÍN DE LA RADIO DE LA CADENA TODELAR, PARA POSICIONAR Y PROMOVER LAS INSCRIPCIONES DE LOS PROGRAMAS DE PREGRADO Y POSGRADO DE LA UNIVERSIDAD MILITAR NUEVA GRANADA</t>
  </si>
  <si>
    <t>ORDEN DE SERVICIOS 182-2023</t>
  </si>
  <si>
    <t>SERVICIOS DE MANTENIMIENTO Y CUIDADO DEL PAISAJE (ACTIVIDADES SILVICULTURALES) Y ACTIVIDAD DE APROVECHAMIENTO FORESTAL, REFORESTACION Y COMPENSACION CON LA SIEMBRA DE ESPECIES NATIVAS PARA LA UNIVERSIDAD MILITAR NUEVA GRANADA</t>
  </si>
  <si>
    <t>ORDEN DE SERVICIOS 183-2023</t>
  </si>
  <si>
    <t>PRESTACIÓN DE SERVICIOS PARA REALIZAR PRUEBAS EXPERIMENTALES EN DESARROLLO DEL PROYECTO INV-CIAS-3399: "DETERMINACIÓN DE LOS COMPONENTES BIOACTIVOS QUE MEDIAN LA ACTIVIDAD SEXUAL DE COPITARSIA UNCILATA (LEPIDÓPTERA: NOCTUIDAE), CON FINES DE TRAMPEO COMO ESTRATEGIA ORIENTADA AL MANEJO DE LA PLAGA EN CAMPO¿, PARA LA SEDE CAMPUS DE LA UNIVERSIDAD MILITAR NUEVA GRANADA".</t>
  </si>
  <si>
    <t>ORDEN DE SERVICIOS 184-2023</t>
  </si>
  <si>
    <t>CONTRATAR SERVICIO TÉCNICO PARA ESTIMAR LA CONCENTRACIÓN EN EL AIRE DE PERCLOROETILENO CON UN FILTRO DE CARBÓN ACTIVADO ENVIADO DE ACUERDO CON LO ESPECIFICADO EN EL MÉTODO NIOSH 1003, ACTIVIDADES REQUERIDAS PARA EL DESARROLLO DEL PROYECTO NO. INV EES 3781, DENOMINADO ¿DETERMINACIÓN DE DOSIS ABSORBIDA POR INHALACIÓN Y EVALUACIÓN DE BIOMARCADORES DE EXPOSICIÓN Y EFECTO EN TRABAJADORES EXPUESTOS A PERCLOROETILENO EN LA INDUSTRIA DE LAVADO EN SECO¿ DE LA UNIVERSIDAD MILITAR NUEVA GRANADA</t>
  </si>
  <si>
    <t>ORDEN DE SERVICIOS 185-2023</t>
  </si>
  <si>
    <t>CONTRATAR LOS SERVICIOS DE AUDITORIA EXTERNA DE SEGUIMIENTO A LAS NORMAS ISO 9001:2015- ISO 1401:2015 Y ISO 45001:2018,2023,PARA LAA UNIVERSIDAD MILITRA NUEVA GRANADA</t>
  </si>
  <si>
    <t>ORDEN DE SERVICIOS 186-2023</t>
  </si>
  <si>
    <t>PRESTACIÓN DE SERVICIO DE MANTENIMIENTO Y RECARGA DE EXTINTORES PARA LAS SEDES DE LA UNIVERSIDAD MILITAR NUEVA GRANADA</t>
  </si>
  <si>
    <t>ORDEN DE SERVICIOS 187-2023</t>
  </si>
  <si>
    <t>SERVICIO PARA EL TRANSPORTE TERRESTRE ESPECIAL DE PASAJEROS PARA LAS SALIDAS DE CAMPO PROGRAMADAS POR LA UNIVERSIDAD MILITAR NUEVA GRANADA</t>
  </si>
  <si>
    <t>ORDEN DE SERVICIOS 188-2023</t>
  </si>
  <si>
    <t>SERVICIO DE CAPACITACIÓN EN PROTECCIÓN EJECUTIVA PARA LOS ESTUDIANTES DE LA ASIGNATURA PROTECCIÓN DE ACTIVOS II DEL PROGRAMA ADMINISTRACIÓN DE RIESGOS, SEGURIDAD Y SALUD EN EL TRABAJO DE LA UNIVERSIDAD MILITAR NUEVA GRANADA, SEDE BOGOTÁ SEGUNDO SEMESTRE 2023.</t>
  </si>
  <si>
    <t>ORDEN DE SERVICIOS 189-2023</t>
  </si>
  <si>
    <t>PRESTACIÓN DE SERVICIO DE MANTENIMIENTO DE AIRES ACONDICIONADOS Y MANTENIMIENTO DE TABLEROS ELÉCTRICOS DE CONTROL Y MANDO PARA LA UNIVERSIDAD MILITAR NUEVA GRANADA, SEDES CALLE 100, FACULTAD DE MEDICINA Y EDIFICIO POSGRADOS CALLE 94 EN BOGOTÁ</t>
  </si>
  <si>
    <t>ORDEN DE SERVICIOS 190-2023</t>
  </si>
  <si>
    <t>CONTRATAR SERVICIO DE CERTIFICADO DIGITAL DE PERSONA JURÍDICA CON VIGENCIA DE (DOS) 2 AÑOS, PARA LA UNIVERSIDAD MILITAR NUEVA GRANADA.</t>
  </si>
  <si>
    <t>ORDEN DE SERVICIOS 191-2023</t>
  </si>
  <si>
    <t>CONTRATAR SERVICIO ESPECIALIZADO DE INTERVENCIÓN EN CONSERVACIÓN PREVENTIVA Y CORRECTIVO DE PLACAS, PEDESTALES, MONUMENTOS Y FUENTE DE AGUA, UBICADAS EN LA SEDE - CALLE 100 DE LA UNIVERSIDAD MILITAR NUEVA GRANADA</t>
  </si>
  <si>
    <t>ORDEN DE SERVICIOS 192-2023</t>
  </si>
  <si>
    <t>SERVICIOS PARA EL MANTENIMIENTO DEL MOBILIARIO DE LAS AULAS DE LOS COMPLEJOS MUTIS, CAMACHO, SEPÚLVEDA Y AULAS II, DE LA SEDE CAMPUS DE LA UNIVERSIDAD MILITAR NUEVA GRANADA</t>
  </si>
  <si>
    <t>ORDEN DE SERVICIOS 193-2023</t>
  </si>
  <si>
    <t>SERVICIO DE MANTENIMIENTO PREVENTIVO PARA LOS EQUIPOS DEL LABORATORIO DE INVESTIGACIÓN DE LA FACULTAD DE MEDICINA Y CIENCIAS DE LA SALUD DE LA UNIVERSIDAD MILITAR NUEVA GRANADA</t>
  </si>
  <si>
    <t>ORDEN DE SERVICIOS 194-2023</t>
  </si>
  <si>
    <t>SERVICIO TÉCNICO PARA DESARROLLAR EL PROYECTO IMP-ING-3404 ESTUDIO DEL COMPORTAMIENTO DE MATERIALES PARA PAVIMENTOS FABRICADOS CON MATERIALES RECICLADOS MEDIANTE EL ANÁLISIS DE ENSAYOS DE LABORATORIO E INTERPRETACIÓN DE IMÁGENES, PARA LA SEDE CALLE 100 DE LA UNIVERSIDAD MILITAR NUEVA GRANADA</t>
  </si>
  <si>
    <t>ORDEN DE SERVICIOS 195-2023</t>
  </si>
  <si>
    <t>CONTRATAR EL SERVICIO DE CONTROL INTEGRADO DE PLAGAS, ROEDORES, DESINFECCIÓN AMBIENTAL Y DESINFECCIÓN Y LAVADO DE TANQUES DE AGUA POTABLE DE TODAS LAS SEDES LA UNIVERSIDAD MILITAR NUEVA GRANADA</t>
  </si>
  <si>
    <t>ORDEN DE SERVICIOS 196-2023</t>
  </si>
  <si>
    <t>SERVICIOS PARA LA IMPRESIÓN DE ETIQUETAS Y FOLLETO DEL PRODUCTO DE LA TECNOLOGÍA UMNG-BIO PARA ENVASE, NEVERA DE ICOPOR, TROQUELADO Y MEMBRETE DEL LOGOTIPO UMNG-BIO, PARA LA UNIVERSIDAD MILITAR NUEVA GRANADA</t>
  </si>
  <si>
    <t>ORDEN DE SERVICIOS 197-2023</t>
  </si>
  <si>
    <t>PRESTACIÓN DE SERVICIOS PARA LA MIGRACIÓN DE SISTEMAS LEGADOS ECOSISTEMAS DE INFORMACIÓN DIGITAL PARA LA UNIVERSIDAD MILITAR NUEVA GRANADA</t>
  </si>
  <si>
    <t>ORDEN DE SERVICIOS 198-2023</t>
  </si>
  <si>
    <t>SERVICIOS PARA LA REALIZACIÓN DE PUBLICIDAD EXTERIOR EN VALLAS PUBLICITARIAS, PARA PROMOVER LA OFERTA ACADÉMICA Y GENERAR RECORDACIÓN Y POSICIONAMIENTO DE LA MARCA UNIVERSIDAD MILITAR NUEVA GRANADA EN INSCRIPCIONES PARA EL 2024</t>
  </si>
  <si>
    <t>ORDEN DE SERVICIOS 199-2023</t>
  </si>
  <si>
    <t>SERVICIO DE MANTENIMIENTO, AISLAMIENTO, REPARACIÓN DE FISURAS E IMPERMEABILIZACIÓN DE PLACAS DEL EDIFICIO DE POSGRADOS DE LA CALLE 94 DE LA UNIVERSIDAD MILITAR NUEVA GRANADA</t>
  </si>
  <si>
    <t>ORDEN DE SERVICIOS 200-2023</t>
  </si>
  <si>
    <t>CONTRATAR SERVICIO TÉCNICO ESPECIALIZADO PARA LA REALIZACIÓN DE PRUEBAS HIDRÁULICAS Y MECÁNICAS PARA PUESTA EN MARCHA DE UN SISTEMA BIOHUM, QUE PERMITA TRATAR LOS RESIDUOS AGROPECUARIOS DE UNA INDUSTRIA UBICADA EN LA SABANA DE BOGOTÁ, PARA CUMPLIR CON LOS REQUERIMIENTOS DEL PROYECTO DE INVESTIGACIÓN IMP-ING 3406 DE LA UNIVERSIDAD MILITAR NUEVA GRANADA.</t>
  </si>
  <si>
    <t>ORDEN DE SERVICIOS 201-2023</t>
  </si>
  <si>
    <t>CONTRATAR LOS SERVICIOS PUBLICITARIOS DE CARACOL TELEVISION, PARA POSICIONAR, DAR RECONOCIMIENTO DE MARCA Y PROMOVER LAS INSCRIPCIONES DE LA OFERTA ACADEMICA DE LA UNIVERSIDAD MILITAR NUEVA GRANADA</t>
  </si>
  <si>
    <t>ORDEN DE SERVICIOS 202-2023</t>
  </si>
  <si>
    <t>PRESTACIÓN DE SERVICIO DE LIMPIEZA Y MANTENIMIENTO DE VENTANAS PARA LA SEDE CALLE 100 DE LA UNIVERSIDAD MILITAR NUEVA GRANADA</t>
  </si>
  <si>
    <t>ORDEN DE SERVICIOS 203-2023</t>
  </si>
  <si>
    <t>CONTRATAR EL SERVICIO DE MANTENIMIENTO DE LOS EQUIPOS DE CAMPO, MÁQUINAS AGROPECUARIAS, DE LA DIVISIÓN DE LABORATORIOS DE LA SEDE CAMPUS NUEVA GRANADA DE LA UNIVERSIDAD MILITAR NUEVA GRANADA, DE CONFORMIDAD A LAS ESPECIFICACIONES TÉCNICAS.</t>
  </si>
  <si>
    <t>ORDEN DE SERVICIOS 204-2023</t>
  </si>
  <si>
    <t>SERVICIOS DE SOPORTE DE INFRAESTRUCTURA DE ORACLE LINUX, SOLARIS Y ENTERPRISE MANAGER CLOUD CONTROL 13C, PARA LA UNIVERSIDAD MILITAR NUEVA GRANADA</t>
  </si>
  <si>
    <t>ORDEN DE SERVICIOS 205-2023</t>
  </si>
  <si>
    <t>PRESTACIÓN DE SERVICIOS DE MANTENIMIENTO PREVENTIVO Y CORRECTIVO A LAS IMPRESORAS Y ESCÁNER DE LA UNIVERSIDAD MILITAR NUEVA GRANADA.</t>
  </si>
  <si>
    <t>ORDEN DE SERVICIOS 206-2023</t>
  </si>
  <si>
    <t>SERVICIOS PARA EL MANTENIMIENTO Y ACTUALIZACIÓN DEL SOFTWARE ESTADISTICO DEL INGRESO Y ACCESO AL GIMNASIO DE LA UNIVERSIDAD MILITAR NUEVA GRANADA</t>
  </si>
  <si>
    <t>ORDEN DE SERVICIOS 207-2023</t>
  </si>
  <si>
    <t>SERVICIOS PARA EL MANTENIMIENTO DE ELEMENTOS Y CAMPOS DEPORTIVOS DE LA SEDE CALLE 100 Y FACULTAD DE MEDICINA Y CIENCIAS DE LA SALUD DE LA UNIVERSIDAD MILITAR NUEVA GRANADA.</t>
  </si>
  <si>
    <t>ORDEN DE SERVICIOS 208-2023</t>
  </si>
  <si>
    <t>CONTRATAR SERVICIOS DE ELABORACIÓN, PRODUCCIÓN, ALQUILER, TRANSPORTE, MONTAJE Y DESMONTAJE DE STAND PUBLICITARIO, PARA PROMOVER LA OFERTA ACADÉMICA DE LA UNIVERSIDAD MILITAR NUEVA GRANADA EN EL EVENTO EXPODEFENSA 2023.</t>
  </si>
  <si>
    <t>ORDEN DE SERVICIOS 209-2023</t>
  </si>
  <si>
    <t>SERVICIO DE MANTENIMIENTO PREVENTIVO DE EQUIPOS DE SUMINISTRO Y EXTRACCIÓN DE AIRE DEL LABORATORIO DE MORFOFISIOPATOLOGÍA DE LA FACULTAD DE MEDICINA Y CIENCIAS DE LA SALUD DE LA UNIVERSIDAD MILITAR NUEVA GRANADA.</t>
  </si>
  <si>
    <t>ORDEN DE SERVICIOS 210-2023</t>
  </si>
  <si>
    <t>RENOVACIÓN Y MANTENIMIENTO DE LICENCIA ERDAS IMAGINE EDUCATIVA, PARA LA UNIVERSIDAD MILITAR NUEVA GRANADA</t>
  </si>
  <si>
    <t>ORDEN DE SERVICIOS 211-2023</t>
  </si>
  <si>
    <t>SERVICIOS PUBLICITARIOS DE RCN TELEVISIÓN S.A., PARA POSICIONAR, DAR RECONOCIMIENTO DE MARCA Y PROMOVER LAS INSCRIPCIONES DE LA OFERTA ACADÉMICA DE LA UNIVERSIDAD MILITAR NUEVA GRANADA.</t>
  </si>
  <si>
    <t>ORDEN DE SERVICIOS 212-2023</t>
  </si>
  <si>
    <t>CONTRATAR LA PRESTACION  DE SERVICIOS DE MANTENIMIENTO PREVENTIVO, CORRECTIVO Y CALIBRACION DE  INSTRUMENTOS DE MEDICION PARA MAQUINAS,HERRAMIENTAS Y ENSAYOS DE LOS LABORATORIO DE DISEÑO MECANICO E HIDRAULICA,Y EL LAVADO DE LOS TANQUES INTERNOS Y EXTERNOS, CANALES Y VERTEDEROS DEL LABORATORIO DE HIDRAULICA DE LA UNIVERSIDAD MILITAR NUEVA GRANADA</t>
  </si>
  <si>
    <t>ORDEN DE SERVICIOS 213-2023</t>
  </si>
  <si>
    <t>SERVICIOS PARA LA REALIZACIÓN DE EXÁMENES DE UROLOGÍA EN DESARROLLO DE LAS JORNADAS DE SALUD PREVENTIVA, PARA LA UNIVERSIDAD MILITAR NUEVA GRANADA</t>
  </si>
  <si>
    <t>ORDEN DE SERVICIOS 214-2023</t>
  </si>
  <si>
    <t>SERVICIO DE OUTSOURCING DE EQUIPOS DE IMPRESION,COPIADO Y ESCANEO DE LA SEDE CENTRAL CALLE 100, CAMPUS NUEVA GRANADA, FACULTAD DE MEDICINA Y CIENCIAS DE LA SALUD DE LA UNIVERSIDAD MILITAR NUEVA GRANADA</t>
  </si>
  <si>
    <t>ORDEN DE SERVICIOS 215-2023</t>
  </si>
  <si>
    <t>SERVICIOS PARA EL PAGO DE TASA DE ANUALIDAD DE PATENTES INTERNACIONALES (EUROPEAN PATENT OFFICE) DE LA UNIVERSIDAD MILITAR NUEVA GRANADA A LA FIRMA CLARKE MODET &amp; CO COLOMBIA S.A.S.</t>
  </si>
  <si>
    <t>ORDEN DE SERVICIOS 216-2023</t>
  </si>
  <si>
    <t>SERVICIO DE MANTENIMIENTO DE LOS EQUIPOS DE SALUD DEL CONSULTORIOS MÉDICO Y ODONTOLÓGICO DE LA UNIVERSIDAD MILITAR NUEVA GRANADA</t>
  </si>
  <si>
    <t>ORDEN DE SERVICIOS 217-2023</t>
  </si>
  <si>
    <t>SERVICIO DE MANTENIMIENTO DE EQUIPOS DE VIDEO Y AUDIO PARA LA UNIVERSIDAD MILITAR NUEVA GRANADA.</t>
  </si>
  <si>
    <t>ORDEN DE SERVICIOS 218-2023</t>
  </si>
  <si>
    <t>ORDEN DE SERVICIOS 219-2023</t>
  </si>
  <si>
    <t>ORDEN DE SERVICIOS 221-2023</t>
  </si>
  <si>
    <t>CONTRATAR LA RENOVACIÓN DEL LICENCIAMIENTO ORACLE PLANNING AND BUDGETING CLOUD SERVICE, POR UN PERIODO DE DOCE (12) MESES, PARA LA UNIVERSIDAD MILITAR NUEVA GRANADA</t>
  </si>
  <si>
    <t>ORDEN DE SERVICIOS 222-2023</t>
  </si>
  <si>
    <t>CONTRATAR SERVICIO TÉCNICO PARA EL DISEÑO DE ILUSTRACIONES CIENTÍFICAS REALIZADAS A MANO POR UN BIÓLOGO RESALTANDO LAS CARACTERÍSTICAS DE LOS ANFIBIOS Y REPTILES DE RIO CLARO, ANTIOQUIA, ACTIVIDADES REQUERIDAS PARA EL DESARROLLO DEL PROYECTO DE INVESTIGACIÓN INV CIAS 3794 DE LA UNIVERSIDAD MILITAR NUEVA GRANADA.</t>
  </si>
  <si>
    <t>ORDEN DE SERVICIOS 223-2023</t>
  </si>
  <si>
    <t>PRESTACIÓN DE SERVICIO TÉCNICO PARA EL DESARROLLO DE UN MODELO DE CERTIFICACIÓN DE COMUNIDADES CONSTRUCTORAS DE PAZ DE GUASCA - CUNDINAMARCA, EN DESARROLLO DEL PROYECTO INV DER 3762, PARA LA SEDE CAMPUS DE LA UNIVERSIDAD MILITAR NUEVA GRANADA</t>
  </si>
  <si>
    <t>ORDEN DE SERVICIOS 225-2023</t>
  </si>
  <si>
    <t>SERVICIO DE SOPORTE REACTIVO POR LA MODALIDAD BOLSA DE HORAS, PARA LA PLATAFORMA DE GESTOR DE IDENTIDADES MIM, PARA LA UNIVERSIDAD MILITAR NUEVA GRANADA</t>
  </si>
  <si>
    <t>ORDEN DE SERVICIOS 226-2023</t>
  </si>
  <si>
    <t>ORDEN DE SERVICIOS 227-2023</t>
  </si>
  <si>
    <t>SERVICIO TÉCNICO ESPECIALIZADO PARA LA IDENTIFICACIÓN DE ABEJAS SILVESTRES Y SU POLINIZACIÓN EN LOS CULTIVOS DE ARÁNDANO</t>
  </si>
  <si>
    <t>ORDEN DE SERVICIOS 228-2023</t>
  </si>
  <si>
    <t>PRESTACION DE SERVICIOS PARA EL FORTALECIMIENTO DE LA POSTURA DE CIEBRSEGURIDAD EN LA UNIVERSIDAD MILITAR NUEVA GRANADA</t>
  </si>
  <si>
    <t>ORDEN DE SERVICIOS 229-2023</t>
  </si>
  <si>
    <t>SERVICIO DE BOLSA DE HORAS DE SOPORTE PARA EL SOFTWARE BPM, PARA LA UNIVERSIDAD MILITAR NUEVA GRANADA.</t>
  </si>
  <si>
    <t>ORDEN DE SERVICIOS 230-2023</t>
  </si>
  <si>
    <t>CONTRATAR SERVICIOS DE MANTENIMIENTO DE LOS EQUIPOS DE CENTRO DE ACOPIO DE RESIDUOS, COMPACTADORAS, BÁSCULAS E HIDROLAVADORAS, DE LA UNIVERSIDAD MILITAR NUEVA GRANADA, DE ACUERDO A LAS CARACTERÍSTICAS TÉCNICAS.</t>
  </si>
  <si>
    <t>ORDEN DE SERVICIOS 231-2023</t>
  </si>
  <si>
    <t>CONTRATAR SERVICIOS DE MANTENIMIENTO, SUMINISTRO E INSTALACIÓN DE TAPAS CERTIFICADAS PARA POZOS, CAJAS DE INSPECCIÓN ELÉCTRICAS DE DATOS E HIDROSANITARIAS EN POLIPROPILENO, PARA LA SEDE BOGOTÁ DE LA UNIVERSIDAD MILITAR NUEVA GRANADA</t>
  </si>
  <si>
    <t>ORDEN DE SERVICIOS 232-2023</t>
  </si>
  <si>
    <t>CONTRATAR SERVICIO TÉCNICO ESPECIALIZADO PARA EL ETIQUETADO DE BASE DE DATOS DE ARCHIVOS DE AUDIO A LOS CUALES SE LES APLICARÁ OPERACIONES DE AUMENTO DE DATOS (DATA AUGMENTATION) PARA INCREMENTO DE LA INFORMACIÓN, ACTIVIDADES REQUERIDAS PARA EL DESARROLLO DEL PROYECTO DE INVESTIGACIÓN IMP-ING-3405 DE LA UNIVERSIDAD MILITAR NUEVA GRANADA.</t>
  </si>
  <si>
    <t>ORDEN DE SERVICIOS 233-2023</t>
  </si>
  <si>
    <t>CONTRATAR SERVICIO DE MANTENIMIENTO A LA RED DE GAS DE LOS EDIFICIOS DE LABORATORIOS DE LA DIVISIÓN DE LABORATORIOS DE LA SEDE CAMPUS NUEVA GRANAD, DE LA UNIVERSIDAD MILITAR NUEVA GRANADA, DE ACUERDO A LAS CARACTERÍSTICAS TÉCNICAS.</t>
  </si>
  <si>
    <t>ORDEN DE SERVICIOS 234-2023</t>
  </si>
  <si>
    <t>SERVICIOS PARA EL MANTENIMIENTO CORRECTIVO DEL MOBILIARIO AL SERVICIO DE LA COMUNIDAD NEOGRANADINA DE LA UNIVERSIDAD MILITAR NUEVA GRANADA, SEDE CAJICÁ</t>
  </si>
  <si>
    <t>ORDEN DE SERVICIOS 235-2023</t>
  </si>
  <si>
    <t>CONTRATAR SERVICIO DE MANTENIMIENTO PREVENTIVO DE LOS EQUIPOS DE LABORATORIO DE MORFOFISIOPATOLOGÍA DE LA FACULTAD DE MEDICINA, DE LA UNIVERSIDAD MILITAR NUEVA GRANADA.</t>
  </si>
  <si>
    <t>ORDEN DE SERVICIOS 236-2023</t>
  </si>
  <si>
    <t>CONTRATAR EL SERVICIO DE MANTENIMIENTO CORRECTIVO Y PREVENTIVO DE LAS PLANTAS ELÉCTRICAS DE LA SEDE CAMPUS NUEVA GRANADA, DE LA UNIVERSIDAD MILITAR NUEVA GRANADA.</t>
  </si>
  <si>
    <t>ORDEN DE SERVICIOS 237-2023</t>
  </si>
  <si>
    <t>CONTRATAR SERVICIO DE MANTENIMIENTO PREVENTIVO Y CALIBRACIÓN PARA LOS EQUIPOS DE LOS LABORATORIOS DE: AGUAS, SANEAMIENTO Y QUÍMICA, DE LA SEDE CALLE 100 DE LA UNIVERSIDAD MILITAR NUEVA GRANADA, DE ACUERDO A LAS CARACTERÍSTICAS TÉCNICAS</t>
  </si>
  <si>
    <t>ORDEN DE SERVICIOS 238-2023</t>
  </si>
  <si>
    <t>CONTRATAR SERVICIO DE MARCACIÓN DE SETENTA Y UN (71) ARTÍCULOS EN HTML Y XML JATS, PARA INDEXACIÓN DE LAS REVISTAS CIENTÍFICAS DE LA UNIVERSIDAD MILITAR NUEVA GRANADA.</t>
  </si>
  <si>
    <t>ORDEN DE SERVICIOS 239-2023</t>
  </si>
  <si>
    <t>CONTRATAR LA RENOVACION DEL SERVICIO DE SOPORTE SVC JUNIPER CARE NEXT DAY Y BOLSA DE HORAS, POR UN PERIODO DE DOCE (12) MESES, DE ACUERDO A LAS CARACTERISTICAS TECNICA, PARA LA UNIVERSIDAD MIITAR NUEVA GRANADA</t>
  </si>
  <si>
    <t>ORDEN DE SERVICIOS 240-2023</t>
  </si>
  <si>
    <t>CONTRATAR SERVICIO DE MANTENIMIENTO PREVENTIVO DE LA DESTRUCTORA DE DOCUMENTOS DE LA OFICINA DE CARNETIZACIÓN, DE LA UNIVERSIDAD MILITAR NUEVA GRANADA</t>
  </si>
  <si>
    <t>ORDEN DE SERVICIOS 241-2023</t>
  </si>
  <si>
    <t>PRESTACIÓN DE SERVICIOS PARA EL MANTENIMIENTO PREVENTIVO Y CORRECTIVO DE LAS UPS DE LA SEDE CAMPUS DE LA UNIVERSIDAD MILITAR NUEVA GRANADA</t>
  </si>
  <si>
    <t>ORDEN DE SERVICIOS 242-2023</t>
  </si>
  <si>
    <t>PRESTACION DE SERVICIOS DE MONITOREO FISICO QUIMICO DE LAS AGUAS RESIDUALES, SUPERFICIALES Y SUBTERRANEAS DE LAS SEDES BOGOTA CALLE 100, FACULTAD DE MEDICINA, CALLE 94 Y CAMPUS NUEVAGRANADA LA UNIVERSIDAD MILITAR NUEVA GRANADA</t>
  </si>
  <si>
    <t>ORDEN DE SERVICIOS 243-2023</t>
  </si>
  <si>
    <t>CONTRATAR EL SERVICIO DE MANTENIMIENTO CORRECTIVO DE LA FACHADA DEL EDIFICIO DE LA FACULTAD DE RELACIONES INTERNACIONALES DE LA SEDE BOGOTÁ - CALLE 100 DE LA UNIVERSIDAD MILITAR NUEVA GRANADA, DE ACUERDO A LAS CARACTERÍSTICAS TÉCNICAS</t>
  </si>
  <si>
    <t>ORDEN DE SERVICIOS 244-2023</t>
  </si>
  <si>
    <t>PRESTAR EL SERVICIO TÉCNICO PARA LA CARACTERIZACIÓN DE MATERIALES Y PREPARACIÓN DE MUESTRAS DE LOS ENSAYOS DE LABORATORIO</t>
  </si>
  <si>
    <t>ORDEN DE SERVICIOS 245-2023</t>
  </si>
  <si>
    <t>CONTRATAR SERVICIOS DE RECREACIÓN, PARA REALIZAR UN MATCH DE INTEGRACIÓN Y JORNADAS DE SENSIBILIZACIÓN DEPORTIVA A LOS ESTUDIANTES DE LA UNIVERSIDAD MILITAR NUEVA GRANADA</t>
  </si>
  <si>
    <t>ORDEN DE SERVICIOS 246-2023</t>
  </si>
  <si>
    <t>CONTRATAR EL SERVICIO DE MANTENIMIENTO DEL ALUMBRADO PÚBLICO COSTADO NORTE Y EL MANTENIMIENTO DE LA CERCA ELÉCTRICA DE LA SEDE CAMPUS NUEVA GRANADA, DE A UNIVERSIDAD MILITAR NUEVA GRANADA, DE ACUERDO CON LAS CARACTERÍSTICAS TÉCNICAS.</t>
  </si>
  <si>
    <t>ORDEN DE SERVICIOS 247-2023</t>
  </si>
  <si>
    <t xml:space="preserve">BASE DE DATOS IMAGECHD A 3D COMPUTED TOMOGRAPHY IMAGE DATASET FOR CLASSIFICATION OF CONGENITALHEARD DISEASEE CON LOS SOFTWARES UNITY Y VTK, PARA SU USO EN RENDERIZADO 3D INTERACTIVO EN REALIDAD VIRTUAL </t>
  </si>
  <si>
    <t>ORDEN DE SERVICIOS 248-2023</t>
  </si>
  <si>
    <t>SERVICIOS PARA LA LIMPIEZA Y MANTENIMIENTO DE LOS SUMIDEROS DE LA RED PLUVIAL DEL CAMPUS NUEVA GRANADA DE LAUNIVERSIDAD MILITAR NUEVA GRANADA</t>
  </si>
  <si>
    <t>ORDEN DE SERVICIOS 249-2023</t>
  </si>
  <si>
    <t>SERVICIOS DE MANTENIMIENTO Y CALIBRACIÓN DE EQUIPOS DE MONITOREO DE CONDICIONES AMBIENTALES DEL ARCHIVO CENTRAL INCLUIDO CAMBIO DE FILTROS</t>
  </si>
  <si>
    <t>ORDEN DE SERVICIOS 250-2023</t>
  </si>
  <si>
    <t>SERVICIOS PARA EL MANTENIMIENTO PREVENTIVO A LOS EQUIPOS DE LOS LABORATORIOS DE LA FACULTAD DE MEDICINA Y CIENCIAS DE LA SALUD: MICROSCOPIA, GENETICA, MICROBIOLOGÍA, BIOQUÍMICA E INVESTIGACIÓN DE LA UNIVERSIDAD MILITAR NUEVA GRANADA.</t>
  </si>
  <si>
    <t>ORDEN DE SERVICIOS 251-2023</t>
  </si>
  <si>
    <t>CONTRATAR SERVICIO DE TRASLADO, ADECUACIÓN E INSTALACIÓN DE DESTILADOR DE AGUA, PARA EL LABORATORIO DE INVESTIGACIÓN DE LA FACULTAD DE MEDICINA Y CIENCIAS DE LA SALUD, DE LA UNIVERSIDAD MILITAR NUEVA GRANADA.</t>
  </si>
  <si>
    <t>ORDEN DE SERVICIOS 252-2023</t>
  </si>
  <si>
    <t>CONTRATAR SERVICIOS DE MANTENIMIENTO PREVENTIVOY CORRECTIVO DE LOS ASCENSORES DE LA SEDE CAMPUS NUEVA GRANADA DE LA UNIVERSIDAD MILITAR NUEVA GRANADA</t>
  </si>
  <si>
    <t>ORDEN DE SERVICIOS 253-2023</t>
  </si>
  <si>
    <t>CONTRATAR EL SERVICIO DE MANTENIMIENTO DEL LABORATORIO DE RESISTENCIAS DE MATERIALES DE LA UNIVERSIDAD MILITAR NUEVA GRANADA</t>
  </si>
  <si>
    <t>ORDEN DE SERVICIOS 254-2023</t>
  </si>
  <si>
    <t>SERVICIO DE MANTENIMIENTO DE LOS EQUIPOS MARCA CONTROLS DE INGENIERÍA DE LABORATORIOS DE LA DIVISIÓN DE LABORATORIOS CAMPUS</t>
  </si>
  <si>
    <t>ORDEN DE SERVICIOS 256-2023</t>
  </si>
  <si>
    <t>PRESTACIÓN DE SERVICIOS TÉCNICOS PARA LA ATENCIÓN DE FAUNA Y FLORA EN EL MARCO DE LOS PROCESOS DE MANEJO DE LAS ZONAS DE MANEJO ESPECIAL Y CONSERVACIÓN</t>
  </si>
  <si>
    <t>ORDEN DE SERVICIOS 257-2023</t>
  </si>
  <si>
    <t>PRESTACIÓN DE SERVICIOS DE MANTENIMIENTO DE PUPITRES UNIVERSITARIOS DE LAS AULAS DE PREGRADO, AUDITORIOS Y ESPECIALES DE LA SEDE CALLE 100 DE LA UNIVERSIDAD MILITAR NUEVA GRANADA</t>
  </si>
  <si>
    <t>ORDEN DE SERVICIOS 258-2023</t>
  </si>
  <si>
    <t>SERVICIO DE MANTENIMIENTO DE LOS CENTROS DE ACOPIO DE LA SEDE BOGOTÁ-CALLE, FACULTAD DE MEDICINA Y CIENCIAS DE LA SALUD Y, SEDE CAMPUS NUEVA DE LA UNIVERSIDAD MILITAR NUEVA GRANADA.</t>
  </si>
  <si>
    <t>ORDEN DE SERVICIOS 259-2023</t>
  </si>
  <si>
    <t>CONTRATAR EL SERVICIO DE DESINFECCIÓN DE LA COLECCIÓN BIBLIOGRÁFICA DE LA BIBLIOTECA DE LA SEDE - CALLE 100, DE LA UNIVERSIDAD MILITAR NUEVA GRANADA.</t>
  </si>
  <si>
    <t>ORDEN DE SERVICIOS 260-2023</t>
  </si>
  <si>
    <t>SERVICIO DE MANTENIMIENTO PREVENTIVO DEL EQUIPO ESPECTROFOTÓMETRO DE ABSORCIÓN ATÓMICA DEL LABORATORIO DE CALIDAD DE AGUAS DE LA UNIVERSIDAD MILITAR NUEVA GRANADA</t>
  </si>
  <si>
    <t>ORDEN DE SERVICIOS 261-2023</t>
  </si>
  <si>
    <t>CONTRATAR EL SERVICIO DE MANTENIMIENTO CORRECTIVO Y PREVENTIVO DE LOS EQUIPOS AUDIOVISUALES DEL AULA MÁXIMA DE LA SEDE CALLE 100 Y DE LA FACULTAD DE MEDICINA DE LA UNIVERSIDAD MILITAR NUEVA GRANADA, DE ACUERDO CON LAS CARACTERÍSTICAS TÉCNICAS.</t>
  </si>
  <si>
    <t>OUTSOURCING SEASIN LTDA</t>
  </si>
  <si>
    <t>JUAN DAVID BELLO CASTRO</t>
  </si>
  <si>
    <t>PARTNER MERCADEO Y MEDIOS DIGITALES</t>
  </si>
  <si>
    <t>PARDO ROMERO ROSA NATALIA</t>
  </si>
  <si>
    <t>AGQ COLOMBIA, S A S</t>
  </si>
  <si>
    <t>SANITAS SAS</t>
  </si>
  <si>
    <t>SONIA ESTER OSPINO GOMEZ</t>
  </si>
  <si>
    <t>BUEN DATA SAS</t>
  </si>
  <si>
    <t>SOPORTE INTEGRAL DE INGENIERIA Y AUTOMATIZACION SAS</t>
  </si>
  <si>
    <t>BPM CONSULTING</t>
  </si>
  <si>
    <t>GREEN HORIZON SA</t>
  </si>
  <si>
    <t>IT DISCOVERY SOLUTIONS S.A.S.</t>
  </si>
  <si>
    <t>CONTRATISTAS ALIANZAS S.A.S.</t>
  </si>
  <si>
    <t>IVESUR COLOMBIA S.A</t>
  </si>
  <si>
    <t>AVI SERVICIOS INTEGRADOS SAS</t>
  </si>
  <si>
    <t>BASEWARNET SAS</t>
  </si>
  <si>
    <t>A 4 DISEÑO SAS</t>
  </si>
  <si>
    <t xml:space="preserve">CORPORACION DE FERIAS Y EXPOSICIONES S.A. USUARIO OPERADOR DE ZAONA FRANCA  </t>
  </si>
  <si>
    <t>LAUREANO BENAVIDES QUIROGA</t>
  </si>
  <si>
    <t>JUAN PABLO BARBERI ALVARADO</t>
  </si>
  <si>
    <t>ENVIOS LOGISTICOS CARGO SAS</t>
  </si>
  <si>
    <t>INFORMESE S.A.S</t>
  </si>
  <si>
    <t>AGENCIA DE VIAJES Y TURISMOAIATUR S.A.S.</t>
  </si>
  <si>
    <t xml:space="preserve">Q&amp;C INGENIERIA S.A.S. </t>
  </si>
  <si>
    <t>APICOM S.A.S.</t>
  </si>
  <si>
    <t xml:space="preserve">FERNANDO RINCON CHACON </t>
  </si>
  <si>
    <t xml:space="preserve">MASTAC SAS </t>
  </si>
  <si>
    <t>GLOBALTI SYSTEM SAS</t>
  </si>
  <si>
    <t>ASOCIACION COLOMBIANA PARA EL AVANCE DE LA CIENCIA</t>
  </si>
  <si>
    <t>COMERCIALIZADORA DAMAR S.A.S</t>
  </si>
  <si>
    <t>GRUPO VIDAWA  SAS</t>
  </si>
  <si>
    <t>COMPONENTES ELECTRONICAS LTDA</t>
  </si>
  <si>
    <t>LILI BECERRA GARCIA</t>
  </si>
  <si>
    <t xml:space="preserve">ACDEMIA DE FORMACION EN SEGURIDAD COLOMBOLATINA LTDA </t>
  </si>
  <si>
    <t>TALLERES AUTORZADOS S.A.</t>
  </si>
  <si>
    <t xml:space="preserve">DIDACTITOS Y LIBROS DIDACLIBROS LTDA </t>
  </si>
  <si>
    <t xml:space="preserve">ROBERTO JAVIER RUEDA ESTEBAN </t>
  </si>
  <si>
    <t xml:space="preserve">WILLY CELY VELOZA </t>
  </si>
  <si>
    <t xml:space="preserve">CENTRO MEDICO OFTANMOLOGICO Y LABORATORIO CLINICO ANDRADE NARVAEZSOCIEDAD POR ACCIONES SIMPLICICADA  </t>
  </si>
  <si>
    <t>CASA EDITORIAL EL TIEMPO S,A,</t>
  </si>
  <si>
    <t>BINARY TOOLS SAS</t>
  </si>
  <si>
    <t xml:space="preserve">CLARKE MODET &amp; CO COLOMBIA SAS </t>
  </si>
  <si>
    <t xml:space="preserve">CORPORACION DE FERIAS Y EXPOSICIONES S.A. USUARIO OPERADOR DE ZONA FRANCA </t>
  </si>
  <si>
    <t xml:space="preserve">RADPROCT SAS </t>
  </si>
  <si>
    <t>THE BEST EXPERIENCE IN TECHNOLOGY SA</t>
  </si>
  <si>
    <t>NANOMETRIX S.A.S</t>
  </si>
  <si>
    <t>TECNO-FILE SAS Cl 12 B 7 90 OF 615</t>
  </si>
  <si>
    <t xml:space="preserve">SUB-LAT SAS </t>
  </si>
  <si>
    <t>CENTRO INTERNACIONAL DE AGRICULTURA TROPICAL</t>
  </si>
  <si>
    <t xml:space="preserve">OLARTE MOURE &amp; ASOCIADOS SAS </t>
  </si>
  <si>
    <t>PRODUCCIONES WILLVIN S.A.</t>
  </si>
  <si>
    <t xml:space="preserve">FUNDACION JARDIN CEMENTERIO DE FONTIBON </t>
  </si>
  <si>
    <t>HENOLANDIA SAS</t>
  </si>
  <si>
    <t xml:space="preserve">ELSA CRISTINA BEDDREGAL BARRERA </t>
  </si>
  <si>
    <t>MIDASOFT S.A.S.</t>
  </si>
  <si>
    <t xml:space="preserve">JORGE ALBERTO OLIVEROS ROJAS </t>
  </si>
  <si>
    <t xml:space="preserve">EVLUA S.A.S </t>
  </si>
  <si>
    <t xml:space="preserve">CATALINA LOPEZ FLOREZ </t>
  </si>
  <si>
    <t>ASERTIVA DIGITAL S.A.S.</t>
  </si>
  <si>
    <t>HAROLD ALEJANDRO HERNANDEZ RODRIGUEZ</t>
  </si>
  <si>
    <t>E-DEA NETWORKS S.A.S.</t>
  </si>
  <si>
    <t>FUERZA CREATIVA PUBLICITARIA SAS</t>
  </si>
  <si>
    <t>GPM CONSTRUCCIONES Y MANTENIMIENTOS SAS</t>
  </si>
  <si>
    <t xml:space="preserve">CONSORCIO ESTRUCTURAS FONSECA GONZALEZ S.A.S </t>
  </si>
  <si>
    <t>CLARKE MODET &amp; CO. COLOMBIA SAS</t>
  </si>
  <si>
    <t xml:space="preserve">SEEL S.A </t>
  </si>
  <si>
    <t xml:space="preserve">DACCO ELECTRONICA LTDA </t>
  </si>
  <si>
    <t xml:space="preserve">SALUD LABORAL PROFECIONAL I.P.S S.A.S </t>
  </si>
  <si>
    <t>F Y M TECHNOLOGY S.A.S</t>
  </si>
  <si>
    <t>DIMSSA S.A.S</t>
  </si>
  <si>
    <t xml:space="preserve">WAYNE MARTIN GONZALEZ BETANCOURT </t>
  </si>
  <si>
    <t>CAVELIER ABOGADOS S.A.S</t>
  </si>
  <si>
    <t xml:space="preserve">SYSDATEC DE COLOMBIA S.A.S </t>
  </si>
  <si>
    <t>BIOCONTACTO AMBIENTAL S.A.S</t>
  </si>
  <si>
    <t xml:space="preserve">IVON BUITRAGO VILLANUEVA </t>
  </si>
  <si>
    <t xml:space="preserve">INGENIERIA MC S.A.S </t>
  </si>
  <si>
    <t>ROBOTICA COLOMBIA SAS</t>
  </si>
  <si>
    <t>LIGA CONTRA EL CANCER SECCIONAL BOGOTA</t>
  </si>
  <si>
    <t xml:space="preserve">JUAN CARLOS TREJO PERILLA </t>
  </si>
  <si>
    <t xml:space="preserve">JULIAN FELIPE RODRIGUEZ MORENO </t>
  </si>
  <si>
    <t>IDENTIFICACION PLASTICA S.A.S</t>
  </si>
  <si>
    <t xml:space="preserve">PORTATIL S.A.S </t>
  </si>
  <si>
    <t xml:space="preserve">RADIO CADENA NACIONAL-RCN RADIO </t>
  </si>
  <si>
    <t xml:space="preserve">EMPRESA SOCIAL DEL ESTADO CENTRO DERMATOLOGICO FEDERICO LLERAS ACOSTA </t>
  </si>
  <si>
    <t xml:space="preserve">MANHATHAN S.A.S </t>
  </si>
  <si>
    <t>TRASEGAR SERVICIOS S.A.S.</t>
  </si>
  <si>
    <t xml:space="preserve">ENGINNERING SIMULATION AND SCIENTIFIC SOFTWARE </t>
  </si>
  <si>
    <t>CENTRO DE DIAGNOSTICO Y TRATAMIENTO CEDIANTRA POR ACCIONES SIMPLIFICADA</t>
  </si>
  <si>
    <t xml:space="preserve">SOFTWARE SHOP DE COLOMBIA S.A.S  </t>
  </si>
  <si>
    <t xml:space="preserve">MIGUEL ANGEL ESPINOZA LUQUE </t>
  </si>
  <si>
    <t xml:space="preserve">SAG SERVICIOLS DE INGENIERIA S.A.S </t>
  </si>
  <si>
    <t>MICROLAB LABORATORIOS Y ASESORIAS S.A.S</t>
  </si>
  <si>
    <t>COMERCIALIZADORA ORIKUA SAS</t>
  </si>
  <si>
    <t xml:space="preserve">THOMAS VILLADA ORJUELA </t>
  </si>
  <si>
    <t xml:space="preserve">ANA CONSTANZA TORRES MESA </t>
  </si>
  <si>
    <t xml:space="preserve">RAFAEL EDUARDO BOCANEGRA AGUIRRE </t>
  </si>
  <si>
    <t xml:space="preserve">AGAC CONSTRUCCION &amp; SERVICIOS DE INGENIERIA S.A.S </t>
  </si>
  <si>
    <t xml:space="preserve">INDAEMGA INGENIERIA  S.A.S </t>
  </si>
  <si>
    <t xml:space="preserve">HANNA INSTRUMENTS S.A.S </t>
  </si>
  <si>
    <t xml:space="preserve">TESCNOLOGIA E INNOVACION INVERSIONES S.A.S </t>
  </si>
  <si>
    <t xml:space="preserve">ALL CAR GROUP S.A.S </t>
  </si>
  <si>
    <t xml:space="preserve">IK CANECAS ECOLOGICAS S.A.S </t>
  </si>
  <si>
    <t xml:space="preserve">ROHDE &amp; SCHWARZ COLOMBIA S.A.S </t>
  </si>
  <si>
    <t xml:space="preserve">DATA CLICK S.A.S </t>
  </si>
  <si>
    <t>PHOENIX AUTOMATIZACION INDUSTRIAL S.A.S</t>
  </si>
  <si>
    <t xml:space="preserve">INDAEMGA INGENIERIA S.A.S </t>
  </si>
  <si>
    <t>SET &amp; GAD S.A.S</t>
  </si>
  <si>
    <t>REFFERE SPORTS S.A.S</t>
  </si>
  <si>
    <t>INNOVACION TECNOLOGICA S.A.S</t>
  </si>
  <si>
    <t>PETRA LEUKOS SAS</t>
  </si>
  <si>
    <t>ROMEROS SPORTS SAS</t>
  </si>
  <si>
    <t xml:space="preserve">FUNDACION DEPORTIVA ADAI </t>
  </si>
  <si>
    <t>R.F.C.S.A.S</t>
  </si>
  <si>
    <t xml:space="preserve">COMERCIALIZADORA ORIKUAA S.A.S </t>
  </si>
  <si>
    <t xml:space="preserve">SIIGO S.A.S </t>
  </si>
  <si>
    <t>TMCONSULTING LTDA</t>
  </si>
  <si>
    <t>SANDOX CIENTIFICA LIMITADA</t>
  </si>
  <si>
    <t xml:space="preserve">VANEGAS PERDOMO LAURA ESTEFANIA </t>
  </si>
  <si>
    <t>THOMAS VILLADA ORJUELA</t>
  </si>
  <si>
    <t>PURIFICACION Y ANALISIS DE FLUIDOS SAS</t>
  </si>
  <si>
    <t>ABC MULTIESPACIOS SAS</t>
  </si>
  <si>
    <t>SISTEMAS MECATRÓNICOS AUTOMATIZACION Y GESTION DE PROYECTOS EN INGENIERIA S. A. S</t>
  </si>
  <si>
    <t>UNIVERSIDAD DE LOS ANDES</t>
  </si>
  <si>
    <t>MD DIAGNOSTICOS SAS</t>
  </si>
  <si>
    <t>LIGA CONTRA EL CÁNCER - SECCIONAL BOGOTÁ</t>
  </si>
  <si>
    <t>GALLO ROA ROBERTO</t>
  </si>
  <si>
    <t>MANTENIMIENTO DE ELEVADORES SAS</t>
  </si>
  <si>
    <t>CORPORACION CASA DE LA CULTURA DE BOSA</t>
  </si>
  <si>
    <t>SISTEMAS MECATRÓNICOS AUTOMATIZACION Y GESTION DE PROYECTOS EN INGENIERIA SAS</t>
  </si>
  <si>
    <t>ALONSO SERVICIOS DE INGENIERIA Y CONSTRUCCION SAS</t>
  </si>
  <si>
    <t>CORPORACIÓN GUSTAVO MATAMOROS D COSTA</t>
  </si>
  <si>
    <t>ESCUELA DEPORTIVA SAUZALITO SAS</t>
  </si>
  <si>
    <t>MANUELA SAENZ ARANGO</t>
  </si>
  <si>
    <t>ROSAURA RODRIGUEZ DE RODRIGUEZ</t>
  </si>
  <si>
    <t>METALICAS MAJ</t>
  </si>
  <si>
    <t>THOMAS GREG &amp; SONS DE COLOMBIA S.A</t>
  </si>
  <si>
    <t>JUAN NICOLAS MONTOYA CORREDOR</t>
  </si>
  <si>
    <t>SAN JERONIMO CAJICA CABRERA HERMANOS SAS</t>
  </si>
  <si>
    <t xml:space="preserve">MAIZ KERNEL S.A.S </t>
  </si>
  <si>
    <t>GAU FOODS S.A.S</t>
  </si>
  <si>
    <t>HECTOR ALEXIS RIOS ROMERO</t>
  </si>
  <si>
    <t>MARIA CAROLINA ACEVEDO MUÑOZ</t>
  </si>
  <si>
    <t>MUNDO DEPORTE Y CULTURA SAS</t>
  </si>
  <si>
    <t>CLUSTER DE SERVICIOS SAS</t>
  </si>
  <si>
    <t>G&amp;G GRUPO ACTIVO SAS</t>
  </si>
  <si>
    <t>CARACOL PRIMERA CADENA RADIAL COLOMBIANA S.A</t>
  </si>
  <si>
    <t>CAVELIER ABOGADOS SAS</t>
  </si>
  <si>
    <t>CLUOXD SAS</t>
  </si>
  <si>
    <t>CENTROS RECREACIONALES Y SEDES HABITACIONALES DIFAD</t>
  </si>
  <si>
    <t>DEPORTE TOTAL Y CULTURA SAS</t>
  </si>
  <si>
    <t>KASSEL GROUP SAS</t>
  </si>
  <si>
    <t>AJEGA SAS</t>
  </si>
  <si>
    <t>LAURA VANESSA CHIVATA PEÑA</t>
  </si>
  <si>
    <t>HOSPITECNICA S A S</t>
  </si>
  <si>
    <t>SIGMA MOVIL SAS</t>
  </si>
  <si>
    <t>FERNANDO RINCON CHACON</t>
  </si>
  <si>
    <t>ECOGREEN COL SAS</t>
  </si>
  <si>
    <t>MERCHAN BARRIOS GUILLERMO</t>
  </si>
  <si>
    <t xml:space="preserve">ICONTEC-INST.COLOMBIA DE NORMAS TECNIC Y CERTIF </t>
  </si>
  <si>
    <t>MEGASERVICE GVM LTDA</t>
  </si>
  <si>
    <t>TERRITORIO COLOMBIA VIAJES Y TURISMO S.A.S</t>
  </si>
  <si>
    <t>ACADEMIA DE FORMACION EN SEGURIDAD COLOMBO LATINA LTDA</t>
  </si>
  <si>
    <t>TECNOPRECISION AIRES SAS</t>
  </si>
  <si>
    <t>NETWORK SOLUTIONS COMPANY S.A.S</t>
  </si>
  <si>
    <t>WILSON ROJAS MUÑOS</t>
  </si>
  <si>
    <t>MUEBLES ROMERO S A S</t>
  </si>
  <si>
    <t>SISTEMAS MECATRONICOS AUTOMATIZACION Y GESTION DE PROYECTOS EN INGENIERIA SAS</t>
  </si>
  <si>
    <t>BIOCONTACTO AMBIENTAL S.A.S.</t>
  </si>
  <si>
    <t>EDGAR HUMBERTO QUIROGA VIRACACHA</t>
  </si>
  <si>
    <t>ORGANIZACION PUBLICIDAD EXTERIOR S A O P E</t>
  </si>
  <si>
    <t>GV INGENIEROS LTDA</t>
  </si>
  <si>
    <t>JHON ANYERSSON LOPEZ ARDILA</t>
  </si>
  <si>
    <t>CARCOL TELEVISION SA</t>
  </si>
  <si>
    <t>SERVICIOS DE ASEO Y MANTENIMIENTO ESPECIALIZADO SAS</t>
  </si>
  <si>
    <t>BRAVO MORENO EDWIN</t>
  </si>
  <si>
    <t>SYSTEM NET INGENIERIA SAS</t>
  </si>
  <si>
    <t>SPORT TRADE COLOMBIA SAS</t>
  </si>
  <si>
    <t>PHOENIX AUTOMATIZACION INDUSTRIAL S A S</t>
  </si>
  <si>
    <t>DATUM INGENIERIA SAS</t>
  </si>
  <si>
    <t>RCN TELEVISIÓN S.A</t>
  </si>
  <si>
    <t>YD INGENIERIA SAS</t>
  </si>
  <si>
    <t>UROLOGY SERVICE SAS</t>
  </si>
  <si>
    <t>SAATECH S.A.S</t>
  </si>
  <si>
    <t>CLARKE MODET &amp; CO COLOMBIA SAS</t>
  </si>
  <si>
    <t>CIBERMEDICAL LTDA</t>
  </si>
  <si>
    <t>MENDOZA DELGADO S.A.S</t>
  </si>
  <si>
    <t>BORRADOR CONSULTORES SAS</t>
  </si>
  <si>
    <t>PUBLIMETRO COLOMBIA S.A.S</t>
  </si>
  <si>
    <t>AXENTRIA CONSULTING GROUP SAS</t>
  </si>
  <si>
    <t>DIANA CAROLINA CASTELLANOS SILVA</t>
  </si>
  <si>
    <t>FUNDACION PARTICIPACION PARA EL DESARROLLO</t>
  </si>
  <si>
    <t>THE BEST EXPERIENCE IN TECHNOLOGY S.A</t>
  </si>
  <si>
    <t>EDASIM COLOMBIA LTDA</t>
  </si>
  <si>
    <t>MELISSA GUERRERO TORRES</t>
  </si>
  <si>
    <t>Q&amp;C INGENIERIA SAS</t>
  </si>
  <si>
    <t>SIATCO S.A.S</t>
  </si>
  <si>
    <t>DAVID MAURICIO SANABRIA JIMENEZ</t>
  </si>
  <si>
    <t>CABALLERO NUÑEZ ARMANDO</t>
  </si>
  <si>
    <t>HECTOR MUÑOZ BARRERA</t>
  </si>
  <si>
    <t>INELTEK SAS</t>
  </si>
  <si>
    <t>BITECA SAS</t>
  </si>
  <si>
    <t>ROUTARGET S.A.S</t>
  </si>
  <si>
    <t>IMPORFLEX LTDA.</t>
  </si>
  <si>
    <t>CHEMICAL LABORATORY SAS</t>
  </si>
  <si>
    <t>AGAC CONSTRUCCIÓN &amp; SERVICIOS DE INGENIERÍA SAS</t>
  </si>
  <si>
    <t>LUIS FERNANDO MOJICA HERRERA</t>
  </si>
  <si>
    <t>BE ONE SAS</t>
  </si>
  <si>
    <t xml:space="preserve">OMAR ALEXANDER ROZO TORRES </t>
  </si>
  <si>
    <t>SOLUCIONES ALTERNATIVAS MG SAS</t>
  </si>
  <si>
    <t>CESAR TABARES L &amp; CIA SAS</t>
  </si>
  <si>
    <t>ELCO S.A.S</t>
  </si>
  <si>
    <t>INGEMAGG SAS</t>
  </si>
  <si>
    <t>EL JARDIN DE LAS ABEJAS</t>
  </si>
  <si>
    <t>CREACIONES Y DECORACIONES MARY MAR SAS</t>
  </si>
  <si>
    <t>ESTUDIOS GEOFISICOS DE COLOMBIA SAS</t>
  </si>
  <si>
    <t>EOS CONSERVACION Y GESTION DOCUMENTAL SAS</t>
  </si>
  <si>
    <t>ANALITICA Y REDES SAS</t>
  </si>
  <si>
    <t>IO INGENIERIA SAS</t>
  </si>
  <si>
    <t>https://community.secop.gov.co/Public/Tendering/OpportunityDetail/Index?noticeUID=CO1.NTC.4949492&amp;isFromPublicArea=True&amp;isModal=False</t>
  </si>
  <si>
    <t>https://community.secop.gov.co/Public/Tendering/OpportunityDetail/Index?noticeUID=CO1.NTC.4998933&amp;isFromPublicArea=True&amp;isModal=False</t>
  </si>
  <si>
    <t>https://community.secop.gov.co/Public/Tendering/OpportunityDetail/Index?noticeUID=CO1.NTC.5000034&amp;isFromPublicArea=True&amp;isModal=False</t>
  </si>
  <si>
    <t>https://community.secop.gov.co/Public/Tendering/OpportunityDetail/Index?noticeUID=CO1.NTC.4994235&amp;isFromPublicArea=True&amp;isModal=False</t>
  </si>
  <si>
    <t>https://community.secop.gov.co/Public/Tendering/OpportunityDetail/Index?noticeUID=CO1.NTC.5287477&amp;isFromPublicArea=True&amp;isModal=False</t>
  </si>
  <si>
    <t>https://community.secop.gov.co/Public/Tendering/OpportunityDetail/Index?noticeUID=CO1.NTC.5172154&amp;isFromPublicArea=True&amp;isModal=False</t>
  </si>
  <si>
    <t>https://community.secop.gov.co/Public/Tendering/OpportunityDetail/Index?noticeUID=CO1.NTC.4203579&amp;isFromPublicArea=True&amp;isModal=False</t>
  </si>
  <si>
    <t>https://community.secop.gov.co/Public/Tendering/OpportunityDetail/Index?noticeUID=CO1.NTC.4203747&amp;isFromPublicArea=True&amp;isModal=False</t>
  </si>
  <si>
    <t>https://community.secop.gov.co/Public/Tendering/OpportunityDetail/Index?noticeUID=CO1.NTC.4202652&amp;isFromPublicArea=True&amp;isModal=False</t>
  </si>
  <si>
    <t>https://community.secop.gov.co/Public/Tendering/OpportunityDetail/Index?noticeUID=CO1.NTC.4204506&amp;isFromPublicArea=True&amp;isModal=False</t>
  </si>
  <si>
    <t>https://community.secop.gov.co/Public/Tendering/OpportunityDetail/Index?noticeUID=CO1.NTC.4204337&amp;isFromPublicArea=True&amp;isModal=False</t>
  </si>
  <si>
    <t>https://community.secop.gov.co/Public/Tendering/OpportunityDetail/Index?noticeUID=CO1.NTC.4204883&amp;isFromPublicArea=True&amp;isModal=False</t>
  </si>
  <si>
    <t>https://community.secop.gov.co/Public/Tendering/OpportunityDetail/Index?noticeUID=CO1.NTC.4619208&amp;isFromPublicArea=True&amp;isModal=False</t>
  </si>
  <si>
    <t>https://community.secop.gov.co/Public/Tendering/OpportunityDetail/Index?noticeUID=CO1.NTC.4619071&amp;isFromPublicArea=True&amp;isModal=False</t>
  </si>
  <si>
    <t>https://community.secop.gov.co/Public/Tendering/OpportunityDetail/Index?noticeUID=CO1.NTC.4619236&amp;isFromPublicArea=True&amp;isModal=False</t>
  </si>
  <si>
    <t>https://community.secop.gov.co/Public/Tendering/OpportunityDetail/Index?noticeUID=CO1.NTC.4619247&amp;isFromPublicArea=True&amp;isModal=False</t>
  </si>
  <si>
    <t>https://community.secop.gov.co/Public/Tendering/OpportunityDetail/Index?noticeUID=CO1.NTC.4619097&amp;isFromPublicArea=True&amp;isModal=False</t>
  </si>
  <si>
    <t>https://community.secop.gov.co/Public/Tendering/OpportunityDetail/Index?noticeUID=CO1.NTC.4619100&amp;isFromPublicArea=True&amp;isModal=False</t>
  </si>
  <si>
    <t>https://community.secop.gov.co/Public/Tendering/OpportunityDetail/Index?noticeUID=CO1.NTC.4619532&amp;isFromPublicArea=True&amp;isModal=False</t>
  </si>
  <si>
    <t>https://community.secop.gov.co/Public/Tendering/OpportunityDetail/Index?noticeUID=CO1.NTC.4619655&amp;isFromPublicArea=True&amp;isModal=False</t>
  </si>
  <si>
    <t>https://community.secop.gov.co/Public/Tendering/OpportunityDetail/Index?noticeUID=CO1.NTC.4619714&amp;isFromPublicArea=True&amp;isModal=False</t>
  </si>
  <si>
    <t>https://community.secop.gov.co/Public/Tendering/OpportunityDetail/Index?noticeUID=CO1.NTC.4619719&amp;isFromPublicArea=True&amp;isModal=False</t>
  </si>
  <si>
    <t>https://community.secop.gov.co/Public/Tendering/OpportunityDetail/Index?noticeUID=CO1.NTC.4619458&amp;isFromPublicArea=True&amp;isModal=False</t>
  </si>
  <si>
    <t>https://community.secop.gov.co/Public/Tendering/OpportunityDetail/Index?noticeUID=CO1.NTC.4622283&amp;isFromPublicArea=True&amp;isModal=False</t>
  </si>
  <si>
    <t>https://community.secop.gov.co/Public/Tendering/OpportunityDetail/Index?noticeUID=CO1.NTC.4622462&amp;isFromPublicArea=True&amp;isModal=False</t>
  </si>
  <si>
    <t>https://community.secop.gov.co/Public/Tendering/OpportunityDetail/Index?noticeUID=CO1.NTC.4622693&amp;isFromPublicArea=True&amp;isModal=False</t>
  </si>
  <si>
    <t>https://community.secop.gov.co/Public/Tendering/OpportunityDetail/Index?noticeUID=CO1.NTC.4622854&amp;isFromPublicArea=True&amp;isModal=False</t>
  </si>
  <si>
    <t>https://community.secop.gov.co/Public/Tendering/OpportunityDetail/Index?noticeUID=CO1.NTC.4623601&amp;isFromPublicArea=True&amp;isModal=False</t>
  </si>
  <si>
    <t>https://community.secop.gov.co/Public/Tendering/OpportunityDetail/Index?noticeUID=CO1.NTC.4700467&amp;isFromPublicArea=True&amp;isModal=False</t>
  </si>
  <si>
    <t>https://community.secop.gov.co/Public/Tendering/OpportunityDetail/Index?noticeUID=CO1.NTC.4617640&amp;isFromPublicArea=True&amp;isModal=False</t>
  </si>
  <si>
    <t>https://community.secop.gov.co/Public/Tendering/OpportunityDetail/Index?noticeUID=CO1.NTC.4949196&amp;isFromPublicArea=True&amp;isModal=False</t>
  </si>
  <si>
    <t>https://community.secop.gov.co/Public/Tendering/OpportunityDetail/Index?noticeUID=CO1.NTC.4623093&amp;isFromPublicArea=True&amp;isModal=False</t>
  </si>
  <si>
    <t>https://community.secop.gov.co/Public/Tendering/OpportunityDetail/Index?noticeUID=CO1.NTC.4617521&amp;isFromPublicArea=True&amp;isModal=False</t>
  </si>
  <si>
    <t>https://community.secop.gov.co/Public/Tendering/OpportunityDetail/Index?noticeUID=CO1.NTC.4623361&amp;isFromPublicArea=True&amp;isModal=False</t>
  </si>
  <si>
    <t>https://community.secop.gov.co/Public/Tendering/OpportunityDetail/Index?noticeUID=CO1.NTC.4623390&amp;isFromPublicArea=True&amp;isModal=False</t>
  </si>
  <si>
    <t>https://community.secop.gov.co/Public/Tendering/OpportunityDetail/Index?noticeUID=CO1.NTC.4623810&amp;isFromPublicArea=True&amp;isModal=False</t>
  </si>
  <si>
    <t>https://community.secop.gov.co/Public/Tendering/OpportunityDetail/Index?noticeUID=CO1.NTC.4623783&amp;isFromPublicArea=True&amp;isModal=False</t>
  </si>
  <si>
    <t>https://community.secop.gov.co/Public/Tendering/OpportunityDetail/Index?noticeUID=CO1.NTC.4624215&amp;isFromPublicArea=True&amp;isModal=False</t>
  </si>
  <si>
    <t>https://community.secop.gov.co/Public/Tendering/OpportunityDetail/Index?noticeUID=CO1.NTC.4623895&amp;isFromPublicArea=True&amp;isModal=False</t>
  </si>
  <si>
    <t>https://community.secop.gov.co/Public/Tendering/OpportunityDetail/Index?noticeUID=CO1.NTC.4624352&amp;isFromPublicArea=True&amp;isModal=False</t>
  </si>
  <si>
    <t>https://community.secop.gov.co/Public/Tendering/OpportunityDetail/Index?noticeUID=CO1.NTC.4783924&amp;isFromPublicArea=True&amp;isModal=False</t>
  </si>
  <si>
    <t>https://community.secop.gov.co/Public/Tendering/OpportunityDetail/Index?noticeUID=CO1.NTC.4624465&amp;isFromPublicArea=True&amp;isModal=False</t>
  </si>
  <si>
    <t>https://community.secop.gov.co/Public/Tendering/OpportunityDetail/Index?noticeUID=CO1.NTC.4624588&amp;isFromPublicArea=True&amp;isModal=False</t>
  </si>
  <si>
    <t>https://community.secop.gov.co/Public/Tendering/OpportunityDetail/Index?noticeUID=CO1.NTC.4624920&amp;isFromPublicArea=True&amp;isModal=False</t>
  </si>
  <si>
    <t>https://community.secop.gov.co/Public/Tendering/OpportunityDetail/Index?noticeUID=CO1.NTC.4754662&amp;isFromPublicArea=True&amp;isModal=False</t>
  </si>
  <si>
    <t>https://community.secop.gov.co/Public/Tendering/OpportunityDetail/Index?noticeUID=CO1.NTC.4755179&amp;isFromPublicArea=True&amp;isModal=False</t>
  </si>
  <si>
    <t>https://community.secop.gov.co/Public/Tendering/OpportunityDetail/Index?noticeUID=CO1.NTC.4700182&amp;isFromPublicArea=True&amp;isModal=False</t>
  </si>
  <si>
    <t>https://community.secop.gov.co/Public/Tendering/OpportunityDetail/Index?noticeUID=CO1.NTC.4934068&amp;isFromPublicArea=True&amp;isModal=False</t>
  </si>
  <si>
    <t>https://community.secop.gov.co/Public/Tendering/OpportunityDetail/Index?noticeUID=CO1.NTC.4625230&amp;isFromPublicArea=True&amp;isModal=False</t>
  </si>
  <si>
    <t>https://community.secop.gov.co/Public/Tendering/OpportunityDetail/Index?noticeUID=CO1.NTC.4625412&amp;isFromPublicArea=True&amp;isModal=False</t>
  </si>
  <si>
    <t>https://community.secop.gov.co/Public/Tendering/OpportunityDetail/Index?noticeUID=CO1.NTC.4625702&amp;isFromPublicArea=True&amp;isModal=False</t>
  </si>
  <si>
    <t>https://community.secop.gov.co/Public/Tendering/OpportunityDetail/Index?noticeUID=CO1.NTC.4625587&amp;isFromPublicArea=True&amp;isModal=False</t>
  </si>
  <si>
    <t>https://community.secop.gov.co/Public/Tendering/OpportunityDetail/Index?noticeUID=CO1.NTC.4755188&amp;isFromPublicArea=True&amp;isModal=False</t>
  </si>
  <si>
    <t>https://community.secop.gov.co/Public/Tendering/OpportunityDetail/Index?noticeUID=CO1.NTC.4755196&amp;isFromPublicArea=True&amp;isModal=False</t>
  </si>
  <si>
    <t>https://community.secop.gov.co/Public/Tendering/OpportunityDetail/Index?noticeUID=CO1.NTC.4700615&amp;isFromPublicArea=True&amp;isModal=False</t>
  </si>
  <si>
    <t>https://community.secop.gov.co/Public/Tendering/OpportunityDetail/Index?noticeUID=CO1.NTC.4755548&amp;isFromPublicArea=True&amp;isModal=False</t>
  </si>
  <si>
    <t>https://community.secop.gov.co/Public/Tendering/OpportunityDetail/Index?noticeUID=CO1.NTC.4755462&amp;isFromPublicArea=True&amp;isModal=False</t>
  </si>
  <si>
    <t>https://community.secop.gov.co/Public/Tendering/OpportunityDetail/Index?noticeUID=CO1.NTC.4757800&amp;isFromPublicArea=True&amp;isModal=False</t>
  </si>
  <si>
    <t>https://community.secop.gov.co/Public/Tendering/OpportunityDetail/Index?noticeUID=CO1.NTC.4949260&amp;isFromPublicArea=True&amp;isModal=False</t>
  </si>
  <si>
    <t>https://community.secop.gov.co/Public/Tendering/OpportunityDetail/Index?noticeUID=CO1.NTC.4758214&amp;isFromPublicArea=True&amp;isModal=False</t>
  </si>
  <si>
    <t>https://community.secop.gov.co/Public/Tendering/OpportunityDetail/Index?noticeUID=CO1.NTC.4757846&amp;isFromPublicArea=True&amp;isModal=False</t>
  </si>
  <si>
    <t>https://community.secop.gov.co/Public/Tendering/OpportunityDetail/Index?noticeUID=CO1.NTC.4757849&amp;isFromPublicArea=True&amp;isModal=False</t>
  </si>
  <si>
    <t>https://community.secop.gov.co/Public/Tendering/OpportunityDetail/Index?noticeUID=CO1.NTC.4757855&amp;isFromPublicArea=True&amp;isModal=False</t>
  </si>
  <si>
    <t>https://community.secop.gov.co/Public/Tendering/OpportunityDetail/Index?noticeUID=CO1.NTC.4957586&amp;isFromPublicArea=True&amp;isModal=False</t>
  </si>
  <si>
    <t>https://community.secop.gov.co/Public/Tendering/OpportunityDetail/Index?noticeUID=CO1.NTC.4934090&amp;isFromPublicArea=True&amp;isModal=False</t>
  </si>
  <si>
    <t>https://community.secop.gov.co/Public/Tendering/OpportunityDetail/Index?noticeUID=CO1.NTC.4934194&amp;isFromPublicArea=True&amp;isModal=False</t>
  </si>
  <si>
    <t>https://community.secop.gov.co/Public/Tendering/OpportunityDetail/Index?noticeUID=CO1.NTC.4757858&amp;isFromPublicArea=True&amp;isModal=False</t>
  </si>
  <si>
    <t>https://community.secop.gov.co/Public/Tendering/OpportunityDetail/Index?noticeUID=CO1.NTC.4934264&amp;isFromPublicArea=True&amp;isModal=False</t>
  </si>
  <si>
    <t>https://community.secop.gov.co/Public/Tendering/OpportunityDetail/Index?noticeUID=CO1.NTC.4934577&amp;isFromPublicArea=True&amp;isModal=False</t>
  </si>
  <si>
    <t>https://community.secop.gov.co/Public/Tendering/OpportunityDetail/Index?noticeUID=CO1.NTC.4949456&amp;isFromPublicArea=True&amp;isModal=False</t>
  </si>
  <si>
    <t>https://community.secop.gov.co/Public/Tendering/OpportunityDetail/Index?noticeUID=CO1.NTC.4934684&amp;isFromPublicArea=True&amp;isModal=False</t>
  </si>
  <si>
    <t>https://community.secop.gov.co/Public/Tendering/OpportunityDetail/Index?noticeUID=CO1.NTC.4935128&amp;isFromPublicArea=True&amp;isModal=False</t>
  </si>
  <si>
    <t>https://community.secop.gov.co/Public/Tendering/OpportunityDetail/Index?noticeUID=CO1.NTC.4758098&amp;isFromPublicArea=True&amp;isModal=False</t>
  </si>
  <si>
    <t>https://community.secop.gov.co/Public/Tendering/OpportunityDetail/Index?noticeUID=CO1.NTC.4937435&amp;isFromPublicArea=True&amp;isModal=False</t>
  </si>
  <si>
    <t>https://community.secop.gov.co/Public/Tendering/OpportunityDetail/Index?noticeUID=CO1.NTC.4937446&amp;isFromPublicArea=True&amp;isModal=False</t>
  </si>
  <si>
    <t>https://community.secop.gov.co/Public/Tendering/OpportunityDetail/Index?noticeUID=CO1.NTC.4937458&amp;isFromPublicArea=True&amp;isModal=False</t>
  </si>
  <si>
    <t>https://community.secop.gov.co/Public/Tendering/OpportunityDetail/Index?noticeUID=CO1.NTC.4937495&amp;isFromPublicArea=True&amp;isModal=False</t>
  </si>
  <si>
    <t>https://community.secop.gov.co/Public/Tendering/OpportunityDetail/Index?noticeUID=CO1.NTC.4937253&amp;isFromPublicArea=True&amp;isModal=False</t>
  </si>
  <si>
    <t>https://community.secop.gov.co/Public/Tendering/OpportunityDetail/Index?noticeUID=CO1.NTC.4979806&amp;isFromPublicArea=True&amp;isModal=False</t>
  </si>
  <si>
    <t>https://community.secop.gov.co/Public/Tendering/OpportunityDetail/Index?noticeUID=CO1.NTC.4979585&amp;isFromPublicArea=True&amp;isModal=False</t>
  </si>
  <si>
    <t>https://community.secop.gov.co/Public/Tendering/OpportunityDetail/Index?noticeUID=CO1.NTC.4937739&amp;isFromPublicArea=True&amp;isModal=False</t>
  </si>
  <si>
    <t>https://community.secop.gov.co/Public/Tendering/OpportunityDetail/Index?noticeUID=CO1.NTC.4937766&amp;isFromPublicArea=True&amp;isModal=False</t>
  </si>
  <si>
    <t>https://community.secop.gov.co/Public/Tendering/OpportunityDetail/Index?noticeUID=CO1.NTC.4937793&amp;isFromPublicArea=True&amp;isModal=False</t>
  </si>
  <si>
    <t>https://community.secop.gov.co/Public/Tendering/OpportunityDetail/Index?noticeUID=CO1.NTC.4937833&amp;isFromPublicArea=True&amp;isModal=False</t>
  </si>
  <si>
    <t>https://community.secop.gov.co/Public/Tendering/OpportunityDetail/Index?noticeUID=CO1.NTC.4937587&amp;isFromPublicArea=True&amp;isModal=False</t>
  </si>
  <si>
    <t>https://community.secop.gov.co/Public/Tendering/OpportunityDetail/Index?noticeUID=CO1.NTC.4937293&amp;isFromPublicArea=True&amp;isModal=False</t>
  </si>
  <si>
    <t>https://community.secop.gov.co/Public/Tendering/OpportunityDetail/Index?noticeUID=CO1.NTC.4937294&amp;isFromPublicArea=True&amp;isModal=False</t>
  </si>
  <si>
    <t>https://community.secop.gov.co/Public/Tendering/OpportunityDetail/Index?noticeUID=CO1.NTC.4949256&amp;isFromPublicArea=True&amp;isModal=False</t>
  </si>
  <si>
    <t>https://community.secop.gov.co/Public/Tendering/OpportunityDetail/Index?noticeUID=CO1.NTC.4938604&amp;isFromPublicArea=True&amp;isModal=False</t>
  </si>
  <si>
    <t>https://community.secop.gov.co/Public/Tendering/OpportunityDetail/Index?noticeUID=CO1.NTC.4949614&amp;isFromPublicArea=True&amp;isModal=False</t>
  </si>
  <si>
    <t>https://community.secop.gov.co/Public/Tendering/OpportunityDetail/Index?noticeUID=CO1.NTC.4938803&amp;isFromPublicArea=True&amp;isModal=False</t>
  </si>
  <si>
    <t>https://community.secop.gov.co/Public/Tendering/OpportunityDetail/Index?noticeUID=CO1.NTC.4938901&amp;isFromPublicArea=True&amp;isModal=False</t>
  </si>
  <si>
    <t>https://community.secop.gov.co/Public/Tendering/OpportunityDetail/Index?noticeUID=CO1.NTC.4938904&amp;isFromPublicArea=True&amp;isModal=False</t>
  </si>
  <si>
    <t>https://community.secop.gov.co/Public/Tendering/OpportunityDetail/Index?noticeUID=CO1.NTC.4939322&amp;isFromPublicArea=True&amp;isModal=False</t>
  </si>
  <si>
    <t>https://community.secop.gov.co/Public/Tendering/OpportunityDetail/Index?noticeUID=CO1.NTC.4979296&amp;isFromPublicArea=True&amp;isModal=False</t>
  </si>
  <si>
    <t>https://community.secop.gov.co/Public/Tendering/OpportunityDetail/Index?noticeUID=CO1.NTC.4938905&amp;isFromPublicArea=True&amp;isModal=False</t>
  </si>
  <si>
    <t>https://community.secop.gov.co/Public/Tendering/OpportunityDetail/Index?noticeUID=CO1.NTC.4938908&amp;isFromPublicArea=True&amp;isModal=False</t>
  </si>
  <si>
    <t>https://community.secop.gov.co/Public/Tendering/OpportunityDetail/Index?noticeUID=CO1.NTC.4938608&amp;isFromPublicArea=True&amp;isModal=False</t>
  </si>
  <si>
    <t>https://community.secop.gov.co/Public/Tendering/OpportunityDetail/Index?noticeUID=CO1.NTC.4939006&amp;isFromPublicArea=True&amp;isModal=False</t>
  </si>
  <si>
    <t>https://community.secop.gov.co/Public/Tendering/OpportunityDetail/Index?noticeUID=CO1.NTC.4949364&amp;isFromPublicArea=True&amp;isModal=False</t>
  </si>
  <si>
    <t>https://community.secop.gov.co/Public/Tendering/OpportunityDetail/Index?noticeUID=CO1.NTC.4938911&amp;isFromPublicArea=True&amp;isModal=False</t>
  </si>
  <si>
    <t>https://community.secop.gov.co/Public/Tendering/OpportunityDetail/Index?noticeUID=CO1.NTC.4938912&amp;isFromPublicArea=True&amp;isModal=False</t>
  </si>
  <si>
    <t>https://community.secop.gov.co/Public/Tendering/OpportunityDetail/Index?noticeUID=CO1.NTC.4938914&amp;isFromPublicArea=True&amp;isModal=False</t>
  </si>
  <si>
    <t>https://community.secop.gov.co/Public/Tendering/OpportunityDetail/Index?noticeUID=CO1.NTC.4939202&amp;isFromPublicArea=True&amp;isModal=False</t>
  </si>
  <si>
    <t>https://community.secop.gov.co/Public/Tendering/OpportunityDetail/Index?noticeUID=CO1.NTC.4939207&amp;isFromPublicArea=True&amp;isModal=False</t>
  </si>
  <si>
    <t>https://community.secop.gov.co/Public/Tendering/OpportunityDetail/Index?noticeUID=CO1.NTC.4938920&amp;isFromPublicArea=True&amp;isModal=False</t>
  </si>
  <si>
    <t>https://community.secop.gov.co/Public/Tendering/OpportunityDetail/Index?noticeUID=CO1.NTC.4939210&amp;isFromPublicArea=True&amp;isModal=False</t>
  </si>
  <si>
    <t>https://community.secop.gov.co/Public/Tendering/OpportunityDetail/Index?noticeUID=CO1.NTC.4939402&amp;isFromPublicArea=True&amp;isModal=False</t>
  </si>
  <si>
    <t>https://community.secop.gov.co/Public/Tendering/OpportunityDetail/Index?noticeUID=CO1.NTC.4939503&amp;isFromPublicArea=True&amp;isModal=False</t>
  </si>
  <si>
    <t>https://community.secop.gov.co/Public/Tendering/OpportunityDetail/Index?noticeUID=CO1.NTC.4949487&amp;isFromPublicArea=True&amp;isModal=False</t>
  </si>
  <si>
    <t>https://community.secop.gov.co/Public/Tendering/OpportunityDetail/Index?noticeUID=CO1.NTC.5079402&amp;isFromPublicArea=True&amp;isModal=False</t>
  </si>
  <si>
    <t>https://community.secop.gov.co/Public/Tendering/OpportunityDetail/Index?noticeUID=CO1.NTC.4939706&amp;isFromPublicArea=True&amp;isModal=False</t>
  </si>
  <si>
    <t>https://community.secop.gov.co/Public/Tendering/OpportunityDetail/Index?noticeUID=CO1.NTC.4949539&amp;isFromPublicArea=True&amp;isModal=False</t>
  </si>
  <si>
    <t>https://community.secop.gov.co/Public/Tendering/OpportunityDetail/Index?noticeUID=CO1.NTC.5079341&amp;isFromPublicArea=True&amp;isModal=False</t>
  </si>
  <si>
    <t>https://community.secop.gov.co/Public/Tendering/OpportunityDetail/Index?noticeUID=CO1.NTC.4949604&amp;isFromPublicArea=True&amp;isModal=False</t>
  </si>
  <si>
    <t>https://community.secop.gov.co/Public/Tendering/OpportunityDetail/Index?noticeUID=CO1.NTC.4939607&amp;isFromPublicArea=True&amp;isModal=False</t>
  </si>
  <si>
    <t>https://community.secop.gov.co/Public/Tendering/OpportunityDetail/Index?noticeUID=CO1.NTC.4939516&amp;isFromPublicArea=True&amp;isModal=False</t>
  </si>
  <si>
    <t>https://community.secop.gov.co/Public/Tendering/OpportunityDetail/Index?noticeUID=CO1.NTC.4977124&amp;isFromPublicArea=True&amp;isModal=False</t>
  </si>
  <si>
    <t>https://community.secop.gov.co/Public/Tendering/OpportunityDetail/Index?noticeUID=CO1.NTC.4979827&amp;isFromPublicArea=True&amp;isModal=False</t>
  </si>
  <si>
    <t>https://community.secop.gov.co/Public/Tendering/OpportunityDetail/Index?noticeUID=CO1.NTC.4939517&amp;isFromPublicArea=True&amp;isModal=False</t>
  </si>
  <si>
    <t>https://community.secop.gov.co/Public/Tendering/OpportunityDetail/Index?noticeUID=CO1.NTC.4939518&amp;isFromPublicArea=True&amp;isModal=False</t>
  </si>
  <si>
    <t>https://community.secop.gov.co/Public/Tendering/OpportunityDetail/Index?noticeUID=CO1.NTC.4939427&amp;isFromPublicArea=True&amp;isModal=False</t>
  </si>
  <si>
    <t>https://community.secop.gov.co/Public/Tendering/OpportunityDetail/Index?noticeUID=CO1.NTC.4939428&amp;isFromPublicArea=True&amp;isModal=False</t>
  </si>
  <si>
    <t>https://community.secop.gov.co/Public/Tendering/OpportunityDetail/Index?noticeUID=CO1.NTC.4939719&amp;isFromPublicArea=True&amp;isModal=False</t>
  </si>
  <si>
    <t>https://community.secop.gov.co/Public/Tendering/OpportunityDetail/Index?noticeUID=CO1.NTC.5366323&amp;isFromPublicArea=True&amp;isModal=False</t>
  </si>
  <si>
    <t>https://community.secop.gov.co/Public/Tendering/OpportunityDetail/Index?noticeUID=CO1.NTC.4979494&amp;isFromPublicArea=True&amp;isModal=False</t>
  </si>
  <si>
    <t>https://community.secop.gov.co/Public/Tendering/OpportunityDetail/Index?noticeUID=CO1.NTC.4981662&amp;isFromPublicArea=True&amp;isModal=False</t>
  </si>
  <si>
    <t>https://community.secop.gov.co/Public/Tendering/OpportunityDetail/Index?noticeUID=CO1.NTC.4939430&amp;isFromPublicArea=True&amp;isModal=False</t>
  </si>
  <si>
    <t>https://community.secop.gov.co/Public/Tendering/OpportunityDetail/Index?noticeUID=CO1.NTC.4979747&amp;isFromPublicArea=True&amp;isModal=False</t>
  </si>
  <si>
    <t>https://community.secop.gov.co/Public/Tendering/OpportunityDetail/Index?noticeUID=CO1.NTC.4957921&amp;isFromPublicArea=True&amp;isModal=False</t>
  </si>
  <si>
    <t>https://community.secop.gov.co/Public/Tendering/OpportunityDetail/Index?noticeUID=CO1.NTC.4979557&amp;isFromPublicArea=True&amp;isModal=False</t>
  </si>
  <si>
    <t>https://community.secop.gov.co/Public/Tendering/OpportunityDetail/Index?noticeUID=CO1.NTC.4979485&amp;isFromPublicArea=True&amp;isModal=False</t>
  </si>
  <si>
    <t>https://community.secop.gov.co/Public/Tendering/OpportunityDetail/Index?noticeUID=CO1.NTC.4979906&amp;isFromPublicArea=True&amp;isModal=False</t>
  </si>
  <si>
    <t>https://community.secop.gov.co/Public/Tendering/OpportunityDetail/Index?noticeUID=CO1.NTC.4979652&amp;isFromPublicArea=True&amp;isModal=False</t>
  </si>
  <si>
    <t>https://community.secop.gov.co/Public/Tendering/OpportunityDetail/Index?noticeUID=CO1.NTC.4979817&amp;isFromPublicArea=True&amp;isModal=False</t>
  </si>
  <si>
    <t>https://community.secop.gov.co/Public/Tendering/OpportunityDetail/Index?noticeUID=CO1.NTC.4979590&amp;isFromPublicArea=True&amp;isModal=False</t>
  </si>
  <si>
    <t>https://community.secop.gov.co/Public/Tendering/OpportunityDetail/Index?noticeUID=CO1.NTC.4976625&amp;isFromPublicArea=True&amp;isModal=False</t>
  </si>
  <si>
    <t>https://community.secop.gov.co/Public/Tendering/OpportunityDetail/Index?noticeUID=CO1.NTC.4976524&amp;isFromPublicArea=True&amp;isModal=False</t>
  </si>
  <si>
    <t>https://community.secop.gov.co/Public/Tendering/OpportunityDetail/Index?noticeUID=CO1.NTC.4976608&amp;isFromPublicArea=True&amp;isModal=False</t>
  </si>
  <si>
    <t>https://community.secop.gov.co/Public/Tendering/OpportunityDetail/Index?noticeUID=CO1.NTC.4981500&amp;isFromPublicArea=True&amp;isModal=False</t>
  </si>
  <si>
    <t>https://community.secop.gov.co/Public/Tendering/OpportunityDetail/Index?noticeUID=CO1.NTC.4975898&amp;isFromPublicArea=True&amp;isModal=False</t>
  </si>
  <si>
    <t>https://community.secop.gov.co/Public/Tendering/OpportunityDetail/Index?noticeUID=CO1.NTC.4979562&amp;isFromPublicArea=True&amp;isModal=False</t>
  </si>
  <si>
    <t>https://community.secop.gov.co/Public/Tendering/OpportunityDetail/Index?noticeUID=CO1.NTC.4976340&amp;isFromPublicArea=True&amp;isModal=False</t>
  </si>
  <si>
    <t>https://community.secop.gov.co/Public/Tendering/OpportunityDetail/Index?noticeUID=CO1.NTC.4979490&amp;isFromPublicArea=True&amp;isModal=False</t>
  </si>
  <si>
    <t>https://community.secop.gov.co/Public/Tendering/OpportunityDetail/Index?noticeUID=CO1.NTC.4972114&amp;isFromPublicArea=True&amp;isModal=False</t>
  </si>
  <si>
    <t>https://community.secop.gov.co/Public/Tendering/OpportunityDetail/Index?noticeUID=CO1.NTC.4994135&amp;isFromPublicArea=True&amp;isModal=False</t>
  </si>
  <si>
    <t>https://community.secop.gov.co/Public/Tendering/OpportunityDetail/Index?noticeUID=CO1.NTC.5050718&amp;isFromPublicArea=True&amp;isModal=False</t>
  </si>
  <si>
    <t>https://community.secop.gov.co/Public/Tendering/OpportunityDetail/Index?noticeUID=CO1.NTC.4959860&amp;isFromPublicArea=True&amp;isModal=False</t>
  </si>
  <si>
    <t>https://community.secop.gov.co/Public/Tendering/OpportunityDetail/Index?noticeUID=CO1.NTC.4964239&amp;isFromPublicArea=True&amp;isModal=False</t>
  </si>
  <si>
    <t>https://community.secop.gov.co/Public/Tendering/OpportunityDetail/Index?noticeUID=CO1.NTC.4964137&amp;isFromPublicArea=True&amp;isModal=False</t>
  </si>
  <si>
    <t>https://community.secop.gov.co/Public/Tendering/OpportunityDetail/Index?noticeUID=CO1.NTC.4964236&amp;isFromPublicArea=True&amp;isModal=False</t>
  </si>
  <si>
    <t>https://community.secop.gov.co/Public/Tendering/OpportunityDetail/Index?noticeUID=CO1.NTC.4971281&amp;isFromPublicArea=True&amp;isModal=False</t>
  </si>
  <si>
    <t>https://community.secop.gov.co/Public/Tendering/OpportunityDetail/Index?noticeUID=CO1.NTC.4979546&amp;isFromPublicArea=True&amp;isModal=False</t>
  </si>
  <si>
    <t>https://community.secop.gov.co/Public/Tendering/OpportunityDetail/Index?noticeUID=CO1.NTC.5143248&amp;isFromPublicArea=True&amp;isModal=False</t>
  </si>
  <si>
    <t>https://community.secop.gov.co/Public/Tendering/OpportunityDetail/Index?noticeUID=CO1.NTC.5041320&amp;isFromPublicArea=True&amp;isModal=False</t>
  </si>
  <si>
    <t>https://community.secop.gov.co/Public/Tendering/OpportunityDetail/Index?noticeUID=CO1.NTC.5041325&amp;isFromPublicArea=True&amp;isModal=False</t>
  </si>
  <si>
    <t>https://community.secop.gov.co/Public/Tendering/OpportunityDetail/Index?noticeUID=CO1.NTC.4979389&amp;isFromPublicArea=True&amp;isModal=False</t>
  </si>
  <si>
    <t>https://community.secop.gov.co/Public/Tendering/OpportunityDetail/Index?noticeUID=CO1.NTC.4996229&amp;isFromPublicArea=True&amp;isModal=False</t>
  </si>
  <si>
    <t>https://community.secop.gov.co/Public/Tendering/OpportunityDetail/Index?noticeUID=CO1.NTC.5366432&amp;isFromPublicArea=True&amp;isModal=False</t>
  </si>
  <si>
    <t>https://community.secop.gov.co/Public/Tendering/OpportunityDetail/Index?noticeUID=CO1.NTC.5367558&amp;isFromPublicArea=True&amp;isModal=False</t>
  </si>
  <si>
    <t>https://community.secop.gov.co/Public/Tendering/OpportunityDetail/Index?noticeUID=CO1.NTC.4995995&amp;isFromPublicArea=True&amp;isModal=False</t>
  </si>
  <si>
    <t>https://community.secop.gov.co/Public/Tendering/OpportunityDetail/Index?noticeUID=CO1.NTC.4996357&amp;isFromPublicArea=True&amp;isModal=False</t>
  </si>
  <si>
    <t>https://community.secop.gov.co/Public/Tendering/OpportunityDetail/Index?noticeUID=CO1.NTC.4996148&amp;isFromPublicArea=True&amp;isModal=False</t>
  </si>
  <si>
    <t>https://community.secop.gov.co/Public/Tendering/OpportunityDetail/Index?noticeUID=CO1.NTC.5108470&amp;isFromPublicArea=True&amp;isModal=False</t>
  </si>
  <si>
    <t>https://community.secop.gov.co/Public/Tendering/OpportunityDetail/Index?noticeUID=CO1.NTC.5146775&amp;isFromPublicArea=True&amp;isModal=False</t>
  </si>
  <si>
    <t>https://community.secop.gov.co/Public/Tendering/OpportunityDetail/Index?noticeUID=CO1.NTC.5366194&amp;isFromPublicArea=True&amp;isModal=False</t>
  </si>
  <si>
    <t>https://community.secop.gov.co/Public/Tendering/OpportunityDetail/Index?noticeUID=CO1.NTC.5143469&amp;isFromPublicArea=True&amp;isModal=False</t>
  </si>
  <si>
    <t>https://community.secop.gov.co/Public/Tendering/OpportunityDetail/Index?noticeUID=CO1.NTC.5447589&amp;isFromPublicArea=True&amp;isModal=False</t>
  </si>
  <si>
    <t>https://community.secop.gov.co/Public/Tendering/OpportunityDetail/Index?noticeUID=CO1.NTC.5366705&amp;isFromPublicArea=True&amp;isModal=False</t>
  </si>
  <si>
    <t>https://community.secop.gov.co/Public/Tendering/OpportunityDetail/Index?noticeUID=CO1.NTC.5092176&amp;isFromPublicArea=True&amp;isModal=False</t>
  </si>
  <si>
    <t>https://community.secop.gov.co/Public/Tendering/OpportunityDetail/Index?noticeUID=CO1.NTC.5158717&amp;isFromPublicArea=True&amp;isModal=False</t>
  </si>
  <si>
    <t>https://community.secop.gov.co/Public/Tendering/OpportunityDetail/Index?noticeUID=CO1.NTC.5158872&amp;isFromPublicArea=True&amp;isModal=False</t>
  </si>
  <si>
    <t>https://community.secop.gov.co/Public/Tendering/OpportunityDetail/Index?noticeUID=CO1.NTC.5158185&amp;isFromPublicArea=True&amp;isModal=False</t>
  </si>
  <si>
    <t>https://community.secop.gov.co/Public/Tendering/OpportunityDetail/Index?noticeUID=CO1.NTC.5100946&amp;isFromPublicArea=True&amp;isModal=False</t>
  </si>
  <si>
    <t>https://community.secop.gov.co/Public/Tendering/OpportunityDetail/Index?noticeUID=CO1.NTC.5143351&amp;isFromPublicArea=True&amp;isModal=False</t>
  </si>
  <si>
    <t>https://community.secop.gov.co/Public/Tendering/OpportunityDetail/Index?noticeUID=CO1.NTC.5366732&amp;isFromPublicArea=True&amp;isModal=False</t>
  </si>
  <si>
    <t>https://community.secop.gov.co/Public/Tendering/OpportunityDetail/Index?noticeUID=CO1.NTC.5158358&amp;isFromPublicArea=True&amp;isModal=False</t>
  </si>
  <si>
    <t>https://community.secop.gov.co/Public/Tendering/OpportunityDetail/Index?noticeUID=CO1.NTC.5113306&amp;isFromPublicArea=True&amp;isModal=False</t>
  </si>
  <si>
    <t>https://community.secop.gov.co/Public/Tendering/OpportunityDetail/Index?noticeUID=CO1.NTC.5104026&amp;isFromPublicArea=True&amp;isModal=False</t>
  </si>
  <si>
    <t>https://community.secop.gov.co/Public/Tendering/OpportunityDetail/Index?noticeUID=CO1.NTC.5116179&amp;isFromPublicArea=True&amp;isModal=False</t>
  </si>
  <si>
    <t>https://community.secop.gov.co/Public/Tendering/OpportunityDetail/Index?noticeUID=CO1.NTC.5198532&amp;isFromPublicArea=True&amp;isModal=False</t>
  </si>
  <si>
    <t>https://community.secop.gov.co/Public/Tendering/OpportunityDetail/Index?noticeUID=CO1.NTC.5129013&amp;isFromPublicArea=True&amp;isModal=False</t>
  </si>
  <si>
    <t>https://community.secop.gov.co/Public/Tendering/OpportunityDetail/Index?noticeUID=CO1.NTC.5210270&amp;isFromPublicArea=True&amp;isModal=False</t>
  </si>
  <si>
    <t>https://community.secop.gov.co/Public/Tendering/OpportunityDetail/Index?noticeUID=CO1.NTC.5136144&amp;isFromPublicArea=True&amp;isModal=False</t>
  </si>
  <si>
    <t>https://community.secop.gov.co/Public/Tendering/OpportunityDetail/Index?noticeUID=CO1.NTC.5143349&amp;isFromPublicArea=True&amp;isModal=False</t>
  </si>
  <si>
    <t>https://community.secop.gov.co/Public/Tendering/OpportunityDetail/Index?noticeUID=CO1.NTC.5129791&amp;isFromPublicArea=True&amp;isModal=False</t>
  </si>
  <si>
    <t>https://community.secop.gov.co/Public/Tendering/OpportunityDetail/Index?noticeUID=CO1.NTC.5159145&amp;isFromPublicArea=True&amp;isModal=False</t>
  </si>
  <si>
    <t>https://community.secop.gov.co/Public/Tendering/OpportunityDetail/Index?noticeUID=CO1.NTC.5172833&amp;isFromPublicArea=True&amp;isModal=False</t>
  </si>
  <si>
    <t>https://community.secop.gov.co/Public/Tendering/OpportunityDetail/Index?noticeUID=CO1.NTC.5128909&amp;isFromPublicArea=True&amp;isModal=False</t>
  </si>
  <si>
    <t>https://community.secop.gov.co/Public/Tendering/OpportunityDetail/Index?noticeUID=CO1.NTC.5195167&amp;isFromPublicArea=True&amp;isModal=False</t>
  </si>
  <si>
    <t>https://community.secop.gov.co/Public/Tendering/OpportunityDetail/Index?noticeUID=CO1.NTC.5175993&amp;isFromPublicArea=True&amp;isModal=False</t>
  </si>
  <si>
    <t>https://community.secop.gov.co/Public/Tendering/OpportunityDetail/Index?noticeUID=CO1.NTC.5145258&amp;isFromPublicArea=True&amp;isModal=False</t>
  </si>
  <si>
    <t>https://community.secop.gov.co/Public/Tendering/OpportunityDetail/Index?noticeUID=CO1.NTC.5172995&amp;isFromPublicArea=True&amp;isModal=False</t>
  </si>
  <si>
    <t>https://community.secop.gov.co/Public/Tendering/OpportunityDetail/Index?noticeUID=CO1.NTC.5197987&amp;isFromPublicArea=True&amp;isModal=False</t>
  </si>
  <si>
    <t>https://community.secop.gov.co/Public/Tendering/OpportunityDetail/Index?noticeUID=CO1.NTC.5366369&amp;isFromPublicArea=True&amp;isModal=False</t>
  </si>
  <si>
    <t>https://community.secop.gov.co/Public/Tendering/OpportunityDetail/Index?noticeUID=CO1.NTC.5198100&amp;isFromPublicArea=True&amp;isModal=False</t>
  </si>
  <si>
    <t>https://community.secop.gov.co/Public/Tendering/OpportunityDetail/Index?noticeUID=CO1.NTC.5203842&amp;isFromPublicArea=True&amp;isModal=False</t>
  </si>
  <si>
    <t>https://community.secop.gov.co/Public/Tendering/OpportunityDetail/Index?noticeUID=CO1.NTC.5203861&amp;isFromPublicArea=True&amp;isModal=False</t>
  </si>
  <si>
    <t>https://community.secop.gov.co/Public/Tendering/OpportunityDetail/Index?noticeUID=CO1.NTC.5176703&amp;isFromPublicArea=True&amp;isModal=False</t>
  </si>
  <si>
    <t>https://community.secop.gov.co/Public/Tendering/OpportunityDetail/Index?noticeUID=CO1.NTC.5210904&amp;isFromPublicArea=True&amp;isModal=False</t>
  </si>
  <si>
    <t>https://community.secop.gov.co/Public/Tendering/OpportunityDetail/Index?noticeUID=CO1.NTC.5339448&amp;isFromPublicArea=True&amp;isModal=False</t>
  </si>
  <si>
    <t>https://community.secop.gov.co/Public/Tendering/OpportunityDetail/Index?noticeUID=CO1.NTC.5205713&amp;isFromPublicArea=True&amp;isModal=False</t>
  </si>
  <si>
    <t>https://community.secop.gov.co/Public/Tendering/OpportunityDetail/Index?noticeUID=CO1.NTC.5207496&amp;isFromPublicArea=True&amp;isModal=False</t>
  </si>
  <si>
    <t>https://community.secop.gov.co/Public/Tendering/OpportunityDetail/Index?noticeUID=CO1.NTC.5207654&amp;isFromPublicArea=True&amp;isModal=False</t>
  </si>
  <si>
    <t>https://community.secop.gov.co/Public/Tendering/OpportunityDetail/Index?noticeUID=CO1.NTC.5225999&amp;isFromPublicArea=True&amp;isModal=False</t>
  </si>
  <si>
    <t>https://community.secop.gov.co/Public/Tendering/OpportunityDetail/Index?noticeUID=CO1.NTC.5338856&amp;isFromPublicArea=True&amp;isModal=False</t>
  </si>
  <si>
    <t>https://community.secop.gov.co/Public/Tendering/OpportunityDetail/Index?noticeUID=CO1.NTC.5235518&amp;isFromPublicArea=True&amp;isModal=False</t>
  </si>
  <si>
    <t>https://community.secop.gov.co/Public/Tendering/OpportunityDetail/Index?noticeUID=CO1.NTC.5198604&amp;isFromPublicArea=True&amp;isModal=False</t>
  </si>
  <si>
    <t>https://community.secop.gov.co/Public/Tendering/OpportunityDetail/Index?noticeUID=CO1.NTC.5213807&amp;isFromPublicArea=True&amp;isModal=False</t>
  </si>
  <si>
    <t>https://community.secop.gov.co/Public/Tendering/OpportunityDetail/Index?noticeUID=CO1.NTC.5226167&amp;isFromPublicArea=True&amp;isModal=False</t>
  </si>
  <si>
    <t>https://community.secop.gov.co/Public/Tendering/OpportunityDetail/Index?noticeUID=CO1.NTC.5231038&amp;isFromPublicArea=True&amp;isModal=False</t>
  </si>
  <si>
    <t>https://community.secop.gov.co/Public/Tendering/OpportunityDetail/Index?noticeUID=CO1.NTC.5231041&amp;isFromPublicArea=True&amp;isModal=False</t>
  </si>
  <si>
    <t>https://community.secop.gov.co/Public/Tendering/OpportunityDetail/Index?noticeUID=CO1.NTC.5447845&amp;isFromPublicArea=True&amp;isModal=False</t>
  </si>
  <si>
    <t>https://community.secop.gov.co/Public/Tendering/OpportunityDetail/Index?noticeUID=CO1.NTC.5259986&amp;isFromPublicArea=True&amp;isModal=False</t>
  </si>
  <si>
    <t>https://community.secop.gov.co/Public/Tendering/OpportunityDetail/Index?noticeUID=CO1.NTC.5265812&amp;isFromPublicArea=True&amp;isModal=False</t>
  </si>
  <si>
    <t>https://community.secop.gov.co/Public/Tendering/OpportunityDetail/Index?noticeUID=CO1.NTC.5265597&amp;isFromPublicArea=True&amp;isModal=False</t>
  </si>
  <si>
    <t>https://community.secop.gov.co/Public/Tendering/OpportunityDetail/Index?noticeUID=CO1.NTC.5259976&amp;isFromPublicArea=True&amp;isModal=False</t>
  </si>
  <si>
    <t>https://community.secop.gov.co/Public/Tendering/OpportunityDetail/Index?noticeUID=CO1.NTC.5277011&amp;isFromPublicArea=True&amp;isModal=False</t>
  </si>
  <si>
    <t>https://community.secop.gov.co/Public/Tendering/OpportunityDetail/Index?noticeUID=CO1.NTC.5367203&amp;isFromPublicArea=True&amp;isModal=False</t>
  </si>
  <si>
    <t>https://community.secop.gov.co/Public/Tendering/OpportunityDetail/Index?noticeUID=CO1.NTC.5285852&amp;isFromPublicArea=True&amp;isModal=False</t>
  </si>
  <si>
    <t>https://community.secop.gov.co/Public/Tendering/OpportunityDetail/Index?noticeUID=CO1.NTC.5286472&amp;isFromPublicArea=True&amp;isModal=False</t>
  </si>
  <si>
    <t>https://community.secop.gov.co/Public/Tendering/OpportunityDetail/Index?noticeUID=CO1.NTC.5286933&amp;isFromPublicArea=True&amp;isModal=False</t>
  </si>
  <si>
    <t>https://community.secop.gov.co/Public/Tendering/OpportunityDetail/Index?noticeUID=CO1.NTC.5289762&amp;isFromPublicArea=True&amp;isModal=False</t>
  </si>
  <si>
    <t>https://community.secop.gov.co/Public/Tendering/OpportunityDetail/Index?noticeUID=CO1.NTC.5303338&amp;isFromPublicArea=True&amp;isModal=False</t>
  </si>
  <si>
    <t>https://community.secop.gov.co/Public/Tendering/OpportunityDetail/Index?noticeUID=CO1.NTC.5303640&amp;isFromPublicArea=True&amp;isModal=False</t>
  </si>
  <si>
    <t>https://community.secop.gov.co/Public/Tendering/OpportunityDetail/Index?noticeUID=CO1.NTC.5314809&amp;isFromPublicArea=True&amp;isModal=False</t>
  </si>
  <si>
    <t>https://community.secop.gov.co/Public/Tendering/OpportunityDetail/Index?noticeUID=CO1.NTC.5324571&amp;isFromPublicArea=True&amp;isModal=False</t>
  </si>
  <si>
    <t>https://community.secop.gov.co/Public/Tendering/OpportunityDetail/Index?noticeUID=CO1.NTC.5324577&amp;isFromPublicArea=True&amp;isModal=False</t>
  </si>
  <si>
    <t>https://community.secop.gov.co/Public/Tendering/OpportunityDetail/Index?noticeUID=CO1.NTC.5315025&amp;isFromPublicArea=True&amp;isModal=False</t>
  </si>
  <si>
    <t>https://community.secop.gov.co/Public/Tendering/OpportunityDetail/Index?noticeUID=CO1.NTC.5334423&amp;isFromPublicArea=True&amp;isModal=False</t>
  </si>
  <si>
    <t>https://community.secop.gov.co/Public/Tendering/OpportunityDetail/Index?noticeUID=CO1.NTC.5324394&amp;isFromPublicArea=True&amp;isModal=False</t>
  </si>
  <si>
    <t>https://community.secop.gov.co/Public/Tendering/OpportunityDetail/Index?noticeUID=CO1.NTC.5325138&amp;isFromPublicArea=True&amp;isModal=False</t>
  </si>
  <si>
    <t>https://community.secop.gov.co/Public/Tendering/OpportunityDetail/Index?noticeUID=CO1.NTC.5367219&amp;isFromPublicArea=True&amp;isModal=False</t>
  </si>
  <si>
    <t>https://community.secop.gov.co/Public/Tendering/OpportunityDetail/Index?noticeUID=CO1.NTC.5329115&amp;isFromPublicArea=True&amp;isModal=False</t>
  </si>
  <si>
    <t>https://community.secop.gov.co/Public/Tendering/OpportunityDetail/Index?noticeUID=CO1.NTC.5334297&amp;isFromPublicArea=True&amp;isModal=False</t>
  </si>
  <si>
    <t>https://community.secop.gov.co/Public/Tendering/OpportunityDetail/Index?noticeUID=CO1.NTC.5328688&amp;isFromPublicArea=True&amp;isModal=False</t>
  </si>
  <si>
    <t>https://community.secop.gov.co/Public/Tendering/OpportunityDetail/Index?noticeUID=CO1.NTC.5331578&amp;isFromPublicArea=True&amp;isModal=False</t>
  </si>
  <si>
    <t>https://community.secop.gov.co/Public/Tendering/OpportunityDetail/Index?noticeUID=CO1.NTC.5342510&amp;isFromPublicArea=True&amp;isModal=False</t>
  </si>
  <si>
    <t>https://community.secop.gov.co/Public/Tendering/OpportunityDetail/Index?noticeUID=CO1.NTC.5336021&amp;isFromPublicArea=True&amp;isModal=False</t>
  </si>
  <si>
    <t>https://community.secop.gov.co/Public/Tendering/OpportunityDetail/Index?noticeUID=CO1.NTC.5331728&amp;isFromPublicArea=True&amp;isModal=False</t>
  </si>
  <si>
    <t>https://community.secop.gov.co/Public/Tendering/OpportunityDetail/Index?noticeUID=CO1.NTC.5333576&amp;isFromPublicArea=True&amp;isModal=False</t>
  </si>
  <si>
    <t>https://community.secop.gov.co/Public/Tendering/OpportunityDetail/Index?noticeUID=CO1.NTC.5362850&amp;isFromPublicArea=True&amp;isModal=False</t>
  </si>
  <si>
    <t>https://community.secop.gov.co/Public/Tendering/OpportunityDetail/Index?noticeUID=CO1.NTC.5342265&amp;isFromPublicArea=True&amp;isModal=False</t>
  </si>
  <si>
    <t>https://community.secop.gov.co/Public/Tendering/OpportunityDetail/Index?noticeUID=CO1.NTC.5337713&amp;isFromPublicArea=True&amp;isModal=False</t>
  </si>
  <si>
    <t>https://community.secop.gov.co/Public/Tendering/OpportunityDetail/Index?noticeUID=CO1.NTC.5352045&amp;isFromPublicArea=True&amp;isModal=False</t>
  </si>
  <si>
    <t>https://community.secop.gov.co/Public/Tendering/OpportunityDetail/Index?noticeUID=CO1.NTC.5352159&amp;isFromPublicArea=True&amp;isModal=False</t>
  </si>
  <si>
    <t>https://community.secop.gov.co/Public/Tendering/OpportunityDetail/Index?noticeUID=CO1.NTC.5352501&amp;isFromPublicArea=True&amp;isModal=False</t>
  </si>
  <si>
    <t>https://community.secop.gov.co/Public/Tendering/OpportunityDetail/Index?noticeUID=CO1.NTC.5354953&amp;isFromPublicArea=True&amp;isModal=False</t>
  </si>
  <si>
    <t>https://community.secop.gov.co/Public/Tendering/OpportunityDetail/Index?noticeUID=CO1.NTC.5357219&amp;isFromPublicArea=True&amp;isModal=False</t>
  </si>
  <si>
    <t>SERVICIO DE TRANSPORTE EN TREN PARA LA COMUNIDAD UNIVERSITARIA NEOGRANADINA, INTEGRADA POR  EL PERSONAL; DOCENTE, ADMINISTRATIVO, ESTUDIANTES, EGRESADOS, DIRECTIVO Y PERSONAL AUTORIZADO POR LA RECTORÍA, CUBRIENDO LA RUTA BOGOTA HASTA EL KILOMETRO 2 VIA CAJICA-ZIPAQUIRA ± BOGOTA.</t>
  </si>
  <si>
    <t>ADQUISICIÓN DE REACTIVOS, (NITRÓGENO LÍQUIDO, DIÓXIDO DE CARBONO Y AIRE PURIFICADO), DE ACUERDO A LAS ESPECIFICACIONES TÉCNICA, PARA LOS LABORATORIOS DE LA SEDE CAMPUS NUEVA GRANADA DE LA UNIVERSIDAD MILITAR NUEVA GRANADA</t>
  </si>
  <si>
    <t>ADQUISICIÓN DE ELEMENTOS DE ASEO PARA EL MANTENIMIENTO DE LOS LABORATORIOS DE LA UNIVERSIDAD MILITAR NUEVA GRANADA</t>
  </si>
  <si>
    <t>ADQUISICIÓN DE MATERIAL INSTRUMENTAL PARA EL LABORATORIO DE CIRUGÍA EXPERIMENTAL DE LA FACULTAD DE MEDICINA DE LA UNIVERSIDAD MILITAR NUEVA GRANADA, DE CONFORMIDAD CON LAS ESPECIFICACIONES TÉCNICAS</t>
  </si>
  <si>
    <t>ADQUISICIÓN DE ALIMENTOS PARA LOS ANIMALES DE LA SEDE DOS (2) DEL CAMPUS NUEVA GRANADA DE LA UNIVERSIDAD MILITAR NUEVA GRANADA, DE ACUERDO CON LAS ESPECIFICACIONES TÉCNICAS</t>
  </si>
  <si>
    <t>ADQUISICIÓN DE MATERIALES Y EQUIPOS – IMP-CIAS-3740 USO DE ABEJAS SILVESTRES Y OPTIMIZACIÓN DE LA POLINIZACIÓN EN MONOCULTIVOS Y POLICULTIVOS DE ARÁNDANO, FRESA Y FRAMBUESA EN CUNDINAMARCA, PARA LA SEDE CAMPUS DE LA UNIVERSIDAD MILITAR NUEVA GRANAD</t>
  </si>
  <si>
    <t>ADQUISICIÓN DE MATERIALES PLÁSTICOS PARA LABORATORIO Y MEDIOS DE CULTIVO PARA MICROORGANISMOS PARA EL PROYECTO IMP CIAS 3399 PARA LA SEDE CAMPUS DE LA UNIVERSIDAD MILITAR NUEVA GRANADA</t>
  </si>
  <si>
    <t xml:space="preserve">ADQUISICIÓN DE MATERIALES PARA EL PROYECTO INVESTIGACION  DENOMINADO BIOHUM SISTEMA COMBINADO DE TECNOLOGIAS PARA EL TRATAMIENTO DE RESIDUOS AGROPECUARIOS EN LA SABANA DE BOGOTA, DE CONFORMIDAD CON LAS CARACTERÍSTICAS TECNICAS, PARA LA UNIVERSIDAD MILITAR NUEVA GRANADA </t>
  </si>
  <si>
    <t>ADQUISICIÓN DE ELEMENTOS PARA ARCHIVO (CARPETAS CUATRO ALETAS Y CAJAS DE ARCHIVO), PARA LA UNIVERSIDAD MILITAR NUEVA GRANADA, DE ACUERDO A LAS ESPECIFICACIONES TÉCNICAS</t>
  </si>
  <si>
    <t>ADQUISICION DE REACTIVOS, DE ACUERDO A LAS CARACTERISTICAS TECNICAS, PARA CUMPLIR CON LOS REQUERIMIENTOS DEL PROYECTO DE INVESTIGACIÓN INV-CIAS-3748, DENOMINADO “CAPACIDAD INICIADORA Y FUNCIONAL DE BACTERIAS ACIDO LACTICAS DE FERMENTOS DE KALE (BRASSICA OLERACEA VAR. SABELLICA) EN PLANTAS MEDICINALES DE LA FAMILIA LAMIACEAE” DE LA UNIVERSIDAD MILITAR NUEVA GRANADA</t>
  </si>
  <si>
    <t>ADQUISICIÓN DE REACTIVOS, QUÍMICOS Y MATERIAL PLÁSTICO DE LABORATORIO, DE ACUERDO A LAS CARACTERÍSTICAS TÉCNICAS, PARA CUMPLIR CON LOS REQUERIMIENTOS DEL PROYECTO DE INVESTIGACIÓN EXT-CIAS-3798, DENOMINADO ¿EVALUACIÓN DEL POTENCIAL PGPR (PROMOTOR DE CRECIMIENTO) DE MICROORGANISMOS AISLADOS DE UN CULTIVO ACUAPÓNICO DE RÚGULA (ERUCA VESICARIA SP.) Y LECHUGA (LACTUCA SATIVA SP.) CON TRUCHA ARCOÍRIS (ONCORHYNCHUS MYKISS).¿ DE LA UNIVERSIDAD MILITAR NUEVA GRANADA.</t>
  </si>
  <si>
    <t>VALOR DEL CONTRATO INICIAL</t>
  </si>
  <si>
    <t>TECH AND KNOWLEDGE S.A.S</t>
  </si>
  <si>
    <t>ADQUISICIÓN DE DE LA LICENCIA DEL SOFTWARE FLEXSIM CON EL PROVEEDOR EXCLUSIVO NADECA</t>
  </si>
  <si>
    <t>ADQUISICIÓN DE MATERIAL PUBLICITARIO, ELEMENTOS PROMOCIONALES, CALENDARIOS, CARPETAS Y PLANEADORES, PARA LA UNIVERSIDAD MILITAR NUEVA GRANADA, DE CONFORMIDAD CON LAS ESPECIFICACIONES TÉCNICAS</t>
  </si>
  <si>
    <t>CONTRATAR LA PRESTACIÓN DE SERVICIOS DE MANTENIMIENTO Y CAMBIO DE CUBIERTAS, PLÁSTICOS Y POLI SOMBRAS DE INVERNADEROS DE ACUAPONÍA, ARTICULACIÓN Y UNIDAD BERRIES, MANTENIMIENTO DE UNIDAD BERRIES Y MANTENIMIENTO DE CAMAS EN INVERNADERO, DE LA UNIVERSIDAD MILITAR NUEVA GRANADA</t>
  </si>
  <si>
    <t>RENOVACIÓN DEL PLAN DE ACTUALIZACIONES Y SOPORTE TÉCNICO FLEXSIM, PARA USO POR PARTE DE LOS ESTUDIANTES DE LA UNIVERSIDAD MILITAR NUEVA GRANADA</t>
  </si>
  <si>
    <t>CONTRATAR SERVICIO TÉCNICO ESPECIALIZADO PARA LA CONFIGURACIÓN Y PRUEBAS DE DOS SISTEMAS EMBEBIDOS QUE PERMITAN POSTERIOR ANÁLISIS Y SELECCIÓN DEL MÁS IDÓNEO PARA SER EMPLEADO EN LA PLATAFORMA ROBÓTICA DEL PROYECTO DE INVESTIGACIÓN IMP-ING-3405 DE LA UNIVERSIDAD MILITAR NUEVA GRANADA</t>
  </si>
  <si>
    <t>SERVICIOS DE MANTENIMIENTO PARA LOS SISTEMAS DE CROMATOGRAFÍA LIQUIDA Y EQUIPO DE OSMOSIS INVERSA MILLIQ CON LOS CONSUMIBLES Y REPUESTOS PARA LOS EQUIPOS DEL LABORATORIO DE BIOORGÁNICA DEL EDIFICIO JOSE MARÍA CABAL CAMPUS</t>
  </si>
  <si>
    <t>CONTRATAR SERVICIO TÉCNICO PARA EL DESARROLLO DE ALGORITMO PARA EL MARCO DE REACCIÓN DE CARGA EN GATOS HIDRÁULICOS CON CONTROL DE DESPLAZAMIENTO Y FUNCIÓN PARA CARGA CÍCÍ LICA EN LA EJECUCIÓN DE ENSAYOS SINUSOIDALES Y MEDICIÓN DE DESPLAZAMIENTOS, ACTIVIDADES REQUERIDAS PARA EL DESARROLLO DEL PROYECTO DE INVESTIGACIÓN IMP-ING-3404 DE LA UNIVERSIDAD MILITAR NUEVA GRANADA</t>
  </si>
  <si>
    <t>CONTRATAR SERVICIO TÉCNICO PARA PARA REALIZAR EL LEVANTAMIENTO Y PROPAGACIÓN DE PLANTAS DE ALSTROEMERIA EN CONDICIONES DE INVERNADERO, ACTIVIDADES REQUERIDAS PARA EL DESARROLLO DEL PROYECTO DE INVESTIGACIÓN IMP-CIAS-3399 DE LA UNIVERSIDAD MILITAR NUEVA GRANADA</t>
  </si>
  <si>
    <t>CONTRATAR SERVICIOS MÉDICOS, PARA LA EJECUCIÓN DE CONSULTAS DE EVALUACIÓN INTEGRAL DEL RIESGO DE CÁNCER Y EXÁMENES CLINÍCOS DE SENO, PARA CUMPLIR CON LOS REQUERIMIENTOS DE LA CAMPAÑA DE PROMOCIÓN Y PREVENCIÓN CONTRA EL CÁNCER Y ENFERMEDADES DE SENO, DIRIGIDA A LA COMUNIDAD NEOGRANADINA DE LA UNIVERSIDAD MILITAR NUEVA GRANADA</t>
  </si>
  <si>
    <t>CONTRATAR SERVICIO TÉCNICO PARA PARA REALIZAR SECUENCIAMIENTO DE ADN EN MUESTRAS DE TEJIDO VEGETAL, DE ACUERDO A LAS ESPECIFICACIONES TÉCNICAS, ACTIVIDADES REQUERIDAS PARA EL DESARROLLO DEL PROYECTO DE INVESTIGACIÓN EXT-CIAS-3797 DE LA UNIVERSIDAD MILITAR NUEVA GRANADA</t>
  </si>
  <si>
    <t>CONTRATAR SERVICIO DE MANTENIMIENTO Y REPARACIÓN DE LOS MESONES Y SISTEMA DE RIEGO DEL INVERNADERO DE PROPAGACIÓN VEGETAL DEL PROGRAMA DE TECNOLOGÍA EN GESTIÓN Y PRODUCCIÓN HORTÍCOLA, QUE SON NECESARIOS PARA EL ÓPTIMO DESARROLLO DE LAS PRÁCTICAS DE LOS ESTUDIANTES DE LA UNIVERSIDAD MILITAR NUEVA GRANADA</t>
  </si>
  <si>
    <t>ADQUIRIR EL LICENCIAMIENTO ANTIMALWARE PARA LOS EQUIPOS DE CÓMPUTO DE LA UNIVERSIDAD MILITAR NUEVA GRANADA</t>
  </si>
  <si>
    <t>CONTRATAR LA RENOVACIÓN DE LOS CERTIFICADO DIGITALES SSL WILDCARD PARA EL DOMINIO UMNG.EDU.CO, POR UN (1) AÑO Y CERTIFICADO DIGITAL SSL EV PARA EL DOMINIO WWW.UMNG.EDU.CO, POR UN (1) AÑO, PARA LA UNIVERSIDAD MILITAR NUEVA GRANADA.</t>
  </si>
  <si>
    <t>ELABORACIÓN, ADMINISTRACIÓN E IMPLEMENTACIÓN DE CAMPAÑA Y ANUNCIOS PUBLICITARIOS EN PLATAFORMAS SELECCIONADAS Y SEGMENTADA EN LOS MEDIOS DIGITALES PARA LA UNIVERSIDAD MILITAR NUEVA GRANADA</t>
  </si>
  <si>
    <t>CONTRATAR SERVICIOS DE PAUTA PUBLICITARIA INTEGRAL EN LOS MEDIOS MASIVOS DE PUBLIMETRO COLOMBIA S.A.S, CON EL PROPÓSITO DE POSICIONAR Y PROMOVER LAS INSCRIPCIONES DE LOS PROGRAMAS DE PREGRADO Y POSGRADO DE LA UNIVERSIDAD MILITAR NUEVA GRANADA.</t>
  </si>
  <si>
    <t>ACTUALIZACIÓN Y RENOVACIÓN DEL LICENCIAMIENTO SOFTWARE PROTEUS DESIGN SUITE V8.16 , PERIODO 2023-2024 PARA 100 USUARIOS, INCLUYE LOS SIGUIENTES MÓDULOS: ADVANCED SIMULACION FEATURES-ASF, PROTEUS PIC BUNDLE (8/16 BIT), PROTEUS PCB DESIGN LEVEL 2, PROTEUS VSM FOR ARDUINO AVR</t>
  </si>
  <si>
    <t>GESTION INTEGRAL DE ARCHIVOS LTDA</t>
  </si>
  <si>
    <t>CONSTRUINVERNADEROS SAAVEDRA SAS</t>
  </si>
  <si>
    <t>ANDRÉS FELIPE SILVA CASTAÑO</t>
  </si>
  <si>
    <t>ORDEN DE COMPRA TVEC 107191</t>
  </si>
  <si>
    <t>ORDEN DE COMPRA TVEC 107917</t>
  </si>
  <si>
    <t>ORDEN DE COMPRA TVEC 108814</t>
  </si>
  <si>
    <t>ORDEN DE COMPRA TVEC 109274</t>
  </si>
  <si>
    <t>ORDEN DE COMPRA TVEC 112566</t>
  </si>
  <si>
    <t>ORDEN DE COMPRA TVEC 113323</t>
  </si>
  <si>
    <t>ORDEN DE COMPRA TVEC 113500</t>
  </si>
  <si>
    <t>ORDEN DE COMPRA TVEC 114239</t>
  </si>
  <si>
    <t>ORDEN DE COMPRA TVEC 115288</t>
  </si>
  <si>
    <t>ORDEN DE COMPRA TVEC 118265</t>
  </si>
  <si>
    <t>ORDEN DE COMPRA TVEC 118548</t>
  </si>
  <si>
    <t>ORDEN DE COMPRA TVEC 118550</t>
  </si>
  <si>
    <t>ORDEN DE COMPRA TVEC 120748</t>
  </si>
  <si>
    <t>ORDEN DE COMPRA TVEC 121210</t>
  </si>
  <si>
    <t>ORDEN DE COMPRA TVEC 122671</t>
  </si>
  <si>
    <t>ORDEN DE COMPRA TVEC 122814</t>
  </si>
  <si>
    <t>ORDEN DE COMPRA TVEC 123443</t>
  </si>
  <si>
    <t>ORDEN DE COMPRA TVEC 123444</t>
  </si>
  <si>
    <t>CONTRATACIÓN DEL SERVICIO INTEGRAL DE ASEO Y CAFETERÍA AL AMPARO DEL ACUERDO MARCO N° CCE-126 -2023 PARA LA UNIVERSIDAD MILITAR NUEVA GRANADA DE ACUERDO A LAS ESPECIFICACIONES TÉCNICAS</t>
  </si>
  <si>
    <t>SE REQUIERE LA ADQUISICIÓN DE GRECAS INDUSTRIALES CON EL FIN DE ATENDER LOS DIFERENTES EVENTOS DE LA UNIVERSIDAD TANTO NACIONALES COMO INTERNACIONALES DE LAS SEDES DE BOGOTA (CALLE 100, MEDICINA Y EDIFICIO DE POSGRADOS</t>
  </si>
  <si>
    <t>ADQUISICIÓN DE INSUMOS Y ELEMENTOS DE ASEO Y CAFETERÍA PARA LA SEDE 2 CAMPUS NUEVA GRANADA, PARA EFECTOS DE APOYAR DE MANERA INTEGRAL EN LA VISIÓN DE LA UMNG PARA LA REALIZACIÓN DE EVENTOS ACADÉMICO – ADMINISTRATIVOS CON LA PRESTACIÓN OPORTUNA Y EFICAZ DE SERVICIOS, CONTRIBUYENDO AL FORTALECIMIENTO DE LOS PROCESOS DE LA ACADEMIA</t>
  </si>
  <si>
    <t>ADQUIRIR EQUIPOS DE CÓMPUTOS PARA APOYO A LAS DIFERENTES ÁREAS ACADÉMICO ADMINISTRATIVAS DE LA UNIVERSIDAD, CON EL FIN DE PODER ATENDER LA NECESIDAD DE ACTUALIZACIÓN TECNOLÓGICA</t>
  </si>
  <si>
    <t>ADQUISICIÓN DE LICENCIAS DE MICROSOFT PARA LA UNIVERSIDAD MILITAR NUEVA GRANADA, A TRAVÉS DEL INSTRUMENTO DE AGREGACIÓN DE DEMANDA PARA LA  ADQUISICIÓN DE SOFTWARE POR CATÁLOGO QUE REQUIERAN LAS ENTIDADES ESTATALES CCE-139-IAD-2020 – SUPLEMENTO MICROSOFT</t>
  </si>
  <si>
    <t>ADQUISICIÓN DE MATERIAL Y SUMINISTRO PARA CUBRIR LAS NECESIDAD DE LAS ÁREAS DE CONSERVACIÓN, MUSEOGRAFÍA Y  EDUCATIVA PARA EL DESARROLLO DE LAS ACTIVIDADES DE LA SECCIÓN</t>
  </si>
  <si>
    <t>ADQUISICIÓN MATERIALES Y SUMINISTROS PARA EL DESARROLLO DE LAS DIFERENTES ACTIVIDADES DE MUSEOS</t>
  </si>
  <si>
    <t>SERVICIO INTEGRAL DE ASEO Y CAFETERÍA</t>
  </si>
  <si>
    <t>MATERIALES DE CONSTRUCCIÓN Y FERRETERIA</t>
  </si>
  <si>
    <t>ADQUISICIÓN DE EQUIPOS DE CÓMPUTO PARA EL PROYECTO BIOHUM: SISTEMA COMBINADO DE TECNOLOGÍAS PARA TRATAMIENTO DE RESIDUOS AGROPECUARIOS EN LA SABANA DE BOGOTÁ</t>
  </si>
  <si>
    <t>PRESTACIÓN DEL SERVICIOS BPO AL AMPARO DEL ACUERDO MARCO - BPO II CCE-025-AMP-2021 PARA LA UNIVERSIDAD MILITAR NUEVA GRANADA DE LA GESTIÓN DE LLAMADAS ENTRANTES Y SALIENTES, GESTIÓN DE CHAT Y ENVÍO DE SMS DE ACUERDO CON LAS ESPECIFICACIONES TÉCNICAS.</t>
  </si>
  <si>
    <t>RENOVAR EL SOPORTE DE LICENCIAMIENTO DE LOS PRODUCTOS ON PREMISE DE ORACLE Y EL SOPORTE DE LA INFRAESTRUCTURA ORACLE. 18689846 - 14272582</t>
  </si>
  <si>
    <t>ADQUISICION DE LOS TERMOS TIPO BOMBA CON EL FIN DE ATENDER LOS DIFERENTES EVENTOS DE LA UNIVERSIDAD</t>
  </si>
  <si>
    <t>ADQUISICIÓN DE ELEMENTOS DE CAFETERÍA PARA ATENDER LAS REUNIONES CON VISITANTES INTERNOS Y EXTERNOS DE LA RECTORÍA, ATENDER EVENTOS ACADÉMICOS CON INVITADOS NACIONALES E INTERNACIONALES Y DEMÁS APOYOS A LA COMUNIDAD NEOGRANADINA, LAS CUALES SE REALIZARÁN MEDIANTE DOS ENTREGAS DE ACUERDO A LA NECESIDAD DE LA UNIVERSIDAD</t>
  </si>
  <si>
    <t>ADQUISICIÓN DE NEVERA COMO EQUIPO PARA LA CONSERVACIÓN DE MUESTRAS BIOLÓGICAS EN DESARROLLO DEL PROYECTO DE INVESTIGACIÓN IMP-CIAS-3740 “USO DE ABEJAS SILVESTRES Y OPTIMIZACIÓN DE LA POLINIZACIÓN EN MONOCULTIVOS Y POLICULTIVOS DE ARÁNDANO, FRESA Y FRAMBUESA EN CUNDINAMARCA”, PARA LA SEDE CAMPUS DE LA UNIVERSIDAD MILITAR NUEVA GRANADA</t>
  </si>
  <si>
    <t>BPM CONSULTING SAS - BUSINESS PROCESS
MANAGEMENT CONSULTING SAS</t>
  </si>
  <si>
    <t>UNIÓN TEMPORAL OUTSOURCING
GIAF
GESTION INTEGRAL DE ACTIVOS FIJOS - GIAF SAS NIT. 901637502 PARTICIPACIÓN 55%
MCD Y COMPAÑIA SOCIEDAD POR ACCIONES SIMPLIFICADA , MCD &amp; CIA. S.A.S. NIT. 804003814 PARTICIPACIÓN 45%</t>
  </si>
  <si>
    <t>ORACLE COLOMBIA LTDA</t>
  </si>
  <si>
    <t>PANAMERICANA LIBRERÍA Y PAPELERÍA S.A</t>
  </si>
  <si>
    <t>JAIME BELTRAN URIBE
- POLYFLEX</t>
  </si>
  <si>
    <t>SUMIMAS S.A.S</t>
  </si>
  <si>
    <t xml:space="preserve">UT Soft IG 3 UNIÓN TEMPORAL
Compuesta por: 
Jefe de Grupo: IG Services (5.00%)
Otros usuarios del grupo: 
SoftwareOne Colombia SAS (95.00%)
</t>
  </si>
  <si>
    <t>COLSUBSIDIO</t>
  </si>
  <si>
    <t>UNIÓN TEMPORAL ECOLIMPIEZA 4G</t>
  </si>
  <si>
    <t>PANAMERICANA LIBRERÍA Y PAPELERÍA S.A.</t>
  </si>
  <si>
    <t>FF SOLUCIONES S.A
FERRETERIA FORERO SA</t>
  </si>
  <si>
    <t>FERRICENTROS</t>
  </si>
  <si>
    <t>PROVEER INSTITUCIONAL SAS</t>
  </si>
  <si>
    <t>POLYFLEX</t>
  </si>
  <si>
    <t>ADQUISICIÓN DE BIENES DE PAPELERÍA PARA LAS ACTIVIDADES DE LA UNIVERSIDAD MILITAR NUEVA GRANADA</t>
  </si>
  <si>
    <t>https://community.secop.gov.co/Public/Tendering/OpportunityDetail/Index?noticeUID=CO1.NTC.5615833&amp;isFromPublicArea=True&amp;isModal=False</t>
  </si>
  <si>
    <t>https://community.secop.gov.co/Public/Tendering/OpportunityDetail/Index?noticeUID=CO1.NTC.5367928&amp;isFromPublicArea=True&amp;isModal=False</t>
  </si>
  <si>
    <t>https://www.colombiacompra.gov.co/tienda-virtual-del-estado-colombiano/ordenes-compra/107191</t>
  </si>
  <si>
    <t>https://www.colombiacompra.gov.co/tienda-virtual-del-estado-colombiano/ordenes-compra/107917</t>
  </si>
  <si>
    <t>https://www.colombiacompra.gov.co/tienda-virtual-del-estado-colombiano/ordenes-compra/108814</t>
  </si>
  <si>
    <t>https://www.colombiacompra.gov.co/tienda-virtual-del-estado-colombiano/ordenes-compra/109274</t>
  </si>
  <si>
    <t>https://www.colombiacompra.gov.co/tienda-virtual-del-estado-colombiano/ordenes-compra/112566</t>
  </si>
  <si>
    <t>https://www.colombiacompra.gov.co/tienda-virtual-del-estado-colombiano/ordenes-compra/113323</t>
  </si>
  <si>
    <t>https://www.colombiacompra.gov.co/tienda-virtual-del-estado-colombiano/ordenes-compra/113500</t>
  </si>
  <si>
    <t>https://www.colombiacompra.gov.co/tienda-virtual-del-estado-colombiano/ordenes-compra/114239</t>
  </si>
  <si>
    <t>https://www.colombiacompra.gov.co/tienda-virtual-del-estado-colombiano/ordenes-compra/115288</t>
  </si>
  <si>
    <t>https://www.colombiacompra.gov.co/tienda-virtual-del-estado-colombiano/ordenes-compra/118265</t>
  </si>
  <si>
    <t>https://www.colombiacompra.gov.co/tienda-virtual-del-estado-colombiano/ordenes-compra/118550</t>
  </si>
  <si>
    <t>https://www.colombiacompra.gov.co/tienda-virtual-del-estado-colombiano/ordenes-compra/120748</t>
  </si>
  <si>
    <t>https://www.colombiacompra.gov.co/tienda-virtual-del-estado-colombiano/ordenes-compra/121210</t>
  </si>
  <si>
    <t>https://www.colombiacompra.gov.co/tienda-virtual-del-estado-colombiano/ordenes-compra/122671</t>
  </si>
  <si>
    <t>ADQUISICIÓN DE LOS JUGUETES PARA LOS HIJOS DE LOS FUNCIONARIOS EN EL MARCO DEL PLAN INSTITUCIONAL VIGENCIA 2023</t>
  </si>
  <si>
    <t>https://www.colombiacompra.gov.co/tienda-virtual-del-estado-colombiano/ordenes-compra/122814</t>
  </si>
  <si>
    <t>https://www.colombiacompra.gov.co/tienda-virtual-del-estado-colombiano/ordenes-compra/123443</t>
  </si>
  <si>
    <t>https://www.colombiacompra.gov.co/tienda-virtual-del-estado-colombiano/ordenes-compra/123444</t>
  </si>
  <si>
    <t>No. DE CONTRATO</t>
  </si>
  <si>
    <t>https://www.colombiacompra.gov.co/tienda-virtual-del-estado-colombiano/ordenes-compra/118548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</si>
</sst>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0.00"/>
  </numFmts>
  <fonts count="7" x14ac:knownFonts="1">
    <font>
      <sz val="11"/>
      <color theme="1"/>
      <name val="Aptos Narrow"/>
      <family val="2"/>
      <scheme val="minor"/>
    </font>
    <font>
      <sz val="11"/>
      <color theme="1"/>
      <name val="Aptos Narrow"/>
      <family val="2"/>
      <scheme val="minor"/>
    </font>
    <font>
      <b/>
      <sz val="10"/>
      <name val="Aptos"/>
      <family val="2"/>
    </font>
    <font>
      <sz val="10"/>
      <name val="Aptos"/>
      <family val="2"/>
    </font>
    <font>
      <u/>
      <sz val="11"/>
      <color theme="10"/>
      <name val="Aptos Narrow"/>
      <family val="2"/>
      <scheme val="minor"/>
    </font>
    <font>
      <b/>
      <sz val="12"/>
      <name val="Aptos"/>
      <family val="2"/>
    </font>
    <font>
      <u/>
      <sz val="10"/>
      <name val="Aptos"/>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43">
    <xf numFmtId="0" fontId="0" fillId="0" borderId="0" xfId="0"/>
    <xf numFmtId="15"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15" fontId="3"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15" fontId="3" fillId="2" borderId="1" xfId="0" applyNumberFormat="1" applyFont="1" applyFill="1" applyBorder="1" applyAlignment="1">
      <alignment horizontal="center" vertical="center" wrapText="1"/>
    </xf>
    <xf numFmtId="15" fontId="3" fillId="0" borderId="0" xfId="0" applyNumberFormat="1" applyFont="1" applyAlignment="1">
      <alignment horizontal="center" vertical="center" wrapText="1"/>
    </xf>
    <xf numFmtId="3" fontId="3" fillId="0" borderId="0" xfId="1" applyNumberFormat="1" applyFont="1" applyAlignment="1">
      <alignment horizontal="center" vertical="center" wrapText="1"/>
    </xf>
    <xf numFmtId="3" fontId="3" fillId="0" borderId="1" xfId="1"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4" fontId="3" fillId="0" borderId="1" xfId="1" applyNumberFormat="1" applyFont="1" applyFill="1" applyBorder="1" applyAlignment="1">
      <alignment horizontal="right" vertical="center" wrapText="1"/>
    </xf>
    <xf numFmtId="4" fontId="3" fillId="0" borderId="1" xfId="1" applyNumberFormat="1" applyFont="1" applyBorder="1" applyAlignment="1">
      <alignment horizontal="right" vertical="center" wrapText="1"/>
    </xf>
    <xf numFmtId="4" fontId="3" fillId="2" borderId="1" xfId="1" applyNumberFormat="1" applyFont="1" applyFill="1" applyBorder="1" applyAlignment="1">
      <alignment horizontal="right" vertical="center" wrapText="1"/>
    </xf>
    <xf numFmtId="0" fontId="5" fillId="0" borderId="0" xfId="0" applyFont="1" applyAlignment="1">
      <alignment vertical="center" wrapText="1"/>
    </xf>
    <xf numFmtId="0" fontId="2" fillId="0" borderId="1" xfId="0" applyFont="1" applyBorder="1" applyAlignment="1">
      <alignment horizontal="center" vertical="center" wrapText="1"/>
    </xf>
    <xf numFmtId="3" fontId="2" fillId="0" borderId="1" xfId="1" applyNumberFormat="1" applyFont="1" applyBorder="1" applyAlignment="1">
      <alignment horizontal="center" vertical="center" wrapText="1"/>
    </xf>
    <xf numFmtId="4" fontId="2" fillId="0" borderId="1" xfId="1" applyNumberFormat="1" applyFont="1" applyBorder="1" applyAlignment="1">
      <alignment horizontal="center" vertical="center" wrapText="1"/>
    </xf>
    <xf numFmtId="9" fontId="2" fillId="0" borderId="1" xfId="2" applyFont="1" applyFill="1" applyBorder="1" applyAlignment="1">
      <alignment horizontal="center" vertical="center" wrapText="1"/>
    </xf>
    <xf numFmtId="4" fontId="2" fillId="0" borderId="1" xfId="1" applyNumberFormat="1" applyFont="1" applyFill="1" applyBorder="1" applyAlignment="1">
      <alignment horizontal="center" vertical="center" wrapText="1"/>
    </xf>
    <xf numFmtId="0" fontId="2" fillId="0" borderId="0" xfId="0" applyFont="1" applyAlignment="1">
      <alignment horizontal="center" vertical="center" wrapText="1"/>
    </xf>
    <xf numFmtId="0" fontId="6" fillId="0" borderId="1" xfId="3" applyFont="1" applyBorder="1" applyAlignment="1">
      <alignment horizontal="center" vertical="center" wrapText="1"/>
    </xf>
    <xf numFmtId="9" fontId="3" fillId="0" borderId="1" xfId="2" applyFont="1" applyBorder="1" applyAlignment="1">
      <alignment horizontal="center" vertical="center" wrapText="1"/>
    </xf>
    <xf numFmtId="4" fontId="3" fillId="0" borderId="1" xfId="0" applyNumberFormat="1" applyFont="1" applyBorder="1" applyAlignment="1">
      <alignment horizontal="right" vertical="center" wrapText="1"/>
    </xf>
    <xf numFmtId="0" fontId="3" fillId="0" borderId="0" xfId="0" applyFont="1" applyAlignment="1">
      <alignment vertical="center" wrapText="1"/>
    </xf>
    <xf numFmtId="3" fontId="3" fillId="0" borderId="1" xfId="1" applyNumberFormat="1" applyFont="1" applyFill="1" applyBorder="1" applyAlignment="1">
      <alignment horizontal="center" vertical="center" wrapText="1"/>
    </xf>
    <xf numFmtId="0" fontId="6" fillId="2" borderId="1" xfId="3" applyFont="1" applyFill="1" applyBorder="1" applyAlignment="1">
      <alignment horizontal="center" vertical="center" wrapText="1"/>
    </xf>
    <xf numFmtId="49" fontId="3" fillId="0" borderId="1" xfId="0" applyNumberFormat="1" applyFont="1" applyBorder="1" applyAlignment="1">
      <alignment horizontal="justify" vertical="center" wrapText="1"/>
    </xf>
    <xf numFmtId="0" fontId="3" fillId="0" borderId="0" xfId="0" applyFont="1" applyAlignment="1">
      <alignment horizontal="center" vertical="center" wrapText="1"/>
    </xf>
    <xf numFmtId="0" fontId="3" fillId="0" borderId="0" xfId="0" applyFont="1" applyAlignment="1">
      <alignment horizontal="justify" vertical="center" wrapText="1"/>
    </xf>
    <xf numFmtId="4" fontId="3" fillId="0" borderId="0" xfId="1" applyNumberFormat="1" applyFont="1" applyAlignment="1">
      <alignment horizontal="right" vertical="center" wrapText="1"/>
    </xf>
    <xf numFmtId="9" fontId="3" fillId="0" borderId="0" xfId="2" applyFont="1" applyAlignment="1">
      <alignment horizontal="center" vertical="center" wrapText="1"/>
    </xf>
    <xf numFmtId="4" fontId="3" fillId="0" borderId="0" xfId="0" applyNumberFormat="1" applyFont="1" applyAlignment="1">
      <alignment horizontal="right" vertical="center" wrapText="1"/>
    </xf>
    <xf numFmtId="0" fontId="6" fillId="0" borderId="1" xfId="3" applyFont="1" applyFill="1" applyBorder="1" applyAlignment="1">
      <alignment horizontal="center" vertical="center" wrapText="1"/>
    </xf>
    <xf numFmtId="43" fontId="3" fillId="0" borderId="1" xfId="1" applyFont="1" applyBorder="1" applyAlignment="1">
      <alignment horizontal="right" vertical="center" wrapText="1"/>
    </xf>
    <xf numFmtId="164" fontId="3" fillId="0" borderId="1" xfId="1" applyNumberFormat="1" applyFont="1" applyBorder="1" applyAlignment="1">
      <alignment horizontal="right"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4" fontId="3" fillId="0" borderId="0" xfId="0" applyNumberFormat="1" applyFont="1" applyAlignment="1">
      <alignment vertical="center" wrapText="1"/>
    </xf>
    <xf numFmtId="43" fontId="3" fillId="0" borderId="1" xfId="1" applyFont="1" applyFill="1" applyBorder="1" applyAlignment="1">
      <alignment horizontal="right" vertical="center" wrapText="1"/>
    </xf>
    <xf numFmtId="4" fontId="3" fillId="0" borderId="1" xfId="0" applyNumberFormat="1" applyFont="1" applyFill="1" applyBorder="1" applyAlignment="1">
      <alignment horizontal="right" vertical="center" wrapText="1"/>
    </xf>
    <xf numFmtId="4" fontId="3" fillId="0" borderId="0" xfId="1" applyNumberFormat="1" applyFont="1" applyFill="1" applyAlignment="1">
      <alignment horizontal="right" vertical="center" wrapText="1"/>
    </xf>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5235197&amp;isFromPublicArea=True&amp;isModal=False" TargetMode="External"/><Relationship Id="rId299" Type="http://schemas.openxmlformats.org/officeDocument/2006/relationships/hyperlink" Target="https://community.secop.gov.co/Public/Tendering/OpportunityDetail/Index?noticeUID=CO1.NTC.4971281&amp;isFromPublicArea=True&amp;isModal=False" TargetMode="External"/><Relationship Id="rId21" Type="http://schemas.openxmlformats.org/officeDocument/2006/relationships/hyperlink" Target="https://www.colombiacompra.gov.co/tienda-virtual-del-estado-colombiano/ordenes-compra/123444" TargetMode="External"/><Relationship Id="rId63" Type="http://schemas.openxmlformats.org/officeDocument/2006/relationships/hyperlink" Target="https://community.secop.gov.co/Public/Tendering/OpportunityDetail/Index?noticeUID=CO1.NTC.4974074&amp;isFromPublicArea=True&amp;isModal=False" TargetMode="External"/><Relationship Id="rId159" Type="http://schemas.openxmlformats.org/officeDocument/2006/relationships/hyperlink" Target="https://community.secop.gov.co/Public/Tendering/OpportunityDetail/Index?noticeUID=CO1.NTC.4204883&amp;isFromPublicArea=True&amp;isModal=False" TargetMode="External"/><Relationship Id="rId324" Type="http://schemas.openxmlformats.org/officeDocument/2006/relationships/hyperlink" Target="https://community.secop.gov.co/Public/Tendering/OpportunityDetail/Index?noticeUID=CO1.NTC.5158358&amp;isFromPublicArea=True&amp;isModal=False" TargetMode="External"/><Relationship Id="rId366" Type="http://schemas.openxmlformats.org/officeDocument/2006/relationships/hyperlink" Target="https://community.secop.gov.co/Public/Tendering/OpportunityDetail/Index?noticeUID=CO1.NTC.5367203&amp;isFromPublicArea=True&amp;isModal=False" TargetMode="External"/><Relationship Id="rId170" Type="http://schemas.openxmlformats.org/officeDocument/2006/relationships/hyperlink" Target="https://community.secop.gov.co/Public/Tendering/OpportunityDetail/Index?noticeUID=CO1.NTC.4619458&amp;isFromPublicArea=True&amp;isModal=False" TargetMode="External"/><Relationship Id="rId226" Type="http://schemas.openxmlformats.org/officeDocument/2006/relationships/hyperlink" Target="https://community.secop.gov.co/Public/Tendering/OpportunityDetail/Index?noticeUID=CO1.NTC.4979806&amp;isFromPublicArea=True&amp;isModal=False" TargetMode="External"/><Relationship Id="rId268" Type="http://schemas.openxmlformats.org/officeDocument/2006/relationships/hyperlink" Target="https://community.secop.gov.co/Public/Tendering/OpportunityDetail/Index?noticeUID=CO1.NTC.4939518&amp;isFromPublicArea=True&amp;isModal=False" TargetMode="External"/><Relationship Id="rId32" Type="http://schemas.openxmlformats.org/officeDocument/2006/relationships/hyperlink" Target="https://community.secop.gov.co/Public/Tendering/OpportunityDetail/Index?noticeUID=CO1.NTC.4542766&amp;isFromPublicArea=True&amp;isModal=False" TargetMode="External"/><Relationship Id="rId74" Type="http://schemas.openxmlformats.org/officeDocument/2006/relationships/hyperlink" Target="https://community.secop.gov.co/Public/Tendering/OpportunityDetail/Index?noticeUID=CO1.NTC.4971924&amp;isFromPublicArea=True&amp;isModal=False" TargetMode="External"/><Relationship Id="rId128" Type="http://schemas.openxmlformats.org/officeDocument/2006/relationships/hyperlink" Target="https://community.secop.gov.co/Public/Tendering/OpportunityDetail/Index?noticeUID=CO1.NTC.5365398&amp;isFromPublicArea=True&amp;isModal=False" TargetMode="External"/><Relationship Id="rId335" Type="http://schemas.openxmlformats.org/officeDocument/2006/relationships/hyperlink" Target="https://community.secop.gov.co/Public/Tendering/OpportunityDetail/Index?noticeUID=CO1.NTC.5172833&amp;isFromPublicArea=True&amp;isModal=False" TargetMode="External"/><Relationship Id="rId377" Type="http://schemas.openxmlformats.org/officeDocument/2006/relationships/hyperlink" Target="https://community.secop.gov.co/Public/Tendering/OpportunityDetail/Index?noticeUID=CO1.NTC.5334423&amp;isFromPublicArea=True&amp;isModal=False" TargetMode="External"/><Relationship Id="rId5" Type="http://schemas.openxmlformats.org/officeDocument/2006/relationships/hyperlink" Target="https://www.colombiacompra.gov.co/tienda-virtual-del-estado-colombiano/ordenes-compra/107191" TargetMode="External"/><Relationship Id="rId181" Type="http://schemas.openxmlformats.org/officeDocument/2006/relationships/hyperlink" Target="https://community.secop.gov.co/Public/Tendering/OpportunityDetail/Index?noticeUID=CO1.NTC.4623361&amp;isFromPublicArea=True&amp;isModal=False" TargetMode="External"/><Relationship Id="rId237" Type="http://schemas.openxmlformats.org/officeDocument/2006/relationships/hyperlink" Target="https://community.secop.gov.co/Public/Tendering/OpportunityDetail/Index?noticeUID=CO1.NTC.4949614&amp;isFromPublicArea=True&amp;isModal=False" TargetMode="External"/><Relationship Id="rId279" Type="http://schemas.openxmlformats.org/officeDocument/2006/relationships/hyperlink" Target="https://community.secop.gov.co/Public/Tendering/OpportunityDetail/Index?noticeUID=CO1.NTC.4979485&amp;isFromPublicArea=True&amp;isModal=False" TargetMode="External"/><Relationship Id="rId43" Type="http://schemas.openxmlformats.org/officeDocument/2006/relationships/hyperlink" Target="https://community.secop.gov.co/Public/Tendering/OpportunityDetail/Index?noticeUID=CO1.NTC.4781292&amp;isFromPublicArea=True&amp;isModal=False" TargetMode="External"/><Relationship Id="rId139" Type="http://schemas.openxmlformats.org/officeDocument/2006/relationships/hyperlink" Target="https://community.secop.gov.co/Public/Tendering/OpportunityDetail/Index?noticeUID=CO1.NTC.5342936&amp;isFromPublicArea=True&amp;isModal=False" TargetMode="External"/><Relationship Id="rId290" Type="http://schemas.openxmlformats.org/officeDocument/2006/relationships/hyperlink" Target="https://community.secop.gov.co/Public/Tendering/OpportunityDetail/Index?noticeUID=CO1.NTC.4976340&amp;isFromPublicArea=True&amp;isModal=False" TargetMode="External"/><Relationship Id="rId304" Type="http://schemas.openxmlformats.org/officeDocument/2006/relationships/hyperlink" Target="https://community.secop.gov.co/Public/Tendering/OpportunityDetail/Index?noticeUID=CO1.NTC.4979389&amp;isFromPublicArea=True&amp;isModal=False" TargetMode="External"/><Relationship Id="rId346" Type="http://schemas.openxmlformats.org/officeDocument/2006/relationships/hyperlink" Target="https://community.secop.gov.co/Public/Tendering/OpportunityDetail/Index?noticeUID=CO1.NTC.5176703&amp;isFromPublicArea=True&amp;isModal=False" TargetMode="External"/><Relationship Id="rId388" Type="http://schemas.openxmlformats.org/officeDocument/2006/relationships/hyperlink" Target="https://community.secop.gov.co/Public/Tendering/OpportunityDetail/Index?noticeUID=CO1.NTC.5333576&amp;isFromPublicArea=True&amp;isModal=False" TargetMode="External"/><Relationship Id="rId85" Type="http://schemas.openxmlformats.org/officeDocument/2006/relationships/hyperlink" Target="https://community.secop.gov.co/Public/Tendering/OpportunityDetail/Index?noticeUID=CO1.NTC.5108378&amp;isFromPublicArea=True&amp;isModal=False" TargetMode="External"/><Relationship Id="rId150" Type="http://schemas.openxmlformats.org/officeDocument/2006/relationships/hyperlink" Target="https://community.secop.gov.co/Public/Tendering/OpportunityDetail/Index?noticeUID=CO1.NTC.5000034&amp;isFromPublicArea=True&amp;isModal=False" TargetMode="External"/><Relationship Id="rId192" Type="http://schemas.openxmlformats.org/officeDocument/2006/relationships/hyperlink" Target="https://community.secop.gov.co/Public/Tendering/OpportunityDetail/Index?noticeUID=CO1.NTC.4754662&amp;isFromPublicArea=True&amp;isModal=False" TargetMode="External"/><Relationship Id="rId206" Type="http://schemas.openxmlformats.org/officeDocument/2006/relationships/hyperlink" Target="https://community.secop.gov.co/Public/Tendering/OpportunityDetail/Index?noticeUID=CO1.NTC.4949260&amp;isFromPublicArea=True&amp;isModal=False" TargetMode="External"/><Relationship Id="rId248" Type="http://schemas.openxmlformats.org/officeDocument/2006/relationships/hyperlink" Target="https://community.secop.gov.co/Public/Tendering/OpportunityDetail/Index?noticeUID=CO1.NTC.4938911&amp;isFromPublicArea=True&amp;isModal=False" TargetMode="External"/><Relationship Id="rId12" Type="http://schemas.openxmlformats.org/officeDocument/2006/relationships/hyperlink" Target="https://www.colombiacompra.gov.co/tienda-virtual-del-estado-colombiano/ordenes-compra/114239" TargetMode="External"/><Relationship Id="rId108" Type="http://schemas.openxmlformats.org/officeDocument/2006/relationships/hyperlink" Target="https://community.secop.gov.co/Public/Tendering/OpportunityDetail/Index?noticeUID=CO1.NTC.5172343&amp;isFromPublicArea=True&amp;isModal=False" TargetMode="External"/><Relationship Id="rId315" Type="http://schemas.openxmlformats.org/officeDocument/2006/relationships/hyperlink" Target="https://community.secop.gov.co/Public/Tendering/OpportunityDetail/Index?noticeUID=CO1.NTC.5447589&amp;isFromPublicArea=True&amp;isModal=False" TargetMode="External"/><Relationship Id="rId357" Type="http://schemas.openxmlformats.org/officeDocument/2006/relationships/hyperlink" Target="https://community.secop.gov.co/Public/Tendering/OpportunityDetail/Index?noticeUID=CO1.NTC.5226167&amp;isFromPublicArea=True&amp;isModal=False" TargetMode="External"/><Relationship Id="rId54" Type="http://schemas.openxmlformats.org/officeDocument/2006/relationships/hyperlink" Target="https://community.secop.gov.co/Public/Tendering/OpportunityDetail/Index?noticeUID=CO1.NTC.4932641&amp;isFromPublicArea=True&amp;isModal=False" TargetMode="External"/><Relationship Id="rId96" Type="http://schemas.openxmlformats.org/officeDocument/2006/relationships/hyperlink" Target="https://community.secop.gov.co/Public/Tendering/OpportunityDetail/Index?noticeUID=CO1.NTC.5143346&amp;isFromPublicArea=True&amp;isModal=False" TargetMode="External"/><Relationship Id="rId161" Type="http://schemas.openxmlformats.org/officeDocument/2006/relationships/hyperlink" Target="https://community.secop.gov.co/Public/Tendering/OpportunityDetail/Index?noticeUID=CO1.NTC.4619071&amp;isFromPublicArea=True&amp;isModal=False" TargetMode="External"/><Relationship Id="rId217" Type="http://schemas.openxmlformats.org/officeDocument/2006/relationships/hyperlink" Target="https://community.secop.gov.co/Public/Tendering/OpportunityDetail/Index?noticeUID=CO1.NTC.4949456&amp;isFromPublicArea=True&amp;isModal=False" TargetMode="External"/><Relationship Id="rId399" Type="http://schemas.openxmlformats.org/officeDocument/2006/relationships/printerSettings" Target="../printerSettings/printerSettings1.bin"/><Relationship Id="rId259" Type="http://schemas.openxmlformats.org/officeDocument/2006/relationships/hyperlink" Target="https://community.secop.gov.co/Public/Tendering/OpportunityDetail/Index?noticeUID=CO1.NTC.4939706&amp;isFromPublicArea=True&amp;isModal=False" TargetMode="External"/><Relationship Id="rId23" Type="http://schemas.openxmlformats.org/officeDocument/2006/relationships/hyperlink" Target="https://community.secop.gov.co/Public/Tendering/OpportunityDetail/Index?noticeUID=CO1.NTC.4389981&amp;isFromPublicArea=True&amp;isModal=False" TargetMode="External"/><Relationship Id="rId119" Type="http://schemas.openxmlformats.org/officeDocument/2006/relationships/hyperlink" Target="https://community.secop.gov.co/Public/Tendering/OpportunityDetail/Index?noticeUID=CO1.NTC.5217140&amp;isFromPublicArea=True&amp;isModal=False" TargetMode="External"/><Relationship Id="rId270" Type="http://schemas.openxmlformats.org/officeDocument/2006/relationships/hyperlink" Target="https://community.secop.gov.co/Public/Tendering/OpportunityDetail/Index?noticeUID=CO1.NTC.4939428&amp;isFromPublicArea=True&amp;isModal=False" TargetMode="External"/><Relationship Id="rId326" Type="http://schemas.openxmlformats.org/officeDocument/2006/relationships/hyperlink" Target="https://community.secop.gov.co/Public/Tendering/OpportunityDetail/Index?noticeUID=CO1.NTC.5104026&amp;isFromPublicArea=True&amp;isModal=False" TargetMode="External"/><Relationship Id="rId65" Type="http://schemas.openxmlformats.org/officeDocument/2006/relationships/hyperlink" Target="https://community.secop.gov.co/Public/Tendering/OpportunityDetail/Index?noticeUID=CO1.NTC.4974070&amp;isFromPublicArea=True&amp;isModal=False" TargetMode="External"/><Relationship Id="rId130" Type="http://schemas.openxmlformats.org/officeDocument/2006/relationships/hyperlink" Target="https://community.secop.gov.co/Public/Tendering/OpportunityDetail/Index?noticeUID=CO1.NTC.5265929&amp;isFromPublicArea=True&amp;isModal=False" TargetMode="External"/><Relationship Id="rId368" Type="http://schemas.openxmlformats.org/officeDocument/2006/relationships/hyperlink" Target="https://community.secop.gov.co/Public/Tendering/OpportunityDetail/Index?noticeUID=CO1.NTC.5286472&amp;isFromPublicArea=True&amp;isModal=False" TargetMode="External"/><Relationship Id="rId172" Type="http://schemas.openxmlformats.org/officeDocument/2006/relationships/hyperlink" Target="https://community.secop.gov.co/Public/Tendering/OpportunityDetail/Index?noticeUID=CO1.NTC.4622462&amp;isFromPublicArea=True&amp;isModal=False" TargetMode="External"/><Relationship Id="rId228" Type="http://schemas.openxmlformats.org/officeDocument/2006/relationships/hyperlink" Target="https://community.secop.gov.co/Public/Tendering/OpportunityDetail/Index?noticeUID=CO1.NTC.4937739&amp;isFromPublicArea=True&amp;isModal=False" TargetMode="External"/><Relationship Id="rId281" Type="http://schemas.openxmlformats.org/officeDocument/2006/relationships/hyperlink" Target="https://community.secop.gov.co/Public/Tendering/OpportunityDetail/Index?noticeUID=CO1.NTC.4979652&amp;isFromPublicArea=True&amp;isModal=False" TargetMode="External"/><Relationship Id="rId337" Type="http://schemas.openxmlformats.org/officeDocument/2006/relationships/hyperlink" Target="https://community.secop.gov.co/Public/Tendering/OpportunityDetail/Index?noticeUID=CO1.NTC.5195167&amp;isFromPublicArea=True&amp;isModal=False" TargetMode="External"/><Relationship Id="rId34" Type="http://schemas.openxmlformats.org/officeDocument/2006/relationships/hyperlink" Target="https://community.secop.gov.co/Public/Tendering/OpportunityDetail/Index?noticeUID=CO1.NTC.4543166&amp;isFromPublicArea=True&amp;isModal=False" TargetMode="External"/><Relationship Id="rId76" Type="http://schemas.openxmlformats.org/officeDocument/2006/relationships/hyperlink" Target="https://community.secop.gov.co/Public/Tendering/OpportunityDetail/Index?noticeUID=CO1.NTC.4957794&amp;isFromPublicArea=True&amp;isModal=False" TargetMode="External"/><Relationship Id="rId141" Type="http://schemas.openxmlformats.org/officeDocument/2006/relationships/hyperlink" Target="https://community.secop.gov.co/Public/Tendering/OpportunityDetail/Index?noticeUID=CO1.NTC.5352452&amp;isFromPublicArea=True&amp;isModal=False" TargetMode="External"/><Relationship Id="rId379" Type="http://schemas.openxmlformats.org/officeDocument/2006/relationships/hyperlink" Target="https://community.secop.gov.co/Public/Tendering/OpportunityDetail/Index?noticeUID=CO1.NTC.5325138&amp;isFromPublicArea=True&amp;isModal=False" TargetMode="External"/><Relationship Id="rId7" Type="http://schemas.openxmlformats.org/officeDocument/2006/relationships/hyperlink" Target="https://www.colombiacompra.gov.co/tienda-virtual-del-estado-colombiano/ordenes-compra/108814" TargetMode="External"/><Relationship Id="rId183" Type="http://schemas.openxmlformats.org/officeDocument/2006/relationships/hyperlink" Target="https://community.secop.gov.co/Public/Tendering/OpportunityDetail/Index?noticeUID=CO1.NTC.4623810&amp;isFromPublicArea=True&amp;isModal=False" TargetMode="External"/><Relationship Id="rId239" Type="http://schemas.openxmlformats.org/officeDocument/2006/relationships/hyperlink" Target="https://community.secop.gov.co/Public/Tendering/OpportunityDetail/Index?noticeUID=CO1.NTC.4938901&amp;isFromPublicArea=True&amp;isModal=False" TargetMode="External"/><Relationship Id="rId390" Type="http://schemas.openxmlformats.org/officeDocument/2006/relationships/hyperlink" Target="https://community.secop.gov.co/Public/Tendering/OpportunityDetail/Index?noticeUID=CO1.NTC.5353340&amp;isFromPublicArea=True&amp;isModal=False" TargetMode="External"/><Relationship Id="rId250" Type="http://schemas.openxmlformats.org/officeDocument/2006/relationships/hyperlink" Target="https://community.secop.gov.co/Public/Tendering/OpportunityDetail/Index?noticeUID=CO1.NTC.4938914&amp;isFromPublicArea=True&amp;isModal=False" TargetMode="External"/><Relationship Id="rId292" Type="http://schemas.openxmlformats.org/officeDocument/2006/relationships/hyperlink" Target="https://community.secop.gov.co/Public/Tendering/OpportunityDetail/Index?noticeUID=CO1.NTC.4972114&amp;isFromPublicArea=True&amp;isModal=False" TargetMode="External"/><Relationship Id="rId306" Type="http://schemas.openxmlformats.org/officeDocument/2006/relationships/hyperlink" Target="https://community.secop.gov.co/Public/Tendering/OpportunityDetail/Index?noticeUID=CO1.NTC.5366432&amp;isFromPublicArea=True&amp;isModal=False" TargetMode="External"/><Relationship Id="rId45" Type="http://schemas.openxmlformats.org/officeDocument/2006/relationships/hyperlink" Target="https://community.secop.gov.co/Public/Tendering/OpportunityDetail/Index?noticeUID=CO1.NTC.4782141&amp;isFromPublicArea=True&amp;isModal=False" TargetMode="External"/><Relationship Id="rId87" Type="http://schemas.openxmlformats.org/officeDocument/2006/relationships/hyperlink" Target="https://community.secop.gov.co/Public/Tendering/OpportunityDetail/Index?noticeUID=CO1.NTC.5116020&amp;isFromPublicArea=True&amp;isModal=False" TargetMode="External"/><Relationship Id="rId110" Type="http://schemas.openxmlformats.org/officeDocument/2006/relationships/hyperlink" Target="https://community.secop.gov.co/Public/Tendering/OpportunityDetail/Index?noticeUID=CO1.NTC.5203931&amp;isFromPublicArea=True&amp;isModal=False" TargetMode="External"/><Relationship Id="rId348" Type="http://schemas.openxmlformats.org/officeDocument/2006/relationships/hyperlink" Target="https://community.secop.gov.co/Public/Tendering/OpportunityDetail/Index?noticeUID=CO1.NTC.5339448&amp;isFromPublicArea=True&amp;isModal=False" TargetMode="External"/><Relationship Id="rId152" Type="http://schemas.openxmlformats.org/officeDocument/2006/relationships/hyperlink" Target="https://community.secop.gov.co/Public/Tendering/OpportunityDetail/Index?noticeUID=CO1.NTC.5287477&amp;isFromPublicArea=True&amp;isModal=False" TargetMode="External"/><Relationship Id="rId194" Type="http://schemas.openxmlformats.org/officeDocument/2006/relationships/hyperlink" Target="https://community.secop.gov.co/Public/Tendering/OpportunityDetail/Index?noticeUID=CO1.NTC.4700182&amp;isFromPublicArea=True&amp;isModal=False" TargetMode="External"/><Relationship Id="rId208" Type="http://schemas.openxmlformats.org/officeDocument/2006/relationships/hyperlink" Target="https://community.secop.gov.co/Public/Tendering/OpportunityDetail/Index?noticeUID=CO1.NTC.4757846&amp;isFromPublicArea=True&amp;isModal=False" TargetMode="External"/><Relationship Id="rId261" Type="http://schemas.openxmlformats.org/officeDocument/2006/relationships/hyperlink" Target="https://community.secop.gov.co/Public/Tendering/OpportunityDetail/Index?noticeUID=CO1.NTC.5079341&amp;isFromPublicArea=True&amp;isModal=False" TargetMode="External"/><Relationship Id="rId14" Type="http://schemas.openxmlformats.org/officeDocument/2006/relationships/hyperlink" Target="https://www.colombiacompra.gov.co/tienda-virtual-del-estado-colombiano/ordenes-compra/118265" TargetMode="External"/><Relationship Id="rId56" Type="http://schemas.openxmlformats.org/officeDocument/2006/relationships/hyperlink" Target="https://community.secop.gov.co/Public/Tendering/OpportunityDetail/Index?noticeUID=CO1.NTC.4933187&amp;isFromPublicArea=True&amp;isModal=False" TargetMode="External"/><Relationship Id="rId317" Type="http://schemas.openxmlformats.org/officeDocument/2006/relationships/hyperlink" Target="https://community.secop.gov.co/Public/Tendering/OpportunityDetail/Index?noticeUID=CO1.NTC.5092176&amp;isFromPublicArea=True&amp;isModal=False" TargetMode="External"/><Relationship Id="rId359" Type="http://schemas.openxmlformats.org/officeDocument/2006/relationships/hyperlink" Target="https://community.secop.gov.co/Public/Tendering/OpportunityDetail/Index?noticeUID=CO1.NTC.5231041&amp;isFromPublicArea=True&amp;isModal=False" TargetMode="External"/><Relationship Id="rId98" Type="http://schemas.openxmlformats.org/officeDocument/2006/relationships/hyperlink" Target="https://community.secop.gov.co/Public/Tendering/OpportunityDetail/Index?noticeUID=CO1.NTC.5158378&amp;isFromPublicArea=True&amp;isModal=False" TargetMode="External"/><Relationship Id="rId121" Type="http://schemas.openxmlformats.org/officeDocument/2006/relationships/hyperlink" Target="https://community.secop.gov.co/Public/Tendering/OpportunityDetail/Index?noticeUID=CO1.NTC.5226138&amp;isFromPublicArea=True&amp;isModal=False" TargetMode="External"/><Relationship Id="rId163" Type="http://schemas.openxmlformats.org/officeDocument/2006/relationships/hyperlink" Target="https://community.secop.gov.co/Public/Tendering/OpportunityDetail/Index?noticeUID=CO1.NTC.4619247&amp;isFromPublicArea=True&amp;isModal=False" TargetMode="External"/><Relationship Id="rId219" Type="http://schemas.openxmlformats.org/officeDocument/2006/relationships/hyperlink" Target="https://community.secop.gov.co/Public/Tendering/OpportunityDetail/Index?noticeUID=CO1.NTC.4935128&amp;isFromPublicArea=True&amp;isModal=False" TargetMode="External"/><Relationship Id="rId370" Type="http://schemas.openxmlformats.org/officeDocument/2006/relationships/hyperlink" Target="https://community.secop.gov.co/Public/Tendering/OpportunityDetail/Index?noticeUID=CO1.NTC.5289762&amp;isFromPublicArea=True&amp;isModal=False" TargetMode="External"/><Relationship Id="rId230" Type="http://schemas.openxmlformats.org/officeDocument/2006/relationships/hyperlink" Target="https://community.secop.gov.co/Public/Tendering/OpportunityDetail/Index?noticeUID=CO1.NTC.4937833&amp;isFromPublicArea=True&amp;isModal=False" TargetMode="External"/><Relationship Id="rId25" Type="http://schemas.openxmlformats.org/officeDocument/2006/relationships/hyperlink" Target="https://community.secop.gov.co/Public/Tendering/OpportunityDetail/Index?noticeUID=CO1.NTC.5368496&amp;isFromPublicArea=True&amp;isModal=False" TargetMode="External"/><Relationship Id="rId67" Type="http://schemas.openxmlformats.org/officeDocument/2006/relationships/hyperlink" Target="https://community.secop.gov.co/Public/Tendering/OpportunityDetail/Index?noticeUID=CO1.NTC.4981451&amp;isFromPublicArea=True&amp;isModal=False" TargetMode="External"/><Relationship Id="rId272" Type="http://schemas.openxmlformats.org/officeDocument/2006/relationships/hyperlink" Target="https://community.secop.gov.co/Public/Tendering/OpportunityDetail/Index?noticeUID=CO1.NTC.5366323&amp;isFromPublicArea=True&amp;isModal=False" TargetMode="External"/><Relationship Id="rId328" Type="http://schemas.openxmlformats.org/officeDocument/2006/relationships/hyperlink" Target="https://community.secop.gov.co/Public/Tendering/OpportunityDetail/Index?noticeUID=CO1.NTC.5198532&amp;isFromPublicArea=True&amp;isModal=False" TargetMode="External"/><Relationship Id="rId132" Type="http://schemas.openxmlformats.org/officeDocument/2006/relationships/hyperlink" Target="https://community.secop.gov.co/Public/Tendering/OpportunityDetail/Index?noticeUID=CO1.NTC.5303612&amp;isFromPublicArea=True&amp;isModal=False" TargetMode="External"/><Relationship Id="rId174" Type="http://schemas.openxmlformats.org/officeDocument/2006/relationships/hyperlink" Target="https://community.secop.gov.co/Public/Tendering/OpportunityDetail/Index?noticeUID=CO1.NTC.4622854&amp;isFromPublicArea=True&amp;isModal=False" TargetMode="External"/><Relationship Id="rId381" Type="http://schemas.openxmlformats.org/officeDocument/2006/relationships/hyperlink" Target="https://community.secop.gov.co/Public/Tendering/OpportunityDetail/Index?noticeUID=CO1.NTC.5329115&amp;isFromPublicArea=True&amp;isModal=False" TargetMode="External"/><Relationship Id="rId241" Type="http://schemas.openxmlformats.org/officeDocument/2006/relationships/hyperlink" Target="https://community.secop.gov.co/Public/Tendering/OpportunityDetail/Index?noticeUID=CO1.NTC.4939322&amp;isFromPublicArea=True&amp;isModal=False" TargetMode="External"/><Relationship Id="rId36" Type="http://schemas.openxmlformats.org/officeDocument/2006/relationships/hyperlink" Target="https://community.secop.gov.co/Public/Tendering/OpportunityDetail/Index?noticeUID=CO1.NTC.4543655&amp;isFromPublicArea=True&amp;isModal=False" TargetMode="External"/><Relationship Id="rId283" Type="http://schemas.openxmlformats.org/officeDocument/2006/relationships/hyperlink" Target="https://community.secop.gov.co/Public/Tendering/OpportunityDetail/Index?noticeUID=CO1.NTC.4979590&amp;isFromPublicArea=True&amp;isModal=False" TargetMode="External"/><Relationship Id="rId339" Type="http://schemas.openxmlformats.org/officeDocument/2006/relationships/hyperlink" Target="https://community.secop.gov.co/Public/Tendering/OpportunityDetail/Index?noticeUID=CO1.NTC.5145258&amp;isFromPublicArea=True&amp;isModal=False" TargetMode="External"/><Relationship Id="rId78" Type="http://schemas.openxmlformats.org/officeDocument/2006/relationships/hyperlink" Target="https://community.secop.gov.co/Public/Tendering/OpportunityDetail/Index?noticeUID=CO1.NTC.4973508&amp;isFromPublicArea=True&amp;isModal=False" TargetMode="External"/><Relationship Id="rId101" Type="http://schemas.openxmlformats.org/officeDocument/2006/relationships/hyperlink" Target="https://community.secop.gov.co/Public/Tendering/OpportunityDetail/Index?noticeUID=CO1.NTC.5143348&amp;isFromPublicArea=True&amp;isModal=False" TargetMode="External"/><Relationship Id="rId143" Type="http://schemas.openxmlformats.org/officeDocument/2006/relationships/hyperlink" Target="https://community.secop.gov.co/Public/Tendering/OpportunityDetail/Index?noticeUID=CO1.NTC.5355060&amp;isFromPublicArea=True&amp;isModal=False" TargetMode="External"/><Relationship Id="rId185" Type="http://schemas.openxmlformats.org/officeDocument/2006/relationships/hyperlink" Target="https://community.secop.gov.co/Public/Tendering/OpportunityDetail/Index?noticeUID=CO1.NTC.4624215&amp;isFromPublicArea=True&amp;isModal=False" TargetMode="External"/><Relationship Id="rId350" Type="http://schemas.openxmlformats.org/officeDocument/2006/relationships/hyperlink" Target="https://community.secop.gov.co/Public/Tendering/OpportunityDetail/Index?noticeUID=CO1.NTC.5207496&amp;isFromPublicArea=True&amp;isModal=False" TargetMode="External"/><Relationship Id="rId9" Type="http://schemas.openxmlformats.org/officeDocument/2006/relationships/hyperlink" Target="https://www.colombiacompra.gov.co/tienda-virtual-del-estado-colombiano/ordenes-compra/112566" TargetMode="External"/><Relationship Id="rId210" Type="http://schemas.openxmlformats.org/officeDocument/2006/relationships/hyperlink" Target="https://community.secop.gov.co/Public/Tendering/OpportunityDetail/Index?noticeUID=CO1.NTC.4757855&amp;isFromPublicArea=True&amp;isModal=False" TargetMode="External"/><Relationship Id="rId392" Type="http://schemas.openxmlformats.org/officeDocument/2006/relationships/hyperlink" Target="https://community.secop.gov.co/Public/Tendering/OpportunityDetail/Index?noticeUID=CO1.NTC.5337713&amp;isFromPublicArea=True&amp;isModal=False" TargetMode="External"/><Relationship Id="rId252" Type="http://schemas.openxmlformats.org/officeDocument/2006/relationships/hyperlink" Target="https://community.secop.gov.co/Public/Tendering/OpportunityDetail/Index?noticeUID=CO1.NTC.4939207&amp;isFromPublicArea=True&amp;isModal=False" TargetMode="External"/><Relationship Id="rId294" Type="http://schemas.openxmlformats.org/officeDocument/2006/relationships/hyperlink" Target="https://community.secop.gov.co/Public/Tendering/OpportunityDetail/Index?noticeUID=CO1.NTC.5050718&amp;isFromPublicArea=True&amp;isModal=False" TargetMode="External"/><Relationship Id="rId308" Type="http://schemas.openxmlformats.org/officeDocument/2006/relationships/hyperlink" Target="https://community.secop.gov.co/Public/Tendering/OpportunityDetail/Index?noticeUID=CO1.NTC.4995995&amp;isFromPublicArea=True&amp;isModal=False" TargetMode="External"/><Relationship Id="rId47" Type="http://schemas.openxmlformats.org/officeDocument/2006/relationships/hyperlink" Target="https://community.secop.gov.co/Public/Tendering/OpportunityDetail/Index?noticeUID=CO1.NTC.4932481&amp;isFromPublicArea=True&amp;isModal=False" TargetMode="External"/><Relationship Id="rId89" Type="http://schemas.openxmlformats.org/officeDocument/2006/relationships/hyperlink" Target="https://community.secop.gov.co/Public/Tendering/OpportunityDetail/Index?noticeUID=CO1.NTC.5129119&amp;isFromPublicArea=True&amp;isModal=False" TargetMode="External"/><Relationship Id="rId112" Type="http://schemas.openxmlformats.org/officeDocument/2006/relationships/hyperlink" Target="https://community.secop.gov.co/Public/Tendering/OpportunityDetail/Index?noticeUID=CO1.NTC.5204144&amp;isFromPublicArea=True&amp;isModal=False" TargetMode="External"/><Relationship Id="rId154" Type="http://schemas.openxmlformats.org/officeDocument/2006/relationships/hyperlink" Target="https://community.secop.gov.co/Public/Tendering/OpportunityDetail/Index?noticeUID=CO1.NTC.4203579&amp;isFromPublicArea=True&amp;isModal=False" TargetMode="External"/><Relationship Id="rId361" Type="http://schemas.openxmlformats.org/officeDocument/2006/relationships/hyperlink" Target="https://community.secop.gov.co/Public/Tendering/OpportunityDetail/Index?noticeUID=CO1.NTC.5259986&amp;isFromPublicArea=True&amp;isModal=False" TargetMode="External"/><Relationship Id="rId196" Type="http://schemas.openxmlformats.org/officeDocument/2006/relationships/hyperlink" Target="https://community.secop.gov.co/Public/Tendering/OpportunityDetail/Index?noticeUID=CO1.NTC.4625230&amp;isFromPublicArea=True&amp;isModal=False" TargetMode="External"/><Relationship Id="rId16" Type="http://schemas.openxmlformats.org/officeDocument/2006/relationships/hyperlink" Target="https://www.colombiacompra.gov.co/tienda-virtual-del-estado-colombiano/ordenes-compra/120748" TargetMode="External"/><Relationship Id="rId221" Type="http://schemas.openxmlformats.org/officeDocument/2006/relationships/hyperlink" Target="https://community.secop.gov.co/Public/Tendering/OpportunityDetail/Index?noticeUID=CO1.NTC.4937435&amp;isFromPublicArea=True&amp;isModal=False" TargetMode="External"/><Relationship Id="rId263" Type="http://schemas.openxmlformats.org/officeDocument/2006/relationships/hyperlink" Target="https://community.secop.gov.co/Public/Tendering/OpportunityDetail/Index?noticeUID=CO1.NTC.4939607&amp;isFromPublicArea=True&amp;isModal=False" TargetMode="External"/><Relationship Id="rId319" Type="http://schemas.openxmlformats.org/officeDocument/2006/relationships/hyperlink" Target="https://community.secop.gov.co/Public/Tendering/OpportunityDetail/Index?noticeUID=CO1.NTC.5158872&amp;isFromPublicArea=True&amp;isModal=False" TargetMode="External"/><Relationship Id="rId37" Type="http://schemas.openxmlformats.org/officeDocument/2006/relationships/hyperlink" Target="https://community.secop.gov.co/Public/Tendering/OpportunityDetail/Index?noticeUID=CO1.NTC.4956642&amp;isFromPublicArea=True&amp;isModal=False" TargetMode="External"/><Relationship Id="rId58" Type="http://schemas.openxmlformats.org/officeDocument/2006/relationships/hyperlink" Target="https://community.secop.gov.co/Public/Tendering/OpportunityDetail/Index?noticeUID=CO1.NTC.4933783&amp;isFromPublicArea=True&amp;isModal=False" TargetMode="External"/><Relationship Id="rId79" Type="http://schemas.openxmlformats.org/officeDocument/2006/relationships/hyperlink" Target="https://community.secop.gov.co/Public/Tendering/OpportunityDetail/Index?noticeUID=CO1.NTC.4975475&amp;isFromPublicArea=True&amp;isModal=False" TargetMode="External"/><Relationship Id="rId102" Type="http://schemas.openxmlformats.org/officeDocument/2006/relationships/hyperlink" Target="https://community.secop.gov.co/Public/Tendering/OpportunityDetail/Index?noticeUID=CO1.NTC.5211706&amp;isFromPublicArea=True&amp;isModal=False" TargetMode="External"/><Relationship Id="rId123" Type="http://schemas.openxmlformats.org/officeDocument/2006/relationships/hyperlink" Target="https://community.secop.gov.co/Public/Tendering/OpportunityDetail/Index?noticeUID=CO1.NTC.5217601&amp;isFromPublicArea=True&amp;isModal=False" TargetMode="External"/><Relationship Id="rId144" Type="http://schemas.openxmlformats.org/officeDocument/2006/relationships/hyperlink" Target="https://community.secop.gov.co/Public/Tendering/OpportunityDetail/Index?noticeUID=CO1.NTC.5354916&amp;isFromPublicArea=True&amp;isModal=False" TargetMode="External"/><Relationship Id="rId330" Type="http://schemas.openxmlformats.org/officeDocument/2006/relationships/hyperlink" Target="https://community.secop.gov.co/Public/Tendering/OpportunityDetail/Index?noticeUID=CO1.NTC.5210270&amp;isFromPublicArea=True&amp;isModal=False" TargetMode="External"/><Relationship Id="rId90" Type="http://schemas.openxmlformats.org/officeDocument/2006/relationships/hyperlink" Target="https://community.secop.gov.co/Public/Tendering/OpportunityDetail/Index?noticeUID=CO1.NTC.5129874&amp;isFromPublicArea=True&amp;isModal=False" TargetMode="External"/><Relationship Id="rId165" Type="http://schemas.openxmlformats.org/officeDocument/2006/relationships/hyperlink" Target="https://community.secop.gov.co/Public/Tendering/OpportunityDetail/Index?noticeUID=CO1.NTC.4619100&amp;isFromPublicArea=True&amp;isModal=False" TargetMode="External"/><Relationship Id="rId186" Type="http://schemas.openxmlformats.org/officeDocument/2006/relationships/hyperlink" Target="https://community.secop.gov.co/Public/Tendering/OpportunityDetail/Index?noticeUID=CO1.NTC.4623895&amp;isFromPublicArea=True&amp;isModal=False" TargetMode="External"/><Relationship Id="rId351" Type="http://schemas.openxmlformats.org/officeDocument/2006/relationships/hyperlink" Target="https://community.secop.gov.co/Public/Tendering/OpportunityDetail/Index?noticeUID=CO1.NTC.5207654&amp;isFromPublicArea=True&amp;isModal=False" TargetMode="External"/><Relationship Id="rId372" Type="http://schemas.openxmlformats.org/officeDocument/2006/relationships/hyperlink" Target="https://community.secop.gov.co/Public/Tendering/OpportunityDetail/Index?noticeUID=CO1.NTC.5303640&amp;isFromPublicArea=True&amp;isModal=False" TargetMode="External"/><Relationship Id="rId393" Type="http://schemas.openxmlformats.org/officeDocument/2006/relationships/hyperlink" Target="https://community.secop.gov.co/Public/Tendering/OpportunityDetail/Index?noticeUID=CO1.NTC.5352045&amp;isFromPublicArea=True&amp;isModal=False" TargetMode="External"/><Relationship Id="rId211" Type="http://schemas.openxmlformats.org/officeDocument/2006/relationships/hyperlink" Target="https://community.secop.gov.co/Public/Tendering/OpportunityDetail/Index?noticeUID=CO1.NTC.4957586&amp;isFromPublicArea=True&amp;isModal=False" TargetMode="External"/><Relationship Id="rId232" Type="http://schemas.openxmlformats.org/officeDocument/2006/relationships/hyperlink" Target="https://community.secop.gov.co/Public/Tendering/OpportunityDetail/Index?noticeUID=CO1.NTC.4937793&amp;isFromPublicArea=True&amp;isModal=False" TargetMode="External"/><Relationship Id="rId253" Type="http://schemas.openxmlformats.org/officeDocument/2006/relationships/hyperlink" Target="https://community.secop.gov.co/Public/Tendering/OpportunityDetail/Index?noticeUID=CO1.NTC.4938920&amp;isFromPublicArea=True&amp;isModal=False" TargetMode="External"/><Relationship Id="rId274" Type="http://schemas.openxmlformats.org/officeDocument/2006/relationships/hyperlink" Target="https://community.secop.gov.co/Public/Tendering/OpportunityDetail/Index?noticeUID=CO1.NTC.4981662&amp;isFromPublicArea=True&amp;isModal=False" TargetMode="External"/><Relationship Id="rId295" Type="http://schemas.openxmlformats.org/officeDocument/2006/relationships/hyperlink" Target="https://community.secop.gov.co/Public/Tendering/OpportunityDetail/Index?noticeUID=CO1.NTC.4959860&amp;isFromPublicArea=True&amp;isModal=False" TargetMode="External"/><Relationship Id="rId309" Type="http://schemas.openxmlformats.org/officeDocument/2006/relationships/hyperlink" Target="https://community.secop.gov.co/Public/Tendering/OpportunityDetail/Index?noticeUID=CO1.NTC.4996357&amp;isFromPublicArea=True&amp;isModal=False" TargetMode="External"/><Relationship Id="rId27" Type="http://schemas.openxmlformats.org/officeDocument/2006/relationships/hyperlink" Target="https://community.secop.gov.co/Public/Tendering/OpportunityDetail/Index?noticeUID=CO1.NTC.5368576&amp;isFromPublicArea=True&amp;isModal=False" TargetMode="External"/><Relationship Id="rId48" Type="http://schemas.openxmlformats.org/officeDocument/2006/relationships/hyperlink" Target="https://community.secop.gov.co/Public/Tendering/OpportunityDetail/Index?noticeUID=CO1.NTC.4932490&amp;isFromPublicArea=True&amp;isModal=False" TargetMode="External"/><Relationship Id="rId69" Type="http://schemas.openxmlformats.org/officeDocument/2006/relationships/hyperlink" Target="https://community.secop.gov.co/Public/Tendering/OpportunityDetail/Index?noticeUID=CO1.NTC.4974371&amp;isFromPublicArea=True&amp;isModal=False" TargetMode="External"/><Relationship Id="rId113" Type="http://schemas.openxmlformats.org/officeDocument/2006/relationships/hyperlink" Target="https://community.secop.gov.co/Public/Tendering/OpportunityDetail/Index?noticeUID=CO1.NTC.5206051&amp;isFromPublicArea=True&amp;isModal=False" TargetMode="External"/><Relationship Id="rId134" Type="http://schemas.openxmlformats.org/officeDocument/2006/relationships/hyperlink" Target="https://community.secop.gov.co/Public/Tendering/OpportunityDetail/Index?noticeUID=CO1.NTC.5313081&amp;isFromPublicArea=True&amp;isModal=False" TargetMode="External"/><Relationship Id="rId320" Type="http://schemas.openxmlformats.org/officeDocument/2006/relationships/hyperlink" Target="https://community.secop.gov.co/Public/Tendering/OpportunityDetail/Index?noticeUID=CO1.NTC.5158185&amp;isFromPublicArea=True&amp;isModal=False" TargetMode="External"/><Relationship Id="rId80" Type="http://schemas.openxmlformats.org/officeDocument/2006/relationships/hyperlink" Target="https://community.secop.gov.co/Public/Tendering/OpportunityDetail/Index?noticeUID=CO1.NTC.4995730&amp;isFromPublicArea=True&amp;isModal=False" TargetMode="External"/><Relationship Id="rId155" Type="http://schemas.openxmlformats.org/officeDocument/2006/relationships/hyperlink" Target="https://community.secop.gov.co/Public/Tendering/OpportunityDetail/Index?noticeUID=CO1.NTC.4203747&amp;isFromPublicArea=True&amp;isModal=False" TargetMode="External"/><Relationship Id="rId176" Type="http://schemas.openxmlformats.org/officeDocument/2006/relationships/hyperlink" Target="https://community.secop.gov.co/Public/Tendering/OpportunityDetail/Index?noticeUID=CO1.NTC.4700467&amp;isFromPublicArea=True&amp;isModal=False" TargetMode="External"/><Relationship Id="rId197" Type="http://schemas.openxmlformats.org/officeDocument/2006/relationships/hyperlink" Target="https://community.secop.gov.co/Public/Tendering/OpportunityDetail/Index?noticeUID=CO1.NTC.4625412&amp;isFromPublicArea=True&amp;isModal=False" TargetMode="External"/><Relationship Id="rId341" Type="http://schemas.openxmlformats.org/officeDocument/2006/relationships/hyperlink" Target="https://community.secop.gov.co/Public/Tendering/OpportunityDetail/Index?noticeUID=CO1.NTC.5197987&amp;isFromPublicArea=True&amp;isModal=False" TargetMode="External"/><Relationship Id="rId362" Type="http://schemas.openxmlformats.org/officeDocument/2006/relationships/hyperlink" Target="https://community.secop.gov.co/Public/Tendering/OpportunityDetail/Index?noticeUID=CO1.NTC.5265812&amp;isFromPublicArea=True&amp;isModal=False" TargetMode="External"/><Relationship Id="rId383" Type="http://schemas.openxmlformats.org/officeDocument/2006/relationships/hyperlink" Target="https://community.secop.gov.co/Public/Tendering/OpportunityDetail/Index?noticeUID=CO1.NTC.5328688&amp;isFromPublicArea=True&amp;isModal=False" TargetMode="External"/><Relationship Id="rId201" Type="http://schemas.openxmlformats.org/officeDocument/2006/relationships/hyperlink" Target="https://community.secop.gov.co/Public/Tendering/OpportunityDetail/Index?noticeUID=CO1.NTC.4755196&amp;isFromPublicArea=True&amp;isModal=False" TargetMode="External"/><Relationship Id="rId222" Type="http://schemas.openxmlformats.org/officeDocument/2006/relationships/hyperlink" Target="https://community.secop.gov.co/Public/Tendering/OpportunityDetail/Index?noticeUID=CO1.NTC.4937446&amp;isFromPublicArea=True&amp;isModal=False" TargetMode="External"/><Relationship Id="rId243" Type="http://schemas.openxmlformats.org/officeDocument/2006/relationships/hyperlink" Target="https://community.secop.gov.co/Public/Tendering/OpportunityDetail/Index?noticeUID=CO1.NTC.4938905&amp;isFromPublicArea=True&amp;isModal=False" TargetMode="External"/><Relationship Id="rId264" Type="http://schemas.openxmlformats.org/officeDocument/2006/relationships/hyperlink" Target="https://community.secop.gov.co/Public/Tendering/OpportunityDetail/Index?noticeUID=CO1.NTC.4939516&amp;isFromPublicArea=True&amp;isModal=False" TargetMode="External"/><Relationship Id="rId285" Type="http://schemas.openxmlformats.org/officeDocument/2006/relationships/hyperlink" Target="https://community.secop.gov.co/Public/Tendering/OpportunityDetail/Index?noticeUID=CO1.NTC.4976524&amp;isFromPublicArea=True&amp;isModal=False" TargetMode="External"/><Relationship Id="rId17" Type="http://schemas.openxmlformats.org/officeDocument/2006/relationships/hyperlink" Target="https://www.colombiacompra.gov.co/tienda-virtual-del-estado-colombiano/ordenes-compra/121210" TargetMode="External"/><Relationship Id="rId38" Type="http://schemas.openxmlformats.org/officeDocument/2006/relationships/hyperlink" Target="https://community.secop.gov.co/Public/Tendering/OpportunityDetail/Index?noticeUID=CO1.NTC.4617824&amp;isFromPublicArea=True&amp;isModal=False" TargetMode="External"/><Relationship Id="rId59" Type="http://schemas.openxmlformats.org/officeDocument/2006/relationships/hyperlink" Target="https://community.secop.gov.co/Public/Tendering/OpportunityDetail/Index?noticeUID=CO1.NTC.4971643&amp;isFromPublicArea=True&amp;isModal=False" TargetMode="External"/><Relationship Id="rId103" Type="http://schemas.openxmlformats.org/officeDocument/2006/relationships/hyperlink" Target="https://community.secop.gov.co/Public/Tendering/OpportunityDetail/Index?noticeUID=CO1.NTC.5213357&amp;isFromPublicArea=True&amp;isModal=False" TargetMode="External"/><Relationship Id="rId124" Type="http://schemas.openxmlformats.org/officeDocument/2006/relationships/hyperlink" Target="https://community.secop.gov.co/Public/Tendering/OpportunityDetail/Index?noticeUID=CO1.NTC.5230775&amp;isFromPublicArea=True&amp;isModal=False" TargetMode="External"/><Relationship Id="rId310" Type="http://schemas.openxmlformats.org/officeDocument/2006/relationships/hyperlink" Target="https://community.secop.gov.co/Public/Tendering/OpportunityDetail/Index?noticeUID=CO1.NTC.4996148&amp;isFromPublicArea=True&amp;isModal=False" TargetMode="External"/><Relationship Id="rId70" Type="http://schemas.openxmlformats.org/officeDocument/2006/relationships/hyperlink" Target="https://community.secop.gov.co/Public/Tendering/OpportunityDetail/Index?noticeUID=CO1.NTC.4973583&amp;isFromPublicArea=True&amp;isModal=False" TargetMode="External"/><Relationship Id="rId91" Type="http://schemas.openxmlformats.org/officeDocument/2006/relationships/hyperlink" Target="https://community.secop.gov.co/Public/Tendering/OpportunityDetail/Index?noticeUID=CO1.NTC.5158413&amp;isFromPublicArea=True&amp;isModal=False" TargetMode="External"/><Relationship Id="rId145" Type="http://schemas.openxmlformats.org/officeDocument/2006/relationships/hyperlink" Target="https://community.secop.gov.co/Public/Tendering/OpportunityDetail/Index?noticeUID=CO1.NTC.5363204&amp;isFromPublicArea=True&amp;isModal=False" TargetMode="External"/><Relationship Id="rId166" Type="http://schemas.openxmlformats.org/officeDocument/2006/relationships/hyperlink" Target="https://community.secop.gov.co/Public/Tendering/OpportunityDetail/Index?noticeUID=CO1.NTC.4619532&amp;isFromPublicArea=True&amp;isModal=False" TargetMode="External"/><Relationship Id="rId187" Type="http://schemas.openxmlformats.org/officeDocument/2006/relationships/hyperlink" Target="https://community.secop.gov.co/Public/Tendering/OpportunityDetail/Index?noticeUID=CO1.NTC.4624352&amp;isFromPublicArea=True&amp;isModal=False" TargetMode="External"/><Relationship Id="rId331" Type="http://schemas.openxmlformats.org/officeDocument/2006/relationships/hyperlink" Target="https://community.secop.gov.co/Public/Tendering/OpportunityDetail/Index?noticeUID=CO1.NTC.5136144&amp;isFromPublicArea=True&amp;isModal=False" TargetMode="External"/><Relationship Id="rId352" Type="http://schemas.openxmlformats.org/officeDocument/2006/relationships/hyperlink" Target="https://community.secop.gov.co/Public/Tendering/OpportunityDetail/Index?noticeUID=CO1.NTC.5225999&amp;isFromPublicArea=True&amp;isModal=False" TargetMode="External"/><Relationship Id="rId373" Type="http://schemas.openxmlformats.org/officeDocument/2006/relationships/hyperlink" Target="https://community.secop.gov.co/Public/Tendering/OpportunityDetail/Index?noticeUID=CO1.NTC.5314809&amp;isFromPublicArea=True&amp;isModal=False" TargetMode="External"/><Relationship Id="rId394" Type="http://schemas.openxmlformats.org/officeDocument/2006/relationships/hyperlink" Target="https://community.secop.gov.co/Public/Tendering/OpportunityDetail/Index?noticeUID=CO1.NTC.5352159&amp;isFromPublicArea=True&amp;isModal=False" TargetMode="External"/><Relationship Id="rId1" Type="http://schemas.openxmlformats.org/officeDocument/2006/relationships/hyperlink" Target="https://community.secop.gov.co/Public/Tendering/OpportunityDetail/Index?noticeUID=CO1.NTC.4201742&amp;isFromPublicArea=True&amp;isModal=False" TargetMode="External"/><Relationship Id="rId212" Type="http://schemas.openxmlformats.org/officeDocument/2006/relationships/hyperlink" Target="https://community.secop.gov.co/Public/Tendering/OpportunityDetail/Index?noticeUID=CO1.NTC.4934090&amp;isFromPublicArea=True&amp;isModal=False" TargetMode="External"/><Relationship Id="rId233" Type="http://schemas.openxmlformats.org/officeDocument/2006/relationships/hyperlink" Target="https://community.secop.gov.co/Public/Tendering/OpportunityDetail/Index?noticeUID=CO1.NTC.4937293&amp;isFromPublicArea=True&amp;isModal=False" TargetMode="External"/><Relationship Id="rId254" Type="http://schemas.openxmlformats.org/officeDocument/2006/relationships/hyperlink" Target="https://community.secop.gov.co/Public/Tendering/OpportunityDetail/Index?noticeUID=CO1.NTC.4939210&amp;isFromPublicArea=True&amp;isModal=False" TargetMode="External"/><Relationship Id="rId28" Type="http://schemas.openxmlformats.org/officeDocument/2006/relationships/hyperlink" Target="https://community.secop.gov.co/Public/Tendering/OpportunityDetail/Index?noticeUID=CO1.NTC.4617350&amp;isFromPublicArea=True&amp;isModal=False" TargetMode="External"/><Relationship Id="rId49" Type="http://schemas.openxmlformats.org/officeDocument/2006/relationships/hyperlink" Target="https://community.secop.gov.co/Public/Tendering/OpportunityDetail/Index?noticeUID=CO1.NTC.4957266&amp;isFromPublicArea=True&amp;isModal=False" TargetMode="External"/><Relationship Id="rId114" Type="http://schemas.openxmlformats.org/officeDocument/2006/relationships/hyperlink" Target="https://community.secop.gov.co/Public/Tendering/OpportunityDetail/Index?noticeUID=CO1.NTC.5214795&amp;isFromPublicArea=True&amp;isModal=False" TargetMode="External"/><Relationship Id="rId275" Type="http://schemas.openxmlformats.org/officeDocument/2006/relationships/hyperlink" Target="https://community.secop.gov.co/Public/Tendering/OpportunityDetail/Index?noticeUID=CO1.NTC.4939430&amp;isFromPublicArea=True&amp;isModal=False" TargetMode="External"/><Relationship Id="rId296" Type="http://schemas.openxmlformats.org/officeDocument/2006/relationships/hyperlink" Target="https://community.secop.gov.co/Public/Tendering/OpportunityDetail/Index?noticeUID=CO1.NTC.4964239&amp;isFromPublicArea=True&amp;isModal=False" TargetMode="External"/><Relationship Id="rId300" Type="http://schemas.openxmlformats.org/officeDocument/2006/relationships/hyperlink" Target="https://community.secop.gov.co/Public/Tendering/OpportunityDetail/Index?noticeUID=CO1.NTC.4979546&amp;isFromPublicArea=True&amp;isModal=False" TargetMode="External"/><Relationship Id="rId60" Type="http://schemas.openxmlformats.org/officeDocument/2006/relationships/hyperlink" Target="https://community.secop.gov.co/Public/Tendering/OpportunityDetail/Index?noticeUID=CO1.NTC.4974395&amp;isFromPublicArea=True&amp;isModal=False" TargetMode="External"/><Relationship Id="rId81" Type="http://schemas.openxmlformats.org/officeDocument/2006/relationships/hyperlink" Target="https://community.secop.gov.co/Public/Tendering/OpportunityDetail/Index?noticeUID=CO1.NTC.4995764&amp;isFromPublicArea=True&amp;isModal=False" TargetMode="External"/><Relationship Id="rId135" Type="http://schemas.openxmlformats.org/officeDocument/2006/relationships/hyperlink" Target="https://community.secop.gov.co/Public/Tendering/OpportunityDetail/Index?noticeUID=CO1.NTC.5365567&amp;isFromPublicArea=True&amp;isModal=False" TargetMode="External"/><Relationship Id="rId156" Type="http://schemas.openxmlformats.org/officeDocument/2006/relationships/hyperlink" Target="https://community.secop.gov.co/Public/Tendering/OpportunityDetail/Index?noticeUID=CO1.NTC.4202652&amp;isFromPublicArea=True&amp;isModal=False" TargetMode="External"/><Relationship Id="rId177" Type="http://schemas.openxmlformats.org/officeDocument/2006/relationships/hyperlink" Target="https://community.secop.gov.co/Public/Tendering/OpportunityDetail/Index?noticeUID=CO1.NTC.4617640&amp;isFromPublicArea=True&amp;isModal=False" TargetMode="External"/><Relationship Id="rId198" Type="http://schemas.openxmlformats.org/officeDocument/2006/relationships/hyperlink" Target="https://community.secop.gov.co/Public/Tendering/OpportunityDetail/Index?noticeUID=CO1.NTC.4625702&amp;isFromPublicArea=True&amp;isModal=False" TargetMode="External"/><Relationship Id="rId321" Type="http://schemas.openxmlformats.org/officeDocument/2006/relationships/hyperlink" Target="https://community.secop.gov.co/Public/Tendering/OpportunityDetail/Index?noticeUID=CO1.NTC.5100946&amp;isFromPublicArea=True&amp;isModal=False" TargetMode="External"/><Relationship Id="rId342" Type="http://schemas.openxmlformats.org/officeDocument/2006/relationships/hyperlink" Target="https://community.secop.gov.co/Public/Tendering/OpportunityDetail/Index?noticeUID=CO1.NTC.5366369&amp;isFromPublicArea=True&amp;isModal=False" TargetMode="External"/><Relationship Id="rId363" Type="http://schemas.openxmlformats.org/officeDocument/2006/relationships/hyperlink" Target="https://community.secop.gov.co/Public/Tendering/OpportunityDetail/Index?noticeUID=CO1.NTC.5265597&amp;isFromPublicArea=True&amp;isModal=False" TargetMode="External"/><Relationship Id="rId384" Type="http://schemas.openxmlformats.org/officeDocument/2006/relationships/hyperlink" Target="https://community.secop.gov.co/Public/Tendering/OpportunityDetail/Index?noticeUID=CO1.NTC.5331578&amp;isFromPublicArea=True&amp;isModal=False" TargetMode="External"/><Relationship Id="rId202" Type="http://schemas.openxmlformats.org/officeDocument/2006/relationships/hyperlink" Target="https://community.secop.gov.co/Public/Tendering/OpportunityDetail/Index?noticeUID=CO1.NTC.4700615&amp;isFromPublicArea=True&amp;isModal=False" TargetMode="External"/><Relationship Id="rId223" Type="http://schemas.openxmlformats.org/officeDocument/2006/relationships/hyperlink" Target="https://community.secop.gov.co/Public/Tendering/OpportunityDetail/Index?noticeUID=CO1.NTC.4937458&amp;isFromPublicArea=True&amp;isModal=False" TargetMode="External"/><Relationship Id="rId244" Type="http://schemas.openxmlformats.org/officeDocument/2006/relationships/hyperlink" Target="https://community.secop.gov.co/Public/Tendering/OpportunityDetail/Index?noticeUID=CO1.NTC.4938908&amp;isFromPublicArea=True&amp;isModal=False" TargetMode="External"/><Relationship Id="rId18" Type="http://schemas.openxmlformats.org/officeDocument/2006/relationships/hyperlink" Target="https://www.colombiacompra.gov.co/tienda-virtual-del-estado-colombiano/ordenes-compra/122671" TargetMode="External"/><Relationship Id="rId39" Type="http://schemas.openxmlformats.org/officeDocument/2006/relationships/hyperlink" Target="https://community.secop.gov.co/Public/Tendering/OpportunityDetail/Index?noticeUID=CO1.NTC.4754808&amp;isFromPublicArea=True&amp;isModal=False" TargetMode="External"/><Relationship Id="rId265" Type="http://schemas.openxmlformats.org/officeDocument/2006/relationships/hyperlink" Target="https://community.secop.gov.co/Public/Tendering/OpportunityDetail/Index?noticeUID=CO1.NTC.4977124&amp;isFromPublicArea=True&amp;isModal=False" TargetMode="External"/><Relationship Id="rId286" Type="http://schemas.openxmlformats.org/officeDocument/2006/relationships/hyperlink" Target="https://community.secop.gov.co/Public/Tendering/OpportunityDetail/Index?noticeUID=CO1.NTC.4976608&amp;isFromPublicArea=True&amp;isModal=False" TargetMode="External"/><Relationship Id="rId50" Type="http://schemas.openxmlformats.org/officeDocument/2006/relationships/hyperlink" Target="https://community.secop.gov.co/Public/Tendering/OpportunityDetail/Index?noticeUID=CO1.NTC.4782177&amp;isFromPublicArea=True&amp;isModal=False" TargetMode="External"/><Relationship Id="rId104" Type="http://schemas.openxmlformats.org/officeDocument/2006/relationships/hyperlink" Target="https://community.secop.gov.co/Public/Tendering/OpportunityDetail/Index?noticeUID=CO1.NTC.5173135&amp;isFromPublicArea=True&amp;isModal=False" TargetMode="External"/><Relationship Id="rId125" Type="http://schemas.openxmlformats.org/officeDocument/2006/relationships/hyperlink" Target="https://community.secop.gov.co/Public/Tendering/OpportunityDetail/Index?noticeUID=CO1.NTC.5242332&amp;isFromPublicArea=True&amp;isModal=False" TargetMode="External"/><Relationship Id="rId146" Type="http://schemas.openxmlformats.org/officeDocument/2006/relationships/hyperlink" Target="https://community.secop.gov.co/Public/Tendering/OpportunityDetail/Index?noticeUID=CO1.NTC.5364965&amp;isFromPublicArea=True&amp;isModal=False" TargetMode="External"/><Relationship Id="rId167" Type="http://schemas.openxmlformats.org/officeDocument/2006/relationships/hyperlink" Target="https://community.secop.gov.co/Public/Tendering/OpportunityDetail/Index?noticeUID=CO1.NTC.4619655&amp;isFromPublicArea=True&amp;isModal=False" TargetMode="External"/><Relationship Id="rId188" Type="http://schemas.openxmlformats.org/officeDocument/2006/relationships/hyperlink" Target="https://community.secop.gov.co/Public/Tendering/OpportunityDetail/Index?noticeUID=CO1.NTC.4783924&amp;isFromPublicArea=True&amp;isModal=False" TargetMode="External"/><Relationship Id="rId311" Type="http://schemas.openxmlformats.org/officeDocument/2006/relationships/hyperlink" Target="https://community.secop.gov.co/Public/Tendering/OpportunityDetail/Index?noticeUID=CO1.NTC.5108470&amp;isFromPublicArea=True&amp;isModal=False" TargetMode="External"/><Relationship Id="rId332" Type="http://schemas.openxmlformats.org/officeDocument/2006/relationships/hyperlink" Target="https://community.secop.gov.co/Public/Tendering/OpportunityDetail/Index?noticeUID=CO1.NTC.5143349&amp;isFromPublicArea=True&amp;isModal=False" TargetMode="External"/><Relationship Id="rId353" Type="http://schemas.openxmlformats.org/officeDocument/2006/relationships/hyperlink" Target="https://community.secop.gov.co/Public/Tendering/OpportunityDetail/Index?noticeUID=CO1.NTC.5338856&amp;isFromPublicArea=True&amp;isModal=False" TargetMode="External"/><Relationship Id="rId374" Type="http://schemas.openxmlformats.org/officeDocument/2006/relationships/hyperlink" Target="https://community.secop.gov.co/Public/Tendering/OpportunityDetail/Index?noticeUID=CO1.NTC.5324571&amp;isFromPublicArea=True&amp;isModal=False" TargetMode="External"/><Relationship Id="rId395" Type="http://schemas.openxmlformats.org/officeDocument/2006/relationships/hyperlink" Target="https://community.secop.gov.co/Public/Tendering/OpportunityDetail/Index?noticeUID=CO1.NTC.5352501&amp;isFromPublicArea=True&amp;isModal=False" TargetMode="External"/><Relationship Id="rId71" Type="http://schemas.openxmlformats.org/officeDocument/2006/relationships/hyperlink" Target="https://community.secop.gov.co/Public/Tendering/OpportunityDetail/Index?noticeUID=CO1.NTC.4974020&amp;isFromPublicArea=True&amp;isModal=False" TargetMode="External"/><Relationship Id="rId92" Type="http://schemas.openxmlformats.org/officeDocument/2006/relationships/hyperlink" Target="https://community.secop.gov.co/Public/Tendering/OpportunityDetail/Index?noticeUID=CO1.NTC.5129881&amp;isFromPublicArea=True&amp;isModal=False" TargetMode="External"/><Relationship Id="rId213" Type="http://schemas.openxmlformats.org/officeDocument/2006/relationships/hyperlink" Target="https://community.secop.gov.co/Public/Tendering/OpportunityDetail/Index?noticeUID=CO1.NTC.4934194&amp;isFromPublicArea=True&amp;isModal=False" TargetMode="External"/><Relationship Id="rId234" Type="http://schemas.openxmlformats.org/officeDocument/2006/relationships/hyperlink" Target="https://community.secop.gov.co/Public/Tendering/OpportunityDetail/Index?noticeUID=CO1.NTC.4937294&amp;isFromPublicArea=True&amp;isModal=False" TargetMode="External"/><Relationship Id="rId2" Type="http://schemas.openxmlformats.org/officeDocument/2006/relationships/hyperlink" Target="https://community.secop.gov.co/Public/Tendering/OpportunityDetail/Index?noticeUID=CO1.NTC.4201798&amp;isFromPublicArea=True&amp;isModal=False" TargetMode="External"/><Relationship Id="rId29" Type="http://schemas.openxmlformats.org/officeDocument/2006/relationships/hyperlink" Target="https://community.secop.gov.co/Public/Tendering/OpportunityDetail/Index?noticeUID=CO1.NTC.4617143&amp;isFromPublicArea=True&amp;isModal=False" TargetMode="External"/><Relationship Id="rId255" Type="http://schemas.openxmlformats.org/officeDocument/2006/relationships/hyperlink" Target="https://community.secop.gov.co/Public/Tendering/OpportunityDetail/Index?noticeUID=CO1.NTC.4939402&amp;isFromPublicArea=True&amp;isModal=False" TargetMode="External"/><Relationship Id="rId276" Type="http://schemas.openxmlformats.org/officeDocument/2006/relationships/hyperlink" Target="https://community.secop.gov.co/Public/Tendering/OpportunityDetail/Index?noticeUID=CO1.NTC.4979747&amp;isFromPublicArea=True&amp;isModal=False" TargetMode="External"/><Relationship Id="rId297" Type="http://schemas.openxmlformats.org/officeDocument/2006/relationships/hyperlink" Target="https://community.secop.gov.co/Public/Tendering/OpportunityDetail/Index?noticeUID=CO1.NTC.4964137&amp;isFromPublicArea=True&amp;isModal=False" TargetMode="External"/><Relationship Id="rId40" Type="http://schemas.openxmlformats.org/officeDocument/2006/relationships/hyperlink" Target="https://community.secop.gov.co/Public/Tendering/OpportunityDetail/Index?noticeUID=CO1.NTC.4754295&amp;isFromPublicArea=True&amp;isModal=False" TargetMode="External"/><Relationship Id="rId115" Type="http://schemas.openxmlformats.org/officeDocument/2006/relationships/hyperlink" Target="https://community.secop.gov.co/Public/Tendering/OpportunityDetail/Index?noticeUID=CO1.NTC.5210941&amp;isFromPublicArea=True&amp;isModal=False" TargetMode="External"/><Relationship Id="rId136" Type="http://schemas.openxmlformats.org/officeDocument/2006/relationships/hyperlink" Target="https://community.secop.gov.co/Public/Tendering/OpportunityDetail/Index?noticeUID=CO1.NTC.5328651&amp;isFromPublicArea=True&amp;isModal=False" TargetMode="External"/><Relationship Id="rId157" Type="http://schemas.openxmlformats.org/officeDocument/2006/relationships/hyperlink" Target="https://community.secop.gov.co/Public/Tendering/OpportunityDetail/Index?noticeUID=CO1.NTC.4204506&amp;isFromPublicArea=True&amp;isModal=False" TargetMode="External"/><Relationship Id="rId178" Type="http://schemas.openxmlformats.org/officeDocument/2006/relationships/hyperlink" Target="https://community.secop.gov.co/Public/Tendering/OpportunityDetail/Index?noticeUID=CO1.NTC.4949196&amp;isFromPublicArea=True&amp;isModal=False" TargetMode="External"/><Relationship Id="rId301" Type="http://schemas.openxmlformats.org/officeDocument/2006/relationships/hyperlink" Target="https://community.secop.gov.co/Public/Tendering/OpportunityDetail/Index?noticeUID=CO1.NTC.5143248&amp;isFromPublicArea=True&amp;isModal=False" TargetMode="External"/><Relationship Id="rId322" Type="http://schemas.openxmlformats.org/officeDocument/2006/relationships/hyperlink" Target="https://community.secop.gov.co/Public/Tendering/OpportunityDetail/Index?noticeUID=CO1.NTC.5143351&amp;isFromPublicArea=True&amp;isModal=False" TargetMode="External"/><Relationship Id="rId343" Type="http://schemas.openxmlformats.org/officeDocument/2006/relationships/hyperlink" Target="https://community.secop.gov.co/Public/Tendering/OpportunityDetail/Index?noticeUID=CO1.NTC.5198100&amp;isFromPublicArea=True&amp;isModal=False" TargetMode="External"/><Relationship Id="rId364" Type="http://schemas.openxmlformats.org/officeDocument/2006/relationships/hyperlink" Target="https://community.secop.gov.co/Public/Tendering/OpportunityDetail/Index?noticeUID=CO1.NTC.5259976&amp;isFromPublicArea=True&amp;isModal=False" TargetMode="External"/><Relationship Id="rId61" Type="http://schemas.openxmlformats.org/officeDocument/2006/relationships/hyperlink" Target="https://community.secop.gov.co/Public/Tendering/OpportunityDetail/Index?noticeUID=CO1.NTC.4981256&amp;isFromPublicArea=True&amp;isModal=False" TargetMode="External"/><Relationship Id="rId82" Type="http://schemas.openxmlformats.org/officeDocument/2006/relationships/hyperlink" Target="https://community.secop.gov.co/Public/Tendering/OpportunityDetail/Index?noticeUID=CO1.NTC.5050368&amp;isFromPublicArea=True&amp;isModal=False" TargetMode="External"/><Relationship Id="rId199" Type="http://schemas.openxmlformats.org/officeDocument/2006/relationships/hyperlink" Target="https://community.secop.gov.co/Public/Tendering/OpportunityDetail/Index?noticeUID=CO1.NTC.4625587&amp;isFromPublicArea=True&amp;isModal=False" TargetMode="External"/><Relationship Id="rId203" Type="http://schemas.openxmlformats.org/officeDocument/2006/relationships/hyperlink" Target="https://community.secop.gov.co/Public/Tendering/OpportunityDetail/Index?noticeUID=CO1.NTC.4755548&amp;isFromPublicArea=True&amp;isModal=False" TargetMode="External"/><Relationship Id="rId385" Type="http://schemas.openxmlformats.org/officeDocument/2006/relationships/hyperlink" Target="https://community.secop.gov.co/Public/Tendering/OpportunityDetail/Index?noticeUID=CO1.NTC.5342510&amp;isFromPublicArea=True&amp;isModal=False" TargetMode="External"/><Relationship Id="rId19" Type="http://schemas.openxmlformats.org/officeDocument/2006/relationships/hyperlink" Target="https://www.colombiacompra.gov.co/tienda-virtual-del-estado-colombiano/ordenes-compra/122814" TargetMode="External"/><Relationship Id="rId224" Type="http://schemas.openxmlformats.org/officeDocument/2006/relationships/hyperlink" Target="https://community.secop.gov.co/Public/Tendering/OpportunityDetail/Index?noticeUID=CO1.NTC.4937495&amp;isFromPublicArea=True&amp;isModal=False" TargetMode="External"/><Relationship Id="rId245" Type="http://schemas.openxmlformats.org/officeDocument/2006/relationships/hyperlink" Target="https://community.secop.gov.co/Public/Tendering/OpportunityDetail/Index?noticeUID=CO1.NTC.4938608&amp;isFromPublicArea=True&amp;isModal=False" TargetMode="External"/><Relationship Id="rId266" Type="http://schemas.openxmlformats.org/officeDocument/2006/relationships/hyperlink" Target="https://community.secop.gov.co/Public/Tendering/OpportunityDetail/Index?noticeUID=CO1.NTC.4979827&amp;isFromPublicArea=True&amp;isModal=False" TargetMode="External"/><Relationship Id="rId287" Type="http://schemas.openxmlformats.org/officeDocument/2006/relationships/hyperlink" Target="https://community.secop.gov.co/Public/Tendering/OpportunityDetail/Index?noticeUID=CO1.NTC.4981500&amp;isFromPublicArea=True&amp;isModal=False" TargetMode="External"/><Relationship Id="rId30" Type="http://schemas.openxmlformats.org/officeDocument/2006/relationships/hyperlink" Target="https://community.secop.gov.co/Public/Tendering/OpportunityDetail/Index?noticeUID=CO1.NTC.4542680&amp;isFromPublicArea=True&amp;isModal=False" TargetMode="External"/><Relationship Id="rId105" Type="http://schemas.openxmlformats.org/officeDocument/2006/relationships/hyperlink" Target="https://community.secop.gov.co/Public/Tendering/OpportunityDetail/Index?noticeUID=CO1.NTC.5198276&amp;isFromPublicArea=True&amp;isModal=False" TargetMode="External"/><Relationship Id="rId126" Type="http://schemas.openxmlformats.org/officeDocument/2006/relationships/hyperlink" Target="https://community.secop.gov.co/Public/Tendering/OpportunityDetail/Index?noticeUID=CO1.NTC.5365274&amp;isFromPublicArea=True&amp;isModal=False" TargetMode="External"/><Relationship Id="rId147" Type="http://schemas.openxmlformats.org/officeDocument/2006/relationships/hyperlink" Target="https://community.secop.gov.co/Public/Tendering/OpportunityDetail/Index?noticeUID=CO1.NTC.5363313&amp;isFromPublicArea=True&amp;isModal=False" TargetMode="External"/><Relationship Id="rId168" Type="http://schemas.openxmlformats.org/officeDocument/2006/relationships/hyperlink" Target="https://community.secop.gov.co/Public/Tendering/OpportunityDetail/Index?noticeUID=CO1.NTC.4619714&amp;isFromPublicArea=True&amp;isModal=False" TargetMode="External"/><Relationship Id="rId312" Type="http://schemas.openxmlformats.org/officeDocument/2006/relationships/hyperlink" Target="https://community.secop.gov.co/Public/Tendering/OpportunityDetail/Index?noticeUID=CO1.NTC.5146775&amp;isFromPublicArea=True&amp;isModal=False" TargetMode="External"/><Relationship Id="rId333" Type="http://schemas.openxmlformats.org/officeDocument/2006/relationships/hyperlink" Target="https://community.secop.gov.co/Public/Tendering/OpportunityDetail/Index?noticeUID=CO1.NTC.5129791&amp;isFromPublicArea=True&amp;isModal=False" TargetMode="External"/><Relationship Id="rId354" Type="http://schemas.openxmlformats.org/officeDocument/2006/relationships/hyperlink" Target="https://community.secop.gov.co/Public/Tendering/OpportunityDetail/Index?noticeUID=CO1.NTC.5235518&amp;isFromPublicArea=True&amp;isModal=False" TargetMode="External"/><Relationship Id="rId51" Type="http://schemas.openxmlformats.org/officeDocument/2006/relationships/hyperlink" Target="https://community.secop.gov.co/Public/Tendering/OpportunityDetail/Index?noticeUID=CO1.NTC.4782192&amp;isFromPublicArea=True&amp;isModal=False" TargetMode="External"/><Relationship Id="rId72" Type="http://schemas.openxmlformats.org/officeDocument/2006/relationships/hyperlink" Target="https://community.secop.gov.co/Public/Tendering/OpportunityDetail/Index?noticeUID=CO1.NTC.4973190&amp;isFromPublicArea=True&amp;isModal=False" TargetMode="External"/><Relationship Id="rId93" Type="http://schemas.openxmlformats.org/officeDocument/2006/relationships/hyperlink" Target="https://community.secop.gov.co/Public/Tendering/OpportunityDetail/Index?noticeUID=CO1.NTC.5143343&amp;isFromPublicArea=True&amp;isModal=False" TargetMode="External"/><Relationship Id="rId189" Type="http://schemas.openxmlformats.org/officeDocument/2006/relationships/hyperlink" Target="https://community.secop.gov.co/Public/Tendering/OpportunityDetail/Index?noticeUID=CO1.NTC.4624465&amp;isFromPublicArea=True&amp;isModal=False" TargetMode="External"/><Relationship Id="rId375" Type="http://schemas.openxmlformats.org/officeDocument/2006/relationships/hyperlink" Target="https://community.secop.gov.co/Public/Tendering/OpportunityDetail/Index?noticeUID=CO1.NTC.5324577&amp;isFromPublicArea=True&amp;isModal=False" TargetMode="External"/><Relationship Id="rId396" Type="http://schemas.openxmlformats.org/officeDocument/2006/relationships/hyperlink" Target="https://community.secop.gov.co/Public/Tendering/OpportunityDetail/Index?noticeUID=CO1.NTC.5354953&amp;isFromPublicArea=True&amp;isModal=False" TargetMode="External"/><Relationship Id="rId3" Type="http://schemas.openxmlformats.org/officeDocument/2006/relationships/hyperlink" Target="https://community.secop.gov.co/Public/Tendering/OpportunityDetail/Index?noticeUID=CO1.NTC.5615833&amp;isFromPublicArea=True&amp;isModal=False" TargetMode="External"/><Relationship Id="rId214" Type="http://schemas.openxmlformats.org/officeDocument/2006/relationships/hyperlink" Target="https://community.secop.gov.co/Public/Tendering/OpportunityDetail/Index?noticeUID=CO1.NTC.4757858&amp;isFromPublicArea=True&amp;isModal=False" TargetMode="External"/><Relationship Id="rId235" Type="http://schemas.openxmlformats.org/officeDocument/2006/relationships/hyperlink" Target="https://community.secop.gov.co/Public/Tendering/OpportunityDetail/Index?noticeUID=CO1.NTC.4949256&amp;isFromPublicArea=True&amp;isModal=False" TargetMode="External"/><Relationship Id="rId256" Type="http://schemas.openxmlformats.org/officeDocument/2006/relationships/hyperlink" Target="https://community.secop.gov.co/Public/Tendering/OpportunityDetail/Index?noticeUID=CO1.NTC.4939503&amp;isFromPublicArea=True&amp;isModal=False" TargetMode="External"/><Relationship Id="rId277" Type="http://schemas.openxmlformats.org/officeDocument/2006/relationships/hyperlink" Target="https://community.secop.gov.co/Public/Tendering/OpportunityDetail/Index?noticeUID=CO1.NTC.4957921&amp;isFromPublicArea=True&amp;isModal=False" TargetMode="External"/><Relationship Id="rId298" Type="http://schemas.openxmlformats.org/officeDocument/2006/relationships/hyperlink" Target="https://community.secop.gov.co/Public/Tendering/OpportunityDetail/Index?noticeUID=CO1.NTC.4964236&amp;isFromPublicArea=True&amp;isModal=False" TargetMode="External"/><Relationship Id="rId116" Type="http://schemas.openxmlformats.org/officeDocument/2006/relationships/hyperlink" Target="https://community.secop.gov.co/Public/Tendering/OpportunityDetail/Index?noticeUID=CO1.NTC.5235380&amp;isFromPublicArea=True&amp;isModal=False" TargetMode="External"/><Relationship Id="rId137" Type="http://schemas.openxmlformats.org/officeDocument/2006/relationships/hyperlink" Target="https://community.secop.gov.co/Public/Tendering/OpportunityDetail/Index?noticeUID=CO1.NTC.5365810&amp;isFromPublicArea=True&amp;isModal=False" TargetMode="External"/><Relationship Id="rId158" Type="http://schemas.openxmlformats.org/officeDocument/2006/relationships/hyperlink" Target="https://community.secop.gov.co/Public/Tendering/OpportunityDetail/Index?noticeUID=CO1.NTC.4204337&amp;isFromPublicArea=True&amp;isModal=False" TargetMode="External"/><Relationship Id="rId302" Type="http://schemas.openxmlformats.org/officeDocument/2006/relationships/hyperlink" Target="https://community.secop.gov.co/Public/Tendering/OpportunityDetail/Index?noticeUID=CO1.NTC.5041320&amp;isFromPublicArea=True&amp;isModal=False" TargetMode="External"/><Relationship Id="rId323" Type="http://schemas.openxmlformats.org/officeDocument/2006/relationships/hyperlink" Target="https://community.secop.gov.co/Public/Tendering/OpportunityDetail/Index?noticeUID=CO1.NTC.5366732&amp;isFromPublicArea=True&amp;isModal=False" TargetMode="External"/><Relationship Id="rId344" Type="http://schemas.openxmlformats.org/officeDocument/2006/relationships/hyperlink" Target="https://community.secop.gov.co/Public/Tendering/OpportunityDetail/Index?noticeUID=CO1.NTC.5203842&amp;isFromPublicArea=True&amp;isModal=False" TargetMode="External"/><Relationship Id="rId20" Type="http://schemas.openxmlformats.org/officeDocument/2006/relationships/hyperlink" Target="https://www.colombiacompra.gov.co/tienda-virtual-del-estado-colombiano/ordenes-compra/123443" TargetMode="External"/><Relationship Id="rId41" Type="http://schemas.openxmlformats.org/officeDocument/2006/relationships/hyperlink" Target="https://community.secop.gov.co/Public/Tendering/OpportunityDetail/Index?noticeUID=CO1.NTC.4781632&amp;isFromPublicArea=True&amp;isModal=False" TargetMode="External"/><Relationship Id="rId62" Type="http://schemas.openxmlformats.org/officeDocument/2006/relationships/hyperlink" Target="https://community.secop.gov.co/Public/Tendering/OpportunityDetail/Index?noticeUID=CO1.NTC.4974251&amp;isFromPublicArea=True&amp;isModal=False" TargetMode="External"/><Relationship Id="rId83" Type="http://schemas.openxmlformats.org/officeDocument/2006/relationships/hyperlink" Target="https://community.secop.gov.co/Public/Tendering/OpportunityDetail/Index?noticeUID=CO1.NTC.5112973&amp;isFromPublicArea=True&amp;isModal=False" TargetMode="External"/><Relationship Id="rId179" Type="http://schemas.openxmlformats.org/officeDocument/2006/relationships/hyperlink" Target="https://community.secop.gov.co/Public/Tendering/OpportunityDetail/Index?noticeUID=CO1.NTC.4623093&amp;isFromPublicArea=True&amp;isModal=False" TargetMode="External"/><Relationship Id="rId365" Type="http://schemas.openxmlformats.org/officeDocument/2006/relationships/hyperlink" Target="https://community.secop.gov.co/Public/Tendering/OpportunityDetail/Index?noticeUID=CO1.NTC.5277011&amp;isFromPublicArea=True&amp;isModal=False" TargetMode="External"/><Relationship Id="rId386" Type="http://schemas.openxmlformats.org/officeDocument/2006/relationships/hyperlink" Target="https://community.secop.gov.co/Public/Tendering/OpportunityDetail/Index?noticeUID=CO1.NTC.5336021&amp;isFromPublicArea=True&amp;isModal=False" TargetMode="External"/><Relationship Id="rId190" Type="http://schemas.openxmlformats.org/officeDocument/2006/relationships/hyperlink" Target="https://community.secop.gov.co/Public/Tendering/OpportunityDetail/Index?noticeUID=CO1.NTC.4624588&amp;isFromPublicArea=True&amp;isModal=False" TargetMode="External"/><Relationship Id="rId204" Type="http://schemas.openxmlformats.org/officeDocument/2006/relationships/hyperlink" Target="https://community.secop.gov.co/Public/Tendering/OpportunityDetail/Index?noticeUID=CO1.NTC.4755462&amp;isFromPublicArea=True&amp;isModal=False" TargetMode="External"/><Relationship Id="rId225" Type="http://schemas.openxmlformats.org/officeDocument/2006/relationships/hyperlink" Target="https://community.secop.gov.co/Public/Tendering/OpportunityDetail/Index?noticeUID=CO1.NTC.4937253&amp;isFromPublicArea=True&amp;isModal=False" TargetMode="External"/><Relationship Id="rId246" Type="http://schemas.openxmlformats.org/officeDocument/2006/relationships/hyperlink" Target="https://community.secop.gov.co/Public/Tendering/OpportunityDetail/Index?noticeUID=CO1.NTC.4939006&amp;isFromPublicArea=True&amp;isModal=False" TargetMode="External"/><Relationship Id="rId267" Type="http://schemas.openxmlformats.org/officeDocument/2006/relationships/hyperlink" Target="https://community.secop.gov.co/Public/Tendering/OpportunityDetail/Index?noticeUID=CO1.NTC.4939517&amp;isFromPublicArea=True&amp;isModal=False" TargetMode="External"/><Relationship Id="rId288" Type="http://schemas.openxmlformats.org/officeDocument/2006/relationships/hyperlink" Target="https://community.secop.gov.co/Public/Tendering/OpportunityDetail/Index?noticeUID=CO1.NTC.4975898&amp;isFromPublicArea=True&amp;isModal=False" TargetMode="External"/><Relationship Id="rId106" Type="http://schemas.openxmlformats.org/officeDocument/2006/relationships/hyperlink" Target="https://community.secop.gov.co/Public/Tendering/OpportunityDetail/Index?noticeUID=CO1.NTC.5172358&amp;isFromPublicArea=True&amp;isModal=False" TargetMode="External"/><Relationship Id="rId127" Type="http://schemas.openxmlformats.org/officeDocument/2006/relationships/hyperlink" Target="https://community.secop.gov.co/Public/Tendering/OpportunityDetail/Index?noticeUID=CO1.NTC.5243117&amp;isFromPublicArea=True&amp;isModal=False" TargetMode="External"/><Relationship Id="rId313" Type="http://schemas.openxmlformats.org/officeDocument/2006/relationships/hyperlink" Target="https://community.secop.gov.co/Public/Tendering/OpportunityDetail/Index?noticeUID=CO1.NTC.5366194&amp;isFromPublicArea=True&amp;isModal=False" TargetMode="External"/><Relationship Id="rId10" Type="http://schemas.openxmlformats.org/officeDocument/2006/relationships/hyperlink" Target="https://www.colombiacompra.gov.co/tienda-virtual-del-estado-colombiano/ordenes-compra/113323" TargetMode="External"/><Relationship Id="rId31" Type="http://schemas.openxmlformats.org/officeDocument/2006/relationships/hyperlink" Target="https://community.secop.gov.co/Public/Tendering/OpportunityDetail/Index?noticeUID=CO1.NTC.4932521&amp;isFromPublicArea=True&amp;isModal=False" TargetMode="External"/><Relationship Id="rId52" Type="http://schemas.openxmlformats.org/officeDocument/2006/relationships/hyperlink" Target="https://community.secop.gov.co/Public/Tendering/OpportunityDetail/Index?noticeUID=CO1.NTC.4782550&amp;isFromPublicArea=True&amp;isModal=False" TargetMode="External"/><Relationship Id="rId73" Type="http://schemas.openxmlformats.org/officeDocument/2006/relationships/hyperlink" Target="https://community.secop.gov.co/Public/Tendering/OpportunityDetail/Index?noticeUID=CO1.NTC.4981533&amp;isFromPublicArea=True&amp;isModal=False" TargetMode="External"/><Relationship Id="rId94" Type="http://schemas.openxmlformats.org/officeDocument/2006/relationships/hyperlink" Target="https://community.secop.gov.co/Public/Tendering/OpportunityDetail/Index?noticeUID=CO1.NTC.5136839&amp;isFromPublicArea=True&amp;isModal=False" TargetMode="External"/><Relationship Id="rId148" Type="http://schemas.openxmlformats.org/officeDocument/2006/relationships/hyperlink" Target="https://community.secop.gov.co/Public/Tendering/OpportunityDetail/Index?noticeUID=CO1.NTC.4949492&amp;isFromPublicArea=True&amp;isModal=False" TargetMode="External"/><Relationship Id="rId169" Type="http://schemas.openxmlformats.org/officeDocument/2006/relationships/hyperlink" Target="https://community.secop.gov.co/Public/Tendering/OpportunityDetail/Index?noticeUID=CO1.NTC.4619719&amp;isFromPublicArea=True&amp;isModal=False" TargetMode="External"/><Relationship Id="rId334" Type="http://schemas.openxmlformats.org/officeDocument/2006/relationships/hyperlink" Target="https://community.secop.gov.co/Public/Tendering/OpportunityDetail/Index?noticeUID=CO1.NTC.5159145&amp;isFromPublicArea=True&amp;isModal=False" TargetMode="External"/><Relationship Id="rId355" Type="http://schemas.openxmlformats.org/officeDocument/2006/relationships/hyperlink" Target="https://community.secop.gov.co/Public/Tendering/OpportunityDetail/Index?noticeUID=CO1.NTC.5198604&amp;isFromPublicArea=True&amp;isModal=False" TargetMode="External"/><Relationship Id="rId376" Type="http://schemas.openxmlformats.org/officeDocument/2006/relationships/hyperlink" Target="https://community.secop.gov.co/Public/Tendering/OpportunityDetail/Index?noticeUID=CO1.NTC.5315025&amp;isFromPublicArea=True&amp;isModal=False" TargetMode="External"/><Relationship Id="rId397" Type="http://schemas.openxmlformats.org/officeDocument/2006/relationships/hyperlink" Target="https://community.secop.gov.co/Public/Tendering/OpportunityDetail/Index?noticeUID=CO1.NTC.5357219&amp;isFromPublicArea=True&amp;isModal=False" TargetMode="External"/><Relationship Id="rId4" Type="http://schemas.openxmlformats.org/officeDocument/2006/relationships/hyperlink" Target="https://community.secop.gov.co/Public/Tendering/OpportunityDetail/Index?noticeUID=CO1.NTC.5367928&amp;isFromPublicArea=True&amp;isModal=False" TargetMode="External"/><Relationship Id="rId180" Type="http://schemas.openxmlformats.org/officeDocument/2006/relationships/hyperlink" Target="https://community.secop.gov.co/Public/Tendering/OpportunityDetail/Index?noticeUID=CO1.NTC.4617521&amp;isFromPublicArea=True&amp;isModal=False" TargetMode="External"/><Relationship Id="rId215" Type="http://schemas.openxmlformats.org/officeDocument/2006/relationships/hyperlink" Target="https://community.secop.gov.co/Public/Tendering/OpportunityDetail/Index?noticeUID=CO1.NTC.4934264&amp;isFromPublicArea=True&amp;isModal=False" TargetMode="External"/><Relationship Id="rId236" Type="http://schemas.openxmlformats.org/officeDocument/2006/relationships/hyperlink" Target="https://community.secop.gov.co/Public/Tendering/OpportunityDetail/Index?noticeUID=CO1.NTC.4938604&amp;isFromPublicArea=True&amp;isModal=False" TargetMode="External"/><Relationship Id="rId257" Type="http://schemas.openxmlformats.org/officeDocument/2006/relationships/hyperlink" Target="https://community.secop.gov.co/Public/Tendering/OpportunityDetail/Index?noticeUID=CO1.NTC.4949487&amp;isFromPublicArea=True&amp;isModal=False" TargetMode="External"/><Relationship Id="rId278" Type="http://schemas.openxmlformats.org/officeDocument/2006/relationships/hyperlink" Target="https://community.secop.gov.co/Public/Tendering/OpportunityDetail/Index?noticeUID=CO1.NTC.4979557&amp;isFromPublicArea=True&amp;isModal=False" TargetMode="External"/><Relationship Id="rId303" Type="http://schemas.openxmlformats.org/officeDocument/2006/relationships/hyperlink" Target="https://community.secop.gov.co/Public/Tendering/OpportunityDetail/Index?noticeUID=CO1.NTC.5041325&amp;isFromPublicArea=True&amp;isModal=False" TargetMode="External"/><Relationship Id="rId42" Type="http://schemas.openxmlformats.org/officeDocument/2006/relationships/hyperlink" Target="https://community.secop.gov.co/Public/Tendering/OpportunityDetail/Index?noticeUID=CO1.NTC.4781804&amp;isFromPublicArea=True&amp;isModal=False" TargetMode="External"/><Relationship Id="rId84" Type="http://schemas.openxmlformats.org/officeDocument/2006/relationships/hyperlink" Target="https://community.secop.gov.co/Public/Tendering/OpportunityDetail/Index?noticeUID=CO1.NTC.5365125&amp;isFromPublicArea=True&amp;isModal=False" TargetMode="External"/><Relationship Id="rId138" Type="http://schemas.openxmlformats.org/officeDocument/2006/relationships/hyperlink" Target="https://community.secop.gov.co/Public/Tendering/OpportunityDetail/Index?noticeUID=CO1.NTC.5328886&amp;isFromPublicArea=True&amp;isModal=False" TargetMode="External"/><Relationship Id="rId345" Type="http://schemas.openxmlformats.org/officeDocument/2006/relationships/hyperlink" Target="https://community.secop.gov.co/Public/Tendering/OpportunityDetail/Index?noticeUID=CO1.NTC.5203861&amp;isFromPublicArea=True&amp;isModal=False" TargetMode="External"/><Relationship Id="rId387" Type="http://schemas.openxmlformats.org/officeDocument/2006/relationships/hyperlink" Target="https://community.secop.gov.co/Public/Tendering/OpportunityDetail/Index?noticeUID=CO1.NTC.5331728&amp;isFromPublicArea=True&amp;isModal=False" TargetMode="External"/><Relationship Id="rId191" Type="http://schemas.openxmlformats.org/officeDocument/2006/relationships/hyperlink" Target="https://community.secop.gov.co/Public/Tendering/OpportunityDetail/Index?noticeUID=CO1.NTC.4624920&amp;isFromPublicArea=True&amp;isModal=False" TargetMode="External"/><Relationship Id="rId205" Type="http://schemas.openxmlformats.org/officeDocument/2006/relationships/hyperlink" Target="https://community.secop.gov.co/Public/Tendering/OpportunityDetail/Index?noticeUID=CO1.NTC.4757800&amp;isFromPublicArea=True&amp;isModal=False" TargetMode="External"/><Relationship Id="rId247" Type="http://schemas.openxmlformats.org/officeDocument/2006/relationships/hyperlink" Target="https://community.secop.gov.co/Public/Tendering/OpportunityDetail/Index?noticeUID=CO1.NTC.4949364&amp;isFromPublicArea=True&amp;isModal=False" TargetMode="External"/><Relationship Id="rId107" Type="http://schemas.openxmlformats.org/officeDocument/2006/relationships/hyperlink" Target="https://community.secop.gov.co/Public/Tendering/OpportunityDetail/Index?noticeUID=CO1.NTC.5198362&amp;isFromPublicArea=True&amp;isModal=False" TargetMode="External"/><Relationship Id="rId289" Type="http://schemas.openxmlformats.org/officeDocument/2006/relationships/hyperlink" Target="https://community.secop.gov.co/Public/Tendering/OpportunityDetail/Index?noticeUID=CO1.NTC.4979562&amp;isFromPublicArea=True&amp;isModal=False" TargetMode="External"/><Relationship Id="rId11" Type="http://schemas.openxmlformats.org/officeDocument/2006/relationships/hyperlink" Target="https://www.colombiacompra.gov.co/tienda-virtual-del-estado-colombiano/ordenes-compra/113500" TargetMode="External"/><Relationship Id="rId53" Type="http://schemas.openxmlformats.org/officeDocument/2006/relationships/hyperlink" Target="https://community.secop.gov.co/Public/Tendering/OpportunityDetail/Index?noticeUID=CO1.NTC.4932630&amp;isFromPublicArea=True&amp;isModal=False" TargetMode="External"/><Relationship Id="rId149" Type="http://schemas.openxmlformats.org/officeDocument/2006/relationships/hyperlink" Target="https://community.secop.gov.co/Public/Tendering/OpportunityDetail/Index?noticeUID=CO1.NTC.4998933&amp;isFromPublicArea=True&amp;isModal=False" TargetMode="External"/><Relationship Id="rId314" Type="http://schemas.openxmlformats.org/officeDocument/2006/relationships/hyperlink" Target="https://community.secop.gov.co/Public/Tendering/OpportunityDetail/Index?noticeUID=CO1.NTC.5143469&amp;isFromPublicArea=True&amp;isModal=False" TargetMode="External"/><Relationship Id="rId356" Type="http://schemas.openxmlformats.org/officeDocument/2006/relationships/hyperlink" Target="https://community.secop.gov.co/Public/Tendering/OpportunityDetail/Index?noticeUID=CO1.NTC.5213807&amp;isFromPublicArea=True&amp;isModal=False" TargetMode="External"/><Relationship Id="rId398" Type="http://schemas.openxmlformats.org/officeDocument/2006/relationships/hyperlink" Target="https://www.colombiacompra.gov.co/tienda-virtual-del-estado-colombiano/ordenes-compra/118548" TargetMode="External"/><Relationship Id="rId95" Type="http://schemas.openxmlformats.org/officeDocument/2006/relationships/hyperlink" Target="https://community.secop.gov.co/Public/Tendering/OpportunityDetail/Index?noticeUID=CO1.NTC.5143344&amp;isFromPublicArea=True&amp;isModal=False" TargetMode="External"/><Relationship Id="rId160" Type="http://schemas.openxmlformats.org/officeDocument/2006/relationships/hyperlink" Target="https://community.secop.gov.co/Public/Tendering/OpportunityDetail/Index?noticeUID=CO1.NTC.4619208&amp;isFromPublicArea=True&amp;isModal=False" TargetMode="External"/><Relationship Id="rId216" Type="http://schemas.openxmlformats.org/officeDocument/2006/relationships/hyperlink" Target="https://community.secop.gov.co/Public/Tendering/OpportunityDetail/Index?noticeUID=CO1.NTC.4934577&amp;isFromPublicArea=True&amp;isModal=False" TargetMode="External"/><Relationship Id="rId258" Type="http://schemas.openxmlformats.org/officeDocument/2006/relationships/hyperlink" Target="https://community.secop.gov.co/Public/Tendering/OpportunityDetail/Index?noticeUID=CO1.NTC.5079402&amp;isFromPublicArea=True&amp;isModal=False" TargetMode="External"/><Relationship Id="rId22" Type="http://schemas.openxmlformats.org/officeDocument/2006/relationships/hyperlink" Target="https://community.secop.gov.co/Public/Tendering/OpportunityDetail/Index?noticeUID=CO1.NTC.5368542&amp;isFromPublicArea=True&amp;isModal=False" TargetMode="External"/><Relationship Id="rId64" Type="http://schemas.openxmlformats.org/officeDocument/2006/relationships/hyperlink" Target="https://community.secop.gov.co/Public/Tendering/OpportunityDetail/Index?noticeUID=CO1.NTC.4974489&amp;isFromPublicArea=True&amp;isModal=False" TargetMode="External"/><Relationship Id="rId118" Type="http://schemas.openxmlformats.org/officeDocument/2006/relationships/hyperlink" Target="https://community.secop.gov.co/Public/Tendering/OpportunityDetail/Index?noticeUID=CO1.NTC.5241609&amp;isFromPublicArea=True&amp;isModal=False" TargetMode="External"/><Relationship Id="rId325" Type="http://schemas.openxmlformats.org/officeDocument/2006/relationships/hyperlink" Target="https://community.secop.gov.co/Public/Tendering/OpportunityDetail/Index?noticeUID=CO1.NTC.5113306&amp;isFromPublicArea=True&amp;isModal=False" TargetMode="External"/><Relationship Id="rId367" Type="http://schemas.openxmlformats.org/officeDocument/2006/relationships/hyperlink" Target="https://community.secop.gov.co/Public/Tendering/OpportunityDetail/Index?noticeUID=CO1.NTC.5285852&amp;isFromPublicArea=True&amp;isModal=False" TargetMode="External"/><Relationship Id="rId171" Type="http://schemas.openxmlformats.org/officeDocument/2006/relationships/hyperlink" Target="https://community.secop.gov.co/Public/Tendering/OpportunityDetail/Index?noticeUID=CO1.NTC.4622283&amp;isFromPublicArea=True&amp;isModal=False" TargetMode="External"/><Relationship Id="rId227" Type="http://schemas.openxmlformats.org/officeDocument/2006/relationships/hyperlink" Target="https://community.secop.gov.co/Public/Tendering/OpportunityDetail/Index?noticeUID=CO1.NTC.4979585&amp;isFromPublicArea=True&amp;isModal=False" TargetMode="External"/><Relationship Id="rId269" Type="http://schemas.openxmlformats.org/officeDocument/2006/relationships/hyperlink" Target="https://community.secop.gov.co/Public/Tendering/OpportunityDetail/Index?noticeUID=CO1.NTC.4939427&amp;isFromPublicArea=True&amp;isModal=False" TargetMode="External"/><Relationship Id="rId33" Type="http://schemas.openxmlformats.org/officeDocument/2006/relationships/hyperlink" Target="https://community.secop.gov.co/Public/Tendering/OpportunityDetail/Index?noticeUID=CO1.NTC.4543166&amp;isFromPublicArea=True&amp;isModal=False" TargetMode="External"/><Relationship Id="rId129" Type="http://schemas.openxmlformats.org/officeDocument/2006/relationships/hyperlink" Target="https://community.secop.gov.co/Public/Tendering/OpportunityDetail/Index?noticeUID=CO1.NTC.5277001&amp;isFromPublicArea=True&amp;isModal=False" TargetMode="External"/><Relationship Id="rId280" Type="http://schemas.openxmlformats.org/officeDocument/2006/relationships/hyperlink" Target="https://community.secop.gov.co/Public/Tendering/OpportunityDetail/Index?noticeUID=CO1.NTC.4979906&amp;isFromPublicArea=True&amp;isModal=False" TargetMode="External"/><Relationship Id="rId336" Type="http://schemas.openxmlformats.org/officeDocument/2006/relationships/hyperlink" Target="https://community.secop.gov.co/Public/Tendering/OpportunityDetail/Index?noticeUID=CO1.NTC.5128909&amp;isFromPublicArea=True&amp;isModal=False" TargetMode="External"/><Relationship Id="rId75" Type="http://schemas.openxmlformats.org/officeDocument/2006/relationships/hyperlink" Target="https://community.secop.gov.co/Public/Tendering/OpportunityDetail/Index?noticeUID=CO1.NTC.4973443&amp;isFromPublicArea=True&amp;isModal=False" TargetMode="External"/><Relationship Id="rId140" Type="http://schemas.openxmlformats.org/officeDocument/2006/relationships/hyperlink" Target="https://community.secop.gov.co/Public/Tendering/OpportunityDetail/Index?noticeUID=CO1.NTC.5331575&amp;isFromPublicArea=True&amp;isModal=False" TargetMode="External"/><Relationship Id="rId182" Type="http://schemas.openxmlformats.org/officeDocument/2006/relationships/hyperlink" Target="https://community.secop.gov.co/Public/Tendering/OpportunityDetail/Index?noticeUID=CO1.NTC.4623390&amp;isFromPublicArea=True&amp;isModal=False" TargetMode="External"/><Relationship Id="rId378" Type="http://schemas.openxmlformats.org/officeDocument/2006/relationships/hyperlink" Target="https://community.secop.gov.co/Public/Tendering/OpportunityDetail/Index?noticeUID=CO1.NTC.5324394&amp;isFromPublicArea=True&amp;isModal=False" TargetMode="External"/><Relationship Id="rId6" Type="http://schemas.openxmlformats.org/officeDocument/2006/relationships/hyperlink" Target="https://www.colombiacompra.gov.co/tienda-virtual-del-estado-colombiano/ordenes-compra/107917" TargetMode="External"/><Relationship Id="rId238" Type="http://schemas.openxmlformats.org/officeDocument/2006/relationships/hyperlink" Target="https://community.secop.gov.co/Public/Tendering/OpportunityDetail/Index?noticeUID=CO1.NTC.4938803&amp;isFromPublicArea=True&amp;isModal=False" TargetMode="External"/><Relationship Id="rId291" Type="http://schemas.openxmlformats.org/officeDocument/2006/relationships/hyperlink" Target="https://community.secop.gov.co/Public/Tendering/OpportunityDetail/Index?noticeUID=CO1.NTC.4979490&amp;isFromPublicArea=True&amp;isModal=False" TargetMode="External"/><Relationship Id="rId305" Type="http://schemas.openxmlformats.org/officeDocument/2006/relationships/hyperlink" Target="https://community.secop.gov.co/Public/Tendering/OpportunityDetail/Index?noticeUID=CO1.NTC.4996229&amp;isFromPublicArea=True&amp;isModal=False" TargetMode="External"/><Relationship Id="rId347" Type="http://schemas.openxmlformats.org/officeDocument/2006/relationships/hyperlink" Target="https://community.secop.gov.co/Public/Tendering/OpportunityDetail/Index?noticeUID=CO1.NTC.5210904&amp;isFromPublicArea=True&amp;isModal=False" TargetMode="External"/><Relationship Id="rId44" Type="http://schemas.openxmlformats.org/officeDocument/2006/relationships/hyperlink" Target="https://community.secop.gov.co/Public/Tendering/OpportunityDetail/Index?noticeUID=CO1.NTC.4781699&amp;isFromPublicArea=True&amp;isModal=False" TargetMode="External"/><Relationship Id="rId86" Type="http://schemas.openxmlformats.org/officeDocument/2006/relationships/hyperlink" Target="https://community.secop.gov.co/Public/Tendering/OpportunityDetail/Index?noticeUID=CO1.NTC.5116246&amp;isFromPublicArea=True&amp;isModal=False" TargetMode="External"/><Relationship Id="rId151" Type="http://schemas.openxmlformats.org/officeDocument/2006/relationships/hyperlink" Target="https://community.secop.gov.co/Public/Tendering/OpportunityDetail/Index?noticeUID=CO1.NTC.4994235&amp;isFromPublicArea=True&amp;isModal=False" TargetMode="External"/><Relationship Id="rId389" Type="http://schemas.openxmlformats.org/officeDocument/2006/relationships/hyperlink" Target="https://community.secop.gov.co/Public/Tendering/OpportunityDetail/Index?noticeUID=CO1.NTC.5362850&amp;isFromPublicArea=True&amp;isModal=False" TargetMode="External"/><Relationship Id="rId193" Type="http://schemas.openxmlformats.org/officeDocument/2006/relationships/hyperlink" Target="https://community.secop.gov.co/Public/Tendering/OpportunityDetail/Index?noticeUID=CO1.NTC.4755179&amp;isFromPublicArea=True&amp;isModal=False" TargetMode="External"/><Relationship Id="rId207" Type="http://schemas.openxmlformats.org/officeDocument/2006/relationships/hyperlink" Target="https://community.secop.gov.co/Public/Tendering/OpportunityDetail/Index?noticeUID=CO1.NTC.4758214&amp;isFromPublicArea=True&amp;isModal=False" TargetMode="External"/><Relationship Id="rId249" Type="http://schemas.openxmlformats.org/officeDocument/2006/relationships/hyperlink" Target="https://community.secop.gov.co/Public/Tendering/OpportunityDetail/Index?noticeUID=CO1.NTC.4938912&amp;isFromPublicArea=True&amp;isModal=False" TargetMode="External"/><Relationship Id="rId13" Type="http://schemas.openxmlformats.org/officeDocument/2006/relationships/hyperlink" Target="https://www.colombiacompra.gov.co/tienda-virtual-del-estado-colombiano/ordenes-compra/115288" TargetMode="External"/><Relationship Id="rId109" Type="http://schemas.openxmlformats.org/officeDocument/2006/relationships/hyperlink" Target="https://community.secop.gov.co/Public/Tendering/OpportunityDetail/Index?noticeUID=CO1.NTC.5365364&amp;isFromPublicArea=True&amp;isModal=False" TargetMode="External"/><Relationship Id="rId260" Type="http://schemas.openxmlformats.org/officeDocument/2006/relationships/hyperlink" Target="https://community.secop.gov.co/Public/Tendering/OpportunityDetail/Index?noticeUID=CO1.NTC.4949539&amp;isFromPublicArea=True&amp;isModal=False" TargetMode="External"/><Relationship Id="rId316" Type="http://schemas.openxmlformats.org/officeDocument/2006/relationships/hyperlink" Target="https://community.secop.gov.co/Public/Tendering/OpportunityDetail/Index?noticeUID=CO1.NTC.5366705&amp;isFromPublicArea=True&amp;isModal=False" TargetMode="External"/><Relationship Id="rId55" Type="http://schemas.openxmlformats.org/officeDocument/2006/relationships/hyperlink" Target="https://community.secop.gov.co/Public/Tendering/OpportunityDetail/Index?noticeUID=CO1.NTC.4933172&amp;isFromPublicArea=True&amp;isModal=False" TargetMode="External"/><Relationship Id="rId97" Type="http://schemas.openxmlformats.org/officeDocument/2006/relationships/hyperlink" Target="https://community.secop.gov.co/Public/Tendering/OpportunityDetail/Index?noticeUID=CO1.NTC.5447939&amp;isFromPublicArea=True&amp;isModal=False" TargetMode="External"/><Relationship Id="rId120" Type="http://schemas.openxmlformats.org/officeDocument/2006/relationships/hyperlink" Target="https://community.secop.gov.co/Public/Tendering/OpportunityDetail/Index?noticeUID=CO1.NTC.5226148&amp;isFromPublicArea=True&amp;isModal=False" TargetMode="External"/><Relationship Id="rId358" Type="http://schemas.openxmlformats.org/officeDocument/2006/relationships/hyperlink" Target="https://community.secop.gov.co/Public/Tendering/OpportunityDetail/Index?noticeUID=CO1.NTC.5231038&amp;isFromPublicArea=True&amp;isModal=False" TargetMode="External"/><Relationship Id="rId162" Type="http://schemas.openxmlformats.org/officeDocument/2006/relationships/hyperlink" Target="https://community.secop.gov.co/Public/Tendering/OpportunityDetail/Index?noticeUID=CO1.NTC.4619236&amp;isFromPublicArea=True&amp;isModal=False" TargetMode="External"/><Relationship Id="rId218" Type="http://schemas.openxmlformats.org/officeDocument/2006/relationships/hyperlink" Target="https://community.secop.gov.co/Public/Tendering/OpportunityDetail/Index?noticeUID=CO1.NTC.4934684&amp;isFromPublicArea=True&amp;isModal=False" TargetMode="External"/><Relationship Id="rId271" Type="http://schemas.openxmlformats.org/officeDocument/2006/relationships/hyperlink" Target="https://community.secop.gov.co/Public/Tendering/OpportunityDetail/Index?noticeUID=CO1.NTC.4939719&amp;isFromPublicArea=True&amp;isModal=False" TargetMode="External"/><Relationship Id="rId24" Type="http://schemas.openxmlformats.org/officeDocument/2006/relationships/hyperlink" Target="https://community.secop.gov.co/Public/Tendering/OpportunityDetail/Index?noticeUID=CO1.NTC.5369101&amp;isFromPublicArea=True&amp;isModal=False" TargetMode="External"/><Relationship Id="rId66" Type="http://schemas.openxmlformats.org/officeDocument/2006/relationships/hyperlink" Target="https://community.secop.gov.co/Public/Tendering/OpportunityDetail/Index?noticeUID=CO1.NTC.4974615&amp;isFromPublicArea=True&amp;isModal=False" TargetMode="External"/><Relationship Id="rId131" Type="http://schemas.openxmlformats.org/officeDocument/2006/relationships/hyperlink" Target="https://community.secop.gov.co/Public/Tendering/OpportunityDetail/Index?noticeUID=CO1.NTC.5336103&amp;isFromPublicArea=True&amp;isModal=False" TargetMode="External"/><Relationship Id="rId327" Type="http://schemas.openxmlformats.org/officeDocument/2006/relationships/hyperlink" Target="https://community.secop.gov.co/Public/Tendering/OpportunityDetail/Index?noticeUID=CO1.NTC.5116179&amp;isFromPublicArea=True&amp;isModal=False" TargetMode="External"/><Relationship Id="rId369" Type="http://schemas.openxmlformats.org/officeDocument/2006/relationships/hyperlink" Target="https://community.secop.gov.co/Public/Tendering/OpportunityDetail/Index?noticeUID=CO1.NTC.5286933&amp;isFromPublicArea=True&amp;isModal=False" TargetMode="External"/><Relationship Id="rId173" Type="http://schemas.openxmlformats.org/officeDocument/2006/relationships/hyperlink" Target="https://community.secop.gov.co/Public/Tendering/OpportunityDetail/Index?noticeUID=CO1.NTC.4622693&amp;isFromPublicArea=True&amp;isModal=False" TargetMode="External"/><Relationship Id="rId229" Type="http://schemas.openxmlformats.org/officeDocument/2006/relationships/hyperlink" Target="https://community.secop.gov.co/Public/Tendering/OpportunityDetail/Index?noticeUID=CO1.NTC.4937766&amp;isFromPublicArea=True&amp;isModal=False" TargetMode="External"/><Relationship Id="rId380" Type="http://schemas.openxmlformats.org/officeDocument/2006/relationships/hyperlink" Target="https://community.secop.gov.co/Public/Tendering/OpportunityDetail/Index?noticeUID=CO1.NTC.5367219&amp;isFromPublicArea=True&amp;isModal=False" TargetMode="External"/><Relationship Id="rId240" Type="http://schemas.openxmlformats.org/officeDocument/2006/relationships/hyperlink" Target="https://community.secop.gov.co/Public/Tendering/OpportunityDetail/Index?noticeUID=CO1.NTC.4938904&amp;isFromPublicArea=True&amp;isModal=False" TargetMode="External"/><Relationship Id="rId35" Type="http://schemas.openxmlformats.org/officeDocument/2006/relationships/hyperlink" Target="https://community.secop.gov.co/Public/Tendering/OpportunityDetail/Index?noticeUID=CO1.NTC.4543190&amp;isFromPublicArea=True&amp;isModal=False" TargetMode="External"/><Relationship Id="rId77" Type="http://schemas.openxmlformats.org/officeDocument/2006/relationships/hyperlink" Target="https://community.secop.gov.co/Public/Tendering/OpportunityDetail/Index?noticeUID=CO1.NTC.4959882&amp;isFromPublicArea=True&amp;isModal=False" TargetMode="External"/><Relationship Id="rId100" Type="http://schemas.openxmlformats.org/officeDocument/2006/relationships/hyperlink" Target="https://community.secop.gov.co/Public/Tendering/OpportunityDetail/Index?noticeUID=CO1.NTC.5158118&amp;isFromPublicArea=True&amp;isModal=False" TargetMode="External"/><Relationship Id="rId282" Type="http://schemas.openxmlformats.org/officeDocument/2006/relationships/hyperlink" Target="https://community.secop.gov.co/Public/Tendering/OpportunityDetail/Index?noticeUID=CO1.NTC.4979817&amp;isFromPublicArea=True&amp;isModal=False" TargetMode="External"/><Relationship Id="rId338" Type="http://schemas.openxmlformats.org/officeDocument/2006/relationships/hyperlink" Target="https://community.secop.gov.co/Public/Tendering/OpportunityDetail/Index?noticeUID=CO1.NTC.5175993&amp;isFromPublicArea=True&amp;isModal=False" TargetMode="External"/><Relationship Id="rId8" Type="http://schemas.openxmlformats.org/officeDocument/2006/relationships/hyperlink" Target="https://www.colombiacompra.gov.co/tienda-virtual-del-estado-colombiano/ordenes-compra/109274" TargetMode="External"/><Relationship Id="rId142" Type="http://schemas.openxmlformats.org/officeDocument/2006/relationships/hyperlink" Target="https://community.secop.gov.co/Public/Tendering/OpportunityDetail/Index?noticeUID=CO1.NTC.5353340&amp;isFromPublicArea=True&amp;isModal=False" TargetMode="External"/><Relationship Id="rId184" Type="http://schemas.openxmlformats.org/officeDocument/2006/relationships/hyperlink" Target="https://community.secop.gov.co/Public/Tendering/OpportunityDetail/Index?noticeUID=CO1.NTC.4623783&amp;isFromPublicArea=True&amp;isModal=False" TargetMode="External"/><Relationship Id="rId391" Type="http://schemas.openxmlformats.org/officeDocument/2006/relationships/hyperlink" Target="https://community.secop.gov.co/Public/Tendering/OpportunityDetail/Index?noticeUID=CO1.NTC.5342265&amp;isFromPublicArea=True&amp;isModal=False" TargetMode="External"/><Relationship Id="rId251" Type="http://schemas.openxmlformats.org/officeDocument/2006/relationships/hyperlink" Target="https://community.secop.gov.co/Public/Tendering/OpportunityDetail/Index?noticeUID=CO1.NTC.4939202&amp;isFromPublicArea=True&amp;isModal=False" TargetMode="External"/><Relationship Id="rId46" Type="http://schemas.openxmlformats.org/officeDocument/2006/relationships/hyperlink" Target="https://community.secop.gov.co/Public/Tendering/OpportunityDetail/Index?noticeUID=CO1.NTC.4782162&amp;isFromPublicArea=True&amp;isModal=False" TargetMode="External"/><Relationship Id="rId293" Type="http://schemas.openxmlformats.org/officeDocument/2006/relationships/hyperlink" Target="https://community.secop.gov.co/Public/Tendering/OpportunityDetail/Index?noticeUID=CO1.NTC.4994135&amp;isFromPublicArea=True&amp;isModal=False" TargetMode="External"/><Relationship Id="rId307" Type="http://schemas.openxmlformats.org/officeDocument/2006/relationships/hyperlink" Target="https://community.secop.gov.co/Public/Tendering/OpportunityDetail/Index?noticeUID=CO1.NTC.5367558&amp;isFromPublicArea=True&amp;isModal=False" TargetMode="External"/><Relationship Id="rId349" Type="http://schemas.openxmlformats.org/officeDocument/2006/relationships/hyperlink" Target="https://community.secop.gov.co/Public/Tendering/OpportunityDetail/Index?noticeUID=CO1.NTC.5205713&amp;isFromPublicArea=True&amp;isModal=False" TargetMode="External"/><Relationship Id="rId88" Type="http://schemas.openxmlformats.org/officeDocument/2006/relationships/hyperlink" Target="https://community.secop.gov.co/Public/Tendering/OpportunityDetail/Index?noticeUID=CO1.NTC.5198266&amp;isFromPublicArea=True&amp;isModal=False" TargetMode="External"/><Relationship Id="rId111" Type="http://schemas.openxmlformats.org/officeDocument/2006/relationships/hyperlink" Target="https://community.secop.gov.co/Public/Tendering/OpportunityDetail/Index?noticeUID=CO1.NTC.5205090&amp;isFromPublicArea=True&amp;isModal=False" TargetMode="External"/><Relationship Id="rId153" Type="http://schemas.openxmlformats.org/officeDocument/2006/relationships/hyperlink" Target="https://community.secop.gov.co/Public/Tendering/OpportunityDetail/Index?noticeUID=CO1.NTC.5172154&amp;isFromPublicArea=True&amp;isModal=False" TargetMode="External"/><Relationship Id="rId195" Type="http://schemas.openxmlformats.org/officeDocument/2006/relationships/hyperlink" Target="https://community.secop.gov.co/Public/Tendering/OpportunityDetail/Index?noticeUID=CO1.NTC.4934068&amp;isFromPublicArea=True&amp;isModal=False" TargetMode="External"/><Relationship Id="rId209" Type="http://schemas.openxmlformats.org/officeDocument/2006/relationships/hyperlink" Target="https://community.secop.gov.co/Public/Tendering/OpportunityDetail/Index?noticeUID=CO1.NTC.4757849&amp;isFromPublicArea=True&amp;isModal=False" TargetMode="External"/><Relationship Id="rId360" Type="http://schemas.openxmlformats.org/officeDocument/2006/relationships/hyperlink" Target="https://community.secop.gov.co/Public/Tendering/OpportunityDetail/Index?noticeUID=CO1.NTC.5447845&amp;isFromPublicArea=True&amp;isModal=False" TargetMode="External"/><Relationship Id="rId220" Type="http://schemas.openxmlformats.org/officeDocument/2006/relationships/hyperlink" Target="https://community.secop.gov.co/Public/Tendering/OpportunityDetail/Index?noticeUID=CO1.NTC.4758098&amp;isFromPublicArea=True&amp;isModal=False" TargetMode="External"/><Relationship Id="rId15" Type="http://schemas.openxmlformats.org/officeDocument/2006/relationships/hyperlink" Target="https://www.colombiacompra.gov.co/tienda-virtual-del-estado-colombiano/ordenes-compra/118550" TargetMode="External"/><Relationship Id="rId57" Type="http://schemas.openxmlformats.org/officeDocument/2006/relationships/hyperlink" Target="https://community.secop.gov.co/Public/Tendering/OpportunityDetail/Index?noticeUID=CO1.NTC.4933759&amp;isFromPublicArea=True&amp;isModal=False" TargetMode="External"/><Relationship Id="rId262" Type="http://schemas.openxmlformats.org/officeDocument/2006/relationships/hyperlink" Target="https://community.secop.gov.co/Public/Tendering/OpportunityDetail/Index?noticeUID=CO1.NTC.4949604&amp;isFromPublicArea=True&amp;isModal=False" TargetMode="External"/><Relationship Id="rId318" Type="http://schemas.openxmlformats.org/officeDocument/2006/relationships/hyperlink" Target="https://community.secop.gov.co/Public/Tendering/OpportunityDetail/Index?noticeUID=CO1.NTC.5158717&amp;isFromPublicArea=True&amp;isModal=False" TargetMode="External"/><Relationship Id="rId99" Type="http://schemas.openxmlformats.org/officeDocument/2006/relationships/hyperlink" Target="https://community.secop.gov.co/Public/Tendering/OpportunityDetail/Index?noticeUID=CO1.NTC.5143347&amp;isFromPublicArea=True&amp;isModal=False" TargetMode="External"/><Relationship Id="rId122" Type="http://schemas.openxmlformats.org/officeDocument/2006/relationships/hyperlink" Target="https://community.secop.gov.co/Public/Tendering/OpportunityDetail/Index?noticeUID=CO1.NTC.5225762&amp;isFromPublicArea=True&amp;isModal=False" TargetMode="External"/><Relationship Id="rId164" Type="http://schemas.openxmlformats.org/officeDocument/2006/relationships/hyperlink" Target="https://community.secop.gov.co/Public/Tendering/OpportunityDetail/Index?noticeUID=CO1.NTC.4619097&amp;isFromPublicArea=True&amp;isModal=False" TargetMode="External"/><Relationship Id="rId371" Type="http://schemas.openxmlformats.org/officeDocument/2006/relationships/hyperlink" Target="https://community.secop.gov.co/Public/Tendering/OpportunityDetail/Index?noticeUID=CO1.NTC.5303338&amp;isFromPublicArea=True&amp;isModal=False" TargetMode="External"/><Relationship Id="rId26" Type="http://schemas.openxmlformats.org/officeDocument/2006/relationships/hyperlink" Target="https://community.secop.gov.co/Public/Tendering/OpportunityDetail/Index?noticeUID=CO1.NTC.5368666&amp;isFromPublicArea=True&amp;isModal=False" TargetMode="External"/><Relationship Id="rId231" Type="http://schemas.openxmlformats.org/officeDocument/2006/relationships/hyperlink" Target="https://community.secop.gov.co/Public/Tendering/OpportunityDetail/Index?noticeUID=CO1.NTC.4937587&amp;isFromPublicArea=True&amp;isModal=False" TargetMode="External"/><Relationship Id="rId273" Type="http://schemas.openxmlformats.org/officeDocument/2006/relationships/hyperlink" Target="https://community.secop.gov.co/Public/Tendering/OpportunityDetail/Index?noticeUID=CO1.NTC.4979494&amp;isFromPublicArea=True&amp;isModal=False" TargetMode="External"/><Relationship Id="rId329" Type="http://schemas.openxmlformats.org/officeDocument/2006/relationships/hyperlink" Target="https://community.secop.gov.co/Public/Tendering/OpportunityDetail/Index?noticeUID=CO1.NTC.5129013&amp;isFromPublicArea=True&amp;isModal=False" TargetMode="External"/><Relationship Id="rId68" Type="http://schemas.openxmlformats.org/officeDocument/2006/relationships/hyperlink" Target="https://community.secop.gov.co/Public/Tendering/OpportunityDetail/Index?noticeUID=CO1.NTC.4974219&amp;isFromPublicArea=True&amp;isModal=False" TargetMode="External"/><Relationship Id="rId133" Type="http://schemas.openxmlformats.org/officeDocument/2006/relationships/hyperlink" Target="https://community.secop.gov.co/Public/Tendering/OpportunityDetail/Index?noticeUID=CO1.NTC.5303631&amp;isFromPublicArea=True&amp;isModal=False" TargetMode="External"/><Relationship Id="rId175" Type="http://schemas.openxmlformats.org/officeDocument/2006/relationships/hyperlink" Target="https://community.secop.gov.co/Public/Tendering/OpportunityDetail/Index?noticeUID=CO1.NTC.4623601&amp;isFromPublicArea=True&amp;isModal=False" TargetMode="External"/><Relationship Id="rId340" Type="http://schemas.openxmlformats.org/officeDocument/2006/relationships/hyperlink" Target="https://community.secop.gov.co/Public/Tendering/OpportunityDetail/Index?noticeUID=CO1.NTC.5172995&amp;isFromPublicArea=True&amp;isModal=False" TargetMode="External"/><Relationship Id="rId200" Type="http://schemas.openxmlformats.org/officeDocument/2006/relationships/hyperlink" Target="https://community.secop.gov.co/Public/Tendering/OpportunityDetail/Index?noticeUID=CO1.NTC.4755188&amp;isFromPublicArea=True&amp;isModal=False" TargetMode="External"/><Relationship Id="rId382" Type="http://schemas.openxmlformats.org/officeDocument/2006/relationships/hyperlink" Target="https://community.secop.gov.co/Public/Tendering/OpportunityDetail/Index?noticeUID=CO1.NTC.5334297&amp;isFromPublicArea=True&amp;isModal=False" TargetMode="External"/><Relationship Id="rId242" Type="http://schemas.openxmlformats.org/officeDocument/2006/relationships/hyperlink" Target="https://community.secop.gov.co/Public/Tendering/OpportunityDetail/Index?noticeUID=CO1.NTC.4979296&amp;isFromPublicArea=True&amp;isModal=False" TargetMode="External"/><Relationship Id="rId284" Type="http://schemas.openxmlformats.org/officeDocument/2006/relationships/hyperlink" Target="https://community.secop.gov.co/Public/Tendering/OpportunityDetail/Index?noticeUID=CO1.NTC.497662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F4F34-990C-4C3F-9364-18C6B8AC8704}">
  <dimension ref="A1:Q400"/>
  <sheetViews>
    <sheetView tabSelected="1" zoomScale="80" zoomScaleNormal="80" workbookViewId="0">
      <pane ySplit="2" topLeftCell="A3" activePane="bottomLeft" state="frozen"/>
      <selection pane="bottomLeft" sqref="A1:G1"/>
    </sheetView>
  </sheetViews>
  <sheetFormatPr baseColWidth="10" defaultRowHeight="13.5" x14ac:dyDescent="0.25"/>
  <cols>
    <col min="1" max="1" width="15.42578125" style="29" customWidth="1"/>
    <col min="2" max="2" width="48.5703125" style="30" customWidth="1"/>
    <col min="3" max="3" width="26.5703125" style="29" customWidth="1"/>
    <col min="4" max="4" width="18" style="9" customWidth="1"/>
    <col min="5" max="5" width="15" style="8" customWidth="1"/>
    <col min="6" max="6" width="32.5703125" style="29" customWidth="1"/>
    <col min="7" max="7" width="17" style="8" customWidth="1"/>
    <col min="8" max="8" width="14.28515625" style="8" customWidth="1"/>
    <col min="9" max="9" width="16.140625" style="8" customWidth="1"/>
    <col min="10" max="10" width="18" style="31" bestFit="1" customWidth="1"/>
    <col min="11" max="11" width="14.42578125" style="32" customWidth="1"/>
    <col min="12" max="12" width="18.140625" style="42" customWidth="1"/>
    <col min="13" max="13" width="17.140625" style="33" customWidth="1"/>
    <col min="14" max="14" width="17" style="29" customWidth="1"/>
    <col min="15" max="15" width="14.85546875" style="33" customWidth="1"/>
    <col min="16" max="16" width="18.28515625" style="33" customWidth="1"/>
    <col min="17" max="17" width="16.5703125" style="25" customWidth="1"/>
    <col min="18" max="16384" width="11.42578125" style="25"/>
  </cols>
  <sheetData>
    <row r="1" spans="1:17" s="15" customFormat="1" ht="29.25" customHeight="1" x14ac:dyDescent="0.25">
      <c r="A1" s="37" t="s">
        <v>0</v>
      </c>
      <c r="B1" s="37"/>
      <c r="C1" s="37"/>
      <c r="D1" s="37"/>
      <c r="E1" s="37"/>
      <c r="F1" s="37"/>
      <c r="G1" s="37"/>
      <c r="H1" s="38" t="s">
        <v>1</v>
      </c>
      <c r="I1" s="38"/>
      <c r="J1" s="38"/>
      <c r="K1" s="38"/>
      <c r="L1" s="38"/>
      <c r="M1" s="38"/>
      <c r="N1" s="38"/>
      <c r="O1" s="38"/>
      <c r="P1" s="38"/>
    </row>
    <row r="2" spans="1:17" s="21" customFormat="1" ht="54" x14ac:dyDescent="0.25">
      <c r="A2" s="16" t="s">
        <v>1548</v>
      </c>
      <c r="B2" s="16" t="s">
        <v>2</v>
      </c>
      <c r="C2" s="1" t="s">
        <v>14</v>
      </c>
      <c r="D2" s="17" t="s">
        <v>15</v>
      </c>
      <c r="E2" s="1" t="s">
        <v>3</v>
      </c>
      <c r="F2" s="1" t="s">
        <v>4</v>
      </c>
      <c r="G2" s="1" t="s">
        <v>5</v>
      </c>
      <c r="H2" s="1" t="s">
        <v>6</v>
      </c>
      <c r="I2" s="1" t="s">
        <v>7</v>
      </c>
      <c r="J2" s="18" t="s">
        <v>1459</v>
      </c>
      <c r="K2" s="19" t="s">
        <v>8</v>
      </c>
      <c r="L2" s="20" t="s">
        <v>9</v>
      </c>
      <c r="M2" s="20" t="s">
        <v>10</v>
      </c>
      <c r="N2" s="16" t="s">
        <v>11</v>
      </c>
      <c r="O2" s="18" t="s">
        <v>12</v>
      </c>
      <c r="P2" s="18" t="s">
        <v>13</v>
      </c>
    </row>
    <row r="3" spans="1:17" ht="94.5" x14ac:dyDescent="0.25">
      <c r="A3" s="2" t="s">
        <v>16</v>
      </c>
      <c r="B3" s="3" t="s">
        <v>1448</v>
      </c>
      <c r="C3" s="2" t="s">
        <v>258</v>
      </c>
      <c r="D3" s="10">
        <v>800181743</v>
      </c>
      <c r="E3" s="4">
        <v>44958</v>
      </c>
      <c r="F3" s="22" t="s">
        <v>365</v>
      </c>
      <c r="G3" s="4">
        <v>45007</v>
      </c>
      <c r="H3" s="4">
        <v>44958</v>
      </c>
      <c r="I3" s="4">
        <v>45261</v>
      </c>
      <c r="J3" s="12">
        <v>1700000000</v>
      </c>
      <c r="K3" s="23">
        <f>L3/P3</f>
        <v>1</v>
      </c>
      <c r="L3" s="12">
        <v>1700000000</v>
      </c>
      <c r="M3" s="24">
        <v>0</v>
      </c>
      <c r="N3" s="2">
        <v>0</v>
      </c>
      <c r="O3" s="24">
        <v>0</v>
      </c>
      <c r="P3" s="24">
        <f>J3+O3</f>
        <v>1700000000</v>
      </c>
    </row>
    <row r="4" spans="1:17" ht="54" x14ac:dyDescent="0.25">
      <c r="A4" s="2" t="s">
        <v>17</v>
      </c>
      <c r="B4" s="3" t="s">
        <v>18</v>
      </c>
      <c r="C4" s="2" t="s">
        <v>259</v>
      </c>
      <c r="D4" s="10">
        <v>899999115</v>
      </c>
      <c r="E4" s="4">
        <v>44971</v>
      </c>
      <c r="F4" s="22" t="s">
        <v>366</v>
      </c>
      <c r="G4" s="4">
        <v>45007</v>
      </c>
      <c r="H4" s="4">
        <v>44973</v>
      </c>
      <c r="I4" s="4">
        <v>45488</v>
      </c>
      <c r="J4" s="12">
        <v>871826438</v>
      </c>
      <c r="K4" s="23">
        <f>L4/P4</f>
        <v>0.87266922527431812</v>
      </c>
      <c r="L4" s="40">
        <v>1075663300</v>
      </c>
      <c r="M4" s="35">
        <v>156949549</v>
      </c>
      <c r="N4" s="2">
        <v>2</v>
      </c>
      <c r="O4" s="24">
        <v>360786411</v>
      </c>
      <c r="P4" s="24">
        <f t="shared" ref="P4:P58" si="0">J4+O4</f>
        <v>1232612849</v>
      </c>
    </row>
    <row r="5" spans="1:17" ht="67.5" x14ac:dyDescent="0.25">
      <c r="A5" s="2" t="s">
        <v>19</v>
      </c>
      <c r="B5" s="3" t="s">
        <v>20</v>
      </c>
      <c r="C5" s="2" t="s">
        <v>260</v>
      </c>
      <c r="D5" s="10">
        <v>901124760</v>
      </c>
      <c r="E5" s="4">
        <v>45219</v>
      </c>
      <c r="F5" s="22" t="s">
        <v>367</v>
      </c>
      <c r="G5" s="4">
        <v>45289</v>
      </c>
      <c r="H5" s="4">
        <v>45595</v>
      </c>
      <c r="I5" s="4">
        <v>45610</v>
      </c>
      <c r="J5" s="12">
        <v>380800000</v>
      </c>
      <c r="K5" s="23">
        <f t="shared" ref="K5:K68" si="1">L5/P5</f>
        <v>1</v>
      </c>
      <c r="L5" s="12">
        <v>380800000</v>
      </c>
      <c r="M5" s="24">
        <v>0</v>
      </c>
      <c r="N5" s="2">
        <v>0</v>
      </c>
      <c r="O5" s="24">
        <v>0</v>
      </c>
      <c r="P5" s="24">
        <f t="shared" si="0"/>
        <v>380800000</v>
      </c>
    </row>
    <row r="6" spans="1:17" ht="54" x14ac:dyDescent="0.25">
      <c r="A6" s="2" t="s">
        <v>21</v>
      </c>
      <c r="B6" s="3" t="s">
        <v>22</v>
      </c>
      <c r="C6" s="2" t="s">
        <v>261</v>
      </c>
      <c r="D6" s="10">
        <v>899999115</v>
      </c>
      <c r="E6" s="4">
        <v>45011</v>
      </c>
      <c r="F6" s="22" t="s">
        <v>368</v>
      </c>
      <c r="G6" s="4">
        <v>45054</v>
      </c>
      <c r="H6" s="4">
        <v>45047</v>
      </c>
      <c r="I6" s="4">
        <v>45412</v>
      </c>
      <c r="J6" s="12">
        <v>749811146</v>
      </c>
      <c r="K6" s="23">
        <f t="shared" si="1"/>
        <v>1</v>
      </c>
      <c r="L6" s="12">
        <v>749811146</v>
      </c>
      <c r="M6" s="24">
        <v>0</v>
      </c>
      <c r="N6" s="2">
        <v>0</v>
      </c>
      <c r="O6" s="24">
        <v>0</v>
      </c>
      <c r="P6" s="24">
        <f>J6+O6</f>
        <v>749811146</v>
      </c>
    </row>
    <row r="7" spans="1:17" ht="135" x14ac:dyDescent="0.25">
      <c r="A7" s="2" t="s">
        <v>23</v>
      </c>
      <c r="B7" s="3" t="s">
        <v>24</v>
      </c>
      <c r="C7" s="2" t="s">
        <v>262</v>
      </c>
      <c r="D7" s="10">
        <v>901385774</v>
      </c>
      <c r="E7" s="4">
        <v>45254</v>
      </c>
      <c r="F7" s="22" t="s">
        <v>369</v>
      </c>
      <c r="G7" s="4">
        <v>45289</v>
      </c>
      <c r="H7" s="4">
        <v>45288</v>
      </c>
      <c r="I7" s="4">
        <v>45440</v>
      </c>
      <c r="J7" s="13">
        <v>756724518</v>
      </c>
      <c r="K7" s="23">
        <f t="shared" si="1"/>
        <v>0.89626142389640395</v>
      </c>
      <c r="L7" s="40">
        <v>678222994</v>
      </c>
      <c r="M7" s="35">
        <v>427975579</v>
      </c>
      <c r="N7" s="2">
        <v>1</v>
      </c>
      <c r="O7" s="24">
        <v>0</v>
      </c>
      <c r="P7" s="24">
        <f t="shared" si="0"/>
        <v>756724518</v>
      </c>
      <c r="Q7" s="39"/>
    </row>
    <row r="8" spans="1:17" ht="121.5" x14ac:dyDescent="0.25">
      <c r="A8" s="2" t="s">
        <v>25</v>
      </c>
      <c r="B8" s="3" t="s">
        <v>26</v>
      </c>
      <c r="C8" s="2" t="s">
        <v>263</v>
      </c>
      <c r="D8" s="11">
        <v>800036678</v>
      </c>
      <c r="E8" s="4">
        <v>45254</v>
      </c>
      <c r="F8" s="22" t="s">
        <v>370</v>
      </c>
      <c r="G8" s="4">
        <v>45289</v>
      </c>
      <c r="H8" s="4">
        <v>45274</v>
      </c>
      <c r="I8" s="4">
        <v>45338</v>
      </c>
      <c r="J8" s="12">
        <v>673327550</v>
      </c>
      <c r="K8" s="23">
        <f t="shared" si="1"/>
        <v>0</v>
      </c>
      <c r="L8" s="12">
        <v>0</v>
      </c>
      <c r="M8" s="12">
        <v>673327550</v>
      </c>
      <c r="N8" s="2">
        <v>2</v>
      </c>
      <c r="O8" s="24">
        <v>0</v>
      </c>
      <c r="P8" s="24">
        <f t="shared" si="0"/>
        <v>673327550</v>
      </c>
    </row>
    <row r="9" spans="1:17" ht="81" x14ac:dyDescent="0.25">
      <c r="A9" s="2" t="s">
        <v>27</v>
      </c>
      <c r="B9" s="3" t="s">
        <v>28</v>
      </c>
      <c r="C9" s="2" t="s">
        <v>264</v>
      </c>
      <c r="D9" s="10">
        <v>900343346</v>
      </c>
      <c r="E9" s="4">
        <v>45254</v>
      </c>
      <c r="F9" s="22" t="s">
        <v>371</v>
      </c>
      <c r="G9" s="4">
        <v>45289</v>
      </c>
      <c r="H9" s="4">
        <v>45282</v>
      </c>
      <c r="I9" s="4">
        <v>45311</v>
      </c>
      <c r="J9" s="12">
        <v>304516240</v>
      </c>
      <c r="K9" s="23">
        <f t="shared" si="1"/>
        <v>1</v>
      </c>
      <c r="L9" s="12">
        <v>304516240</v>
      </c>
      <c r="M9" s="24">
        <v>0</v>
      </c>
      <c r="N9" s="2">
        <v>1</v>
      </c>
      <c r="O9" s="24">
        <v>0</v>
      </c>
      <c r="P9" s="24">
        <f t="shared" si="0"/>
        <v>304516240</v>
      </c>
    </row>
    <row r="10" spans="1:17" ht="94.5" x14ac:dyDescent="0.25">
      <c r="A10" s="2" t="s">
        <v>29</v>
      </c>
      <c r="B10" s="3" t="s">
        <v>30</v>
      </c>
      <c r="C10" s="2" t="s">
        <v>265</v>
      </c>
      <c r="D10" s="10">
        <v>800219876</v>
      </c>
      <c r="E10" s="4">
        <v>45257</v>
      </c>
      <c r="F10" s="22" t="s">
        <v>372</v>
      </c>
      <c r="G10" s="4">
        <v>45289</v>
      </c>
      <c r="H10" s="4">
        <v>45267</v>
      </c>
      <c r="I10" s="4">
        <v>45281</v>
      </c>
      <c r="J10" s="12">
        <v>537697720</v>
      </c>
      <c r="K10" s="23">
        <f t="shared" si="1"/>
        <v>1</v>
      </c>
      <c r="L10" s="12">
        <v>537697720</v>
      </c>
      <c r="M10" s="24">
        <v>0</v>
      </c>
      <c r="N10" s="2">
        <v>0</v>
      </c>
      <c r="O10" s="24">
        <v>0</v>
      </c>
      <c r="P10" s="24">
        <f t="shared" si="0"/>
        <v>537697720</v>
      </c>
    </row>
    <row r="11" spans="1:17" ht="54" x14ac:dyDescent="0.25">
      <c r="A11" s="2" t="s">
        <v>31</v>
      </c>
      <c r="B11" s="3" t="s">
        <v>32</v>
      </c>
      <c r="C11" s="2" t="s">
        <v>266</v>
      </c>
      <c r="D11" s="10">
        <v>901311325</v>
      </c>
      <c r="E11" s="4">
        <v>44993</v>
      </c>
      <c r="F11" s="22" t="s">
        <v>373</v>
      </c>
      <c r="G11" s="4">
        <v>45099</v>
      </c>
      <c r="H11" s="4">
        <v>45015</v>
      </c>
      <c r="I11" s="4">
        <v>45076</v>
      </c>
      <c r="J11" s="13">
        <v>162617000</v>
      </c>
      <c r="K11" s="23">
        <f t="shared" si="1"/>
        <v>1</v>
      </c>
      <c r="L11" s="12">
        <v>162617000</v>
      </c>
      <c r="M11" s="24">
        <v>0</v>
      </c>
      <c r="N11" s="2">
        <v>1</v>
      </c>
      <c r="O11" s="24">
        <v>0</v>
      </c>
      <c r="P11" s="24">
        <f t="shared" si="0"/>
        <v>162617000</v>
      </c>
    </row>
    <row r="12" spans="1:17" ht="54" x14ac:dyDescent="0.25">
      <c r="A12" s="2" t="s">
        <v>33</v>
      </c>
      <c r="B12" s="3" t="s">
        <v>34</v>
      </c>
      <c r="C12" s="2" t="s">
        <v>267</v>
      </c>
      <c r="D12" s="10">
        <v>830032436</v>
      </c>
      <c r="E12" s="4">
        <v>45006</v>
      </c>
      <c r="F12" s="22" t="s">
        <v>374</v>
      </c>
      <c r="G12" s="4">
        <v>45099</v>
      </c>
      <c r="H12" s="4">
        <v>45015</v>
      </c>
      <c r="I12" s="4">
        <v>45044</v>
      </c>
      <c r="J12" s="13">
        <v>201306957</v>
      </c>
      <c r="K12" s="23">
        <f t="shared" si="1"/>
        <v>1</v>
      </c>
      <c r="L12" s="12">
        <v>201306957</v>
      </c>
      <c r="M12" s="24">
        <v>0</v>
      </c>
      <c r="N12" s="2">
        <v>0</v>
      </c>
      <c r="O12" s="24">
        <v>0</v>
      </c>
      <c r="P12" s="24">
        <f t="shared" si="0"/>
        <v>201306957</v>
      </c>
    </row>
    <row r="13" spans="1:17" ht="54" x14ac:dyDescent="0.25">
      <c r="A13" s="2" t="s">
        <v>35</v>
      </c>
      <c r="B13" s="3" t="s">
        <v>36</v>
      </c>
      <c r="C13" s="2" t="s">
        <v>268</v>
      </c>
      <c r="D13" s="10">
        <v>800176618</v>
      </c>
      <c r="E13" s="4">
        <v>45015</v>
      </c>
      <c r="F13" s="22" t="s">
        <v>375</v>
      </c>
      <c r="G13" s="4">
        <v>45084</v>
      </c>
      <c r="H13" s="4">
        <v>45027</v>
      </c>
      <c r="I13" s="4">
        <v>45117</v>
      </c>
      <c r="J13" s="13">
        <v>42388350</v>
      </c>
      <c r="K13" s="23">
        <f t="shared" si="1"/>
        <v>1</v>
      </c>
      <c r="L13" s="12">
        <v>42388350</v>
      </c>
      <c r="M13" s="24">
        <v>0</v>
      </c>
      <c r="N13" s="2">
        <v>1</v>
      </c>
      <c r="O13" s="24">
        <v>0</v>
      </c>
      <c r="P13" s="24">
        <f t="shared" si="0"/>
        <v>42388350</v>
      </c>
    </row>
    <row r="14" spans="1:17" ht="54" x14ac:dyDescent="0.25">
      <c r="A14" s="2" t="s">
        <v>37</v>
      </c>
      <c r="B14" s="3" t="s">
        <v>38</v>
      </c>
      <c r="C14" s="2" t="s">
        <v>269</v>
      </c>
      <c r="D14" s="10">
        <v>860066674</v>
      </c>
      <c r="E14" s="4">
        <v>45026</v>
      </c>
      <c r="F14" s="22" t="s">
        <v>376</v>
      </c>
      <c r="G14" s="4">
        <v>45176</v>
      </c>
      <c r="H14" s="4">
        <v>45103</v>
      </c>
      <c r="I14" s="4">
        <v>45155</v>
      </c>
      <c r="J14" s="13">
        <v>69267520</v>
      </c>
      <c r="K14" s="23">
        <f t="shared" si="1"/>
        <v>1</v>
      </c>
      <c r="L14" s="12">
        <v>69267520</v>
      </c>
      <c r="M14" s="24">
        <v>0</v>
      </c>
      <c r="N14" s="2">
        <v>2</v>
      </c>
      <c r="O14" s="24">
        <v>0</v>
      </c>
      <c r="P14" s="24">
        <f t="shared" si="0"/>
        <v>69267520</v>
      </c>
    </row>
    <row r="15" spans="1:17" ht="54" x14ac:dyDescent="0.25">
      <c r="A15" s="2" t="s">
        <v>39</v>
      </c>
      <c r="B15" s="3" t="s">
        <v>40</v>
      </c>
      <c r="C15" s="2" t="s">
        <v>270</v>
      </c>
      <c r="D15" s="10">
        <v>900841496</v>
      </c>
      <c r="E15" s="4">
        <v>45028</v>
      </c>
      <c r="F15" s="22" t="s">
        <v>377</v>
      </c>
      <c r="G15" s="4">
        <v>45084</v>
      </c>
      <c r="H15" s="4">
        <v>45056</v>
      </c>
      <c r="I15" s="4">
        <v>45085</v>
      </c>
      <c r="J15" s="13">
        <v>29732150</v>
      </c>
      <c r="K15" s="23">
        <f t="shared" si="1"/>
        <v>1</v>
      </c>
      <c r="L15" s="12">
        <v>29732150</v>
      </c>
      <c r="M15" s="24">
        <v>0</v>
      </c>
      <c r="N15" s="2">
        <v>0</v>
      </c>
      <c r="O15" s="24">
        <v>0</v>
      </c>
      <c r="P15" s="24">
        <f t="shared" si="0"/>
        <v>29732150</v>
      </c>
    </row>
    <row r="16" spans="1:17" ht="54" x14ac:dyDescent="0.25">
      <c r="A16" s="2" t="s">
        <v>41</v>
      </c>
      <c r="B16" s="3" t="s">
        <v>42</v>
      </c>
      <c r="C16" s="2" t="s">
        <v>271</v>
      </c>
      <c r="D16" s="10">
        <v>860070078</v>
      </c>
      <c r="E16" s="4">
        <v>45034</v>
      </c>
      <c r="F16" s="22" t="s">
        <v>378</v>
      </c>
      <c r="G16" s="4">
        <v>45084</v>
      </c>
      <c r="H16" s="4">
        <v>45056</v>
      </c>
      <c r="I16" s="4">
        <v>45070</v>
      </c>
      <c r="J16" s="13">
        <v>7585860</v>
      </c>
      <c r="K16" s="23">
        <f t="shared" si="1"/>
        <v>1</v>
      </c>
      <c r="L16" s="12">
        <v>7585860</v>
      </c>
      <c r="M16" s="24">
        <v>0</v>
      </c>
      <c r="N16" s="2">
        <v>0</v>
      </c>
      <c r="O16" s="24">
        <v>0</v>
      </c>
      <c r="P16" s="24">
        <f t="shared" si="0"/>
        <v>7585860</v>
      </c>
    </row>
    <row r="17" spans="1:16" ht="54" x14ac:dyDescent="0.25">
      <c r="A17" s="2" t="s">
        <v>43</v>
      </c>
      <c r="B17" s="3" t="s">
        <v>44</v>
      </c>
      <c r="C17" s="2" t="s">
        <v>272</v>
      </c>
      <c r="D17" s="10">
        <v>830134661</v>
      </c>
      <c r="E17" s="4">
        <v>45037</v>
      </c>
      <c r="F17" s="22" t="s">
        <v>378</v>
      </c>
      <c r="G17" s="4">
        <v>45084</v>
      </c>
      <c r="H17" s="4">
        <v>45058</v>
      </c>
      <c r="I17" s="4">
        <v>45087</v>
      </c>
      <c r="J17" s="13">
        <v>35462000</v>
      </c>
      <c r="K17" s="23">
        <f t="shared" si="1"/>
        <v>1</v>
      </c>
      <c r="L17" s="12">
        <v>35462000</v>
      </c>
      <c r="M17" s="24">
        <v>0</v>
      </c>
      <c r="N17" s="2">
        <v>0</v>
      </c>
      <c r="O17" s="24">
        <v>0</v>
      </c>
      <c r="P17" s="24">
        <f t="shared" si="0"/>
        <v>35462000</v>
      </c>
    </row>
    <row r="18" spans="1:16" ht="54" x14ac:dyDescent="0.25">
      <c r="A18" s="2" t="s">
        <v>45</v>
      </c>
      <c r="B18" s="3" t="s">
        <v>46</v>
      </c>
      <c r="C18" s="2" t="s">
        <v>273</v>
      </c>
      <c r="D18" s="10">
        <v>900127133</v>
      </c>
      <c r="E18" s="4">
        <v>45040</v>
      </c>
      <c r="F18" s="22" t="s">
        <v>379</v>
      </c>
      <c r="G18" s="4">
        <v>45084</v>
      </c>
      <c r="H18" s="4">
        <v>45058</v>
      </c>
      <c r="I18" s="4">
        <v>45137</v>
      </c>
      <c r="J18" s="13">
        <v>37587340</v>
      </c>
      <c r="K18" s="23">
        <f t="shared" si="1"/>
        <v>1</v>
      </c>
      <c r="L18" s="12">
        <v>37587340</v>
      </c>
      <c r="M18" s="24">
        <v>0</v>
      </c>
      <c r="N18" s="2">
        <v>1</v>
      </c>
      <c r="O18" s="24">
        <v>0</v>
      </c>
      <c r="P18" s="24">
        <f t="shared" si="0"/>
        <v>37587340</v>
      </c>
    </row>
    <row r="19" spans="1:16" ht="54" x14ac:dyDescent="0.25">
      <c r="A19" s="2" t="s">
        <v>47</v>
      </c>
      <c r="B19" s="3" t="s">
        <v>48</v>
      </c>
      <c r="C19" s="2" t="s">
        <v>274</v>
      </c>
      <c r="D19" s="10">
        <v>800152311</v>
      </c>
      <c r="E19" s="4">
        <v>45054</v>
      </c>
      <c r="F19" s="22" t="s">
        <v>380</v>
      </c>
      <c r="G19" s="4">
        <v>45084</v>
      </c>
      <c r="H19" s="4">
        <v>45061</v>
      </c>
      <c r="I19" s="4">
        <v>45090</v>
      </c>
      <c r="J19" s="13">
        <v>9948800</v>
      </c>
      <c r="K19" s="23">
        <f t="shared" si="1"/>
        <v>1</v>
      </c>
      <c r="L19" s="12">
        <v>9948800</v>
      </c>
      <c r="M19" s="24">
        <v>0</v>
      </c>
      <c r="N19" s="2">
        <v>0</v>
      </c>
      <c r="O19" s="24">
        <v>0</v>
      </c>
      <c r="P19" s="24">
        <f t="shared" si="0"/>
        <v>9948800</v>
      </c>
    </row>
    <row r="20" spans="1:16" ht="54" x14ac:dyDescent="0.25">
      <c r="A20" s="2" t="s">
        <v>49</v>
      </c>
      <c r="B20" s="3" t="s">
        <v>50</v>
      </c>
      <c r="C20" s="2" t="s">
        <v>275</v>
      </c>
      <c r="D20" s="10">
        <v>900737697</v>
      </c>
      <c r="E20" s="4">
        <v>45069</v>
      </c>
      <c r="F20" s="22" t="s">
        <v>381</v>
      </c>
      <c r="G20" s="4">
        <v>45183</v>
      </c>
      <c r="H20" s="4">
        <v>45079</v>
      </c>
      <c r="I20" s="4">
        <v>45108</v>
      </c>
      <c r="J20" s="13">
        <v>99992537</v>
      </c>
      <c r="K20" s="23">
        <f t="shared" si="1"/>
        <v>1</v>
      </c>
      <c r="L20" s="12">
        <v>99992537</v>
      </c>
      <c r="M20" s="24">
        <v>0</v>
      </c>
      <c r="N20" s="2">
        <v>0</v>
      </c>
      <c r="O20" s="24">
        <v>0</v>
      </c>
      <c r="P20" s="24">
        <f t="shared" si="0"/>
        <v>99992537</v>
      </c>
    </row>
    <row r="21" spans="1:16" ht="54" x14ac:dyDescent="0.25">
      <c r="A21" s="2" t="s">
        <v>51</v>
      </c>
      <c r="B21" s="3" t="s">
        <v>32</v>
      </c>
      <c r="C21" s="2" t="s">
        <v>266</v>
      </c>
      <c r="D21" s="10">
        <v>901311325</v>
      </c>
      <c r="E21" s="4">
        <v>45077</v>
      </c>
      <c r="F21" s="22" t="s">
        <v>382</v>
      </c>
      <c r="G21" s="4">
        <v>45099</v>
      </c>
      <c r="H21" s="4">
        <v>45086</v>
      </c>
      <c r="I21" s="4">
        <v>45115</v>
      </c>
      <c r="J21" s="13">
        <v>219947000</v>
      </c>
      <c r="K21" s="23">
        <f t="shared" si="1"/>
        <v>1</v>
      </c>
      <c r="L21" s="12">
        <v>219947000</v>
      </c>
      <c r="M21" s="24">
        <v>0</v>
      </c>
      <c r="N21" s="2">
        <v>0</v>
      </c>
      <c r="O21" s="24">
        <v>0</v>
      </c>
      <c r="P21" s="24">
        <f t="shared" si="0"/>
        <v>219947000</v>
      </c>
    </row>
    <row r="22" spans="1:16" ht="54" x14ac:dyDescent="0.25">
      <c r="A22" s="2" t="s">
        <v>52</v>
      </c>
      <c r="B22" s="3" t="s">
        <v>53</v>
      </c>
      <c r="C22" s="2" t="s">
        <v>275</v>
      </c>
      <c r="D22" s="10">
        <v>900737697</v>
      </c>
      <c r="E22" s="4">
        <v>45078</v>
      </c>
      <c r="F22" s="22" t="s">
        <v>383</v>
      </c>
      <c r="G22" s="4">
        <v>45126</v>
      </c>
      <c r="H22" s="4">
        <v>45091</v>
      </c>
      <c r="I22" s="4">
        <v>45120</v>
      </c>
      <c r="J22" s="13">
        <v>114978816</v>
      </c>
      <c r="K22" s="23">
        <f t="shared" si="1"/>
        <v>1</v>
      </c>
      <c r="L22" s="12">
        <v>114978816</v>
      </c>
      <c r="M22" s="24">
        <v>0</v>
      </c>
      <c r="N22" s="2">
        <v>0</v>
      </c>
      <c r="O22" s="24">
        <v>0</v>
      </c>
      <c r="P22" s="24">
        <f t="shared" si="0"/>
        <v>114978816</v>
      </c>
    </row>
    <row r="23" spans="1:16" ht="67.5" x14ac:dyDescent="0.25">
      <c r="A23" s="2" t="s">
        <v>54</v>
      </c>
      <c r="B23" s="3" t="s">
        <v>55</v>
      </c>
      <c r="C23" s="2" t="s">
        <v>277</v>
      </c>
      <c r="D23" s="10">
        <v>860035467</v>
      </c>
      <c r="E23" s="4">
        <v>45090</v>
      </c>
      <c r="F23" s="22" t="s">
        <v>384</v>
      </c>
      <c r="G23" s="4">
        <v>45126</v>
      </c>
      <c r="H23" s="4">
        <v>45105</v>
      </c>
      <c r="I23" s="4">
        <v>45114</v>
      </c>
      <c r="J23" s="13">
        <v>12333608</v>
      </c>
      <c r="K23" s="23">
        <f t="shared" si="1"/>
        <v>1</v>
      </c>
      <c r="L23" s="12">
        <v>12333608</v>
      </c>
      <c r="M23" s="24">
        <v>0</v>
      </c>
      <c r="N23" s="2">
        <v>0</v>
      </c>
      <c r="O23" s="24">
        <v>0</v>
      </c>
      <c r="P23" s="24">
        <f t="shared" si="0"/>
        <v>12333608</v>
      </c>
    </row>
    <row r="24" spans="1:16" ht="54" x14ac:dyDescent="0.25">
      <c r="A24" s="2" t="s">
        <v>56</v>
      </c>
      <c r="B24" s="3" t="s">
        <v>57</v>
      </c>
      <c r="C24" s="2" t="s">
        <v>278</v>
      </c>
      <c r="D24" s="10">
        <v>41726485</v>
      </c>
      <c r="E24" s="4">
        <v>45098</v>
      </c>
      <c r="F24" s="22" t="s">
        <v>385</v>
      </c>
      <c r="G24" s="4">
        <v>45134</v>
      </c>
      <c r="H24" s="4">
        <v>45113</v>
      </c>
      <c r="I24" s="4">
        <v>45260</v>
      </c>
      <c r="J24" s="13">
        <v>9253189</v>
      </c>
      <c r="K24" s="23">
        <f t="shared" si="1"/>
        <v>1</v>
      </c>
      <c r="L24" s="12">
        <v>9253189</v>
      </c>
      <c r="M24" s="24">
        <v>0</v>
      </c>
      <c r="N24" s="2">
        <v>0</v>
      </c>
      <c r="O24" s="24">
        <v>0</v>
      </c>
      <c r="P24" s="24">
        <f t="shared" si="0"/>
        <v>9253189</v>
      </c>
    </row>
    <row r="25" spans="1:16" ht="54" x14ac:dyDescent="0.25">
      <c r="A25" s="2" t="s">
        <v>58</v>
      </c>
      <c r="B25" s="3" t="s">
        <v>59</v>
      </c>
      <c r="C25" s="2" t="s">
        <v>279</v>
      </c>
      <c r="D25" s="10">
        <v>900841496</v>
      </c>
      <c r="E25" s="4">
        <v>45100</v>
      </c>
      <c r="F25" s="22" t="s">
        <v>386</v>
      </c>
      <c r="G25" s="4">
        <v>45134</v>
      </c>
      <c r="H25" s="4">
        <v>45113</v>
      </c>
      <c r="I25" s="4">
        <v>45162</v>
      </c>
      <c r="J25" s="13">
        <v>21253400</v>
      </c>
      <c r="K25" s="23">
        <f t="shared" si="1"/>
        <v>1</v>
      </c>
      <c r="L25" s="12">
        <v>21253400</v>
      </c>
      <c r="M25" s="24">
        <v>0</v>
      </c>
      <c r="N25" s="2">
        <v>1</v>
      </c>
      <c r="O25" s="24">
        <v>0</v>
      </c>
      <c r="P25" s="24">
        <f t="shared" si="0"/>
        <v>21253400</v>
      </c>
    </row>
    <row r="26" spans="1:16" ht="54" x14ac:dyDescent="0.25">
      <c r="A26" s="2" t="s">
        <v>60</v>
      </c>
      <c r="B26" s="3" t="s">
        <v>61</v>
      </c>
      <c r="C26" s="2" t="s">
        <v>280</v>
      </c>
      <c r="D26" s="10">
        <v>901220507</v>
      </c>
      <c r="E26" s="4">
        <v>45103</v>
      </c>
      <c r="F26" s="22" t="s">
        <v>387</v>
      </c>
      <c r="G26" s="4">
        <v>45134</v>
      </c>
      <c r="H26" s="4">
        <v>45113</v>
      </c>
      <c r="I26" s="4">
        <v>45233</v>
      </c>
      <c r="J26" s="13">
        <v>34986000</v>
      </c>
      <c r="K26" s="23">
        <f t="shared" si="1"/>
        <v>1</v>
      </c>
      <c r="L26" s="12">
        <v>34986000</v>
      </c>
      <c r="M26" s="24">
        <v>0</v>
      </c>
      <c r="N26" s="2">
        <v>2</v>
      </c>
      <c r="O26" s="24">
        <v>0</v>
      </c>
      <c r="P26" s="24">
        <f t="shared" si="0"/>
        <v>34986000</v>
      </c>
    </row>
    <row r="27" spans="1:16" ht="54" x14ac:dyDescent="0.25">
      <c r="A27" s="2" t="s">
        <v>62</v>
      </c>
      <c r="B27" s="3" t="s">
        <v>63</v>
      </c>
      <c r="C27" s="2" t="s">
        <v>281</v>
      </c>
      <c r="D27" s="10">
        <v>901064182</v>
      </c>
      <c r="E27" s="4">
        <v>45104</v>
      </c>
      <c r="F27" s="22" t="s">
        <v>388</v>
      </c>
      <c r="G27" s="4">
        <v>45134</v>
      </c>
      <c r="H27" s="4">
        <v>45118</v>
      </c>
      <c r="I27" s="4">
        <v>45207</v>
      </c>
      <c r="J27" s="13">
        <v>36997445</v>
      </c>
      <c r="K27" s="23">
        <f t="shared" si="1"/>
        <v>1</v>
      </c>
      <c r="L27" s="12">
        <v>36997445</v>
      </c>
      <c r="M27" s="24">
        <v>0</v>
      </c>
      <c r="N27" s="2">
        <v>2</v>
      </c>
      <c r="O27" s="24">
        <v>0</v>
      </c>
      <c r="P27" s="24">
        <f t="shared" si="0"/>
        <v>36997445</v>
      </c>
    </row>
    <row r="28" spans="1:16" ht="54" x14ac:dyDescent="0.25">
      <c r="A28" s="2" t="s">
        <v>64</v>
      </c>
      <c r="B28" s="3" t="s">
        <v>65</v>
      </c>
      <c r="C28" s="2" t="s">
        <v>279</v>
      </c>
      <c r="D28" s="10">
        <v>900841496</v>
      </c>
      <c r="E28" s="4">
        <v>45105</v>
      </c>
      <c r="F28" s="22" t="s">
        <v>389</v>
      </c>
      <c r="G28" s="4">
        <v>45134</v>
      </c>
      <c r="H28" s="4">
        <v>45113</v>
      </c>
      <c r="I28" s="4">
        <v>45132</v>
      </c>
      <c r="J28" s="13">
        <v>5712000</v>
      </c>
      <c r="K28" s="23">
        <f t="shared" si="1"/>
        <v>1</v>
      </c>
      <c r="L28" s="12">
        <v>5712000</v>
      </c>
      <c r="M28" s="24">
        <v>0</v>
      </c>
      <c r="N28" s="2">
        <v>0</v>
      </c>
      <c r="O28" s="24">
        <v>0</v>
      </c>
      <c r="P28" s="24">
        <f t="shared" si="0"/>
        <v>5712000</v>
      </c>
    </row>
    <row r="29" spans="1:16" ht="54" x14ac:dyDescent="0.25">
      <c r="A29" s="2" t="s">
        <v>66</v>
      </c>
      <c r="B29" s="3" t="s">
        <v>67</v>
      </c>
      <c r="C29" s="2" t="s">
        <v>282</v>
      </c>
      <c r="D29" s="10">
        <v>900193492</v>
      </c>
      <c r="E29" s="4">
        <v>45111</v>
      </c>
      <c r="F29" s="22" t="s">
        <v>390</v>
      </c>
      <c r="G29" s="4">
        <v>45134</v>
      </c>
      <c r="H29" s="4">
        <v>45124</v>
      </c>
      <c r="I29" s="4">
        <v>45183</v>
      </c>
      <c r="J29" s="13">
        <v>38110940</v>
      </c>
      <c r="K29" s="23">
        <f t="shared" si="1"/>
        <v>1</v>
      </c>
      <c r="L29" s="12">
        <v>38110940</v>
      </c>
      <c r="M29" s="24">
        <v>0</v>
      </c>
      <c r="N29" s="2">
        <v>0</v>
      </c>
      <c r="O29" s="24">
        <v>0</v>
      </c>
      <c r="P29" s="24">
        <f t="shared" si="0"/>
        <v>38110940</v>
      </c>
    </row>
    <row r="30" spans="1:16" ht="81" x14ac:dyDescent="0.25">
      <c r="A30" s="2" t="s">
        <v>68</v>
      </c>
      <c r="B30" s="3" t="s">
        <v>69</v>
      </c>
      <c r="C30" s="2" t="s">
        <v>283</v>
      </c>
      <c r="D30" s="10">
        <v>901273777</v>
      </c>
      <c r="E30" s="4">
        <v>45112</v>
      </c>
      <c r="F30" s="22" t="s">
        <v>391</v>
      </c>
      <c r="G30" s="4">
        <v>45176</v>
      </c>
      <c r="H30" s="4">
        <v>45135</v>
      </c>
      <c r="I30" s="4">
        <v>45224</v>
      </c>
      <c r="J30" s="13">
        <v>17811656</v>
      </c>
      <c r="K30" s="23">
        <f t="shared" si="1"/>
        <v>1</v>
      </c>
      <c r="L30" s="12">
        <v>17811656</v>
      </c>
      <c r="M30" s="24">
        <v>0</v>
      </c>
      <c r="N30" s="2">
        <v>2</v>
      </c>
      <c r="O30" s="24">
        <v>0</v>
      </c>
      <c r="P30" s="24">
        <f t="shared" si="0"/>
        <v>17811656</v>
      </c>
    </row>
    <row r="31" spans="1:16" ht="54" x14ac:dyDescent="0.25">
      <c r="A31" s="2" t="s">
        <v>70</v>
      </c>
      <c r="B31" s="3" t="s">
        <v>71</v>
      </c>
      <c r="C31" s="2" t="s">
        <v>284</v>
      </c>
      <c r="D31" s="10">
        <v>900992650</v>
      </c>
      <c r="E31" s="4">
        <v>45113</v>
      </c>
      <c r="F31" s="22" t="s">
        <v>392</v>
      </c>
      <c r="G31" s="4">
        <v>45176</v>
      </c>
      <c r="H31" s="4">
        <v>45160</v>
      </c>
      <c r="I31" s="4">
        <v>45229</v>
      </c>
      <c r="J31" s="13">
        <v>7087640</v>
      </c>
      <c r="K31" s="23">
        <f t="shared" si="1"/>
        <v>1</v>
      </c>
      <c r="L31" s="12">
        <v>7087640</v>
      </c>
      <c r="M31" s="24">
        <v>0</v>
      </c>
      <c r="N31" s="2">
        <v>0</v>
      </c>
      <c r="O31" s="24">
        <v>0</v>
      </c>
      <c r="P31" s="24">
        <f t="shared" si="0"/>
        <v>7087640</v>
      </c>
    </row>
    <row r="32" spans="1:16" ht="54" x14ac:dyDescent="0.25">
      <c r="A32" s="2" t="s">
        <v>72</v>
      </c>
      <c r="B32" s="3" t="s">
        <v>73</v>
      </c>
      <c r="C32" s="2" t="s">
        <v>285</v>
      </c>
      <c r="D32" s="10">
        <v>900276964</v>
      </c>
      <c r="E32" s="4">
        <v>45117</v>
      </c>
      <c r="F32" s="22" t="s">
        <v>393</v>
      </c>
      <c r="G32" s="4">
        <v>45183</v>
      </c>
      <c r="H32" s="4">
        <v>45133</v>
      </c>
      <c r="I32" s="4">
        <v>45206</v>
      </c>
      <c r="J32" s="13">
        <v>64393875</v>
      </c>
      <c r="K32" s="23">
        <f t="shared" si="1"/>
        <v>1</v>
      </c>
      <c r="L32" s="12">
        <v>64393875</v>
      </c>
      <c r="M32" s="24">
        <v>0</v>
      </c>
      <c r="N32" s="2">
        <v>0</v>
      </c>
      <c r="O32" s="24">
        <v>0</v>
      </c>
      <c r="P32" s="24">
        <f t="shared" si="0"/>
        <v>64393875</v>
      </c>
    </row>
    <row r="33" spans="1:16" ht="54" x14ac:dyDescent="0.25">
      <c r="A33" s="2" t="s">
        <v>74</v>
      </c>
      <c r="B33" s="3" t="s">
        <v>75</v>
      </c>
      <c r="C33" s="2" t="s">
        <v>286</v>
      </c>
      <c r="D33" s="10">
        <v>900710493</v>
      </c>
      <c r="E33" s="4">
        <v>45114</v>
      </c>
      <c r="F33" s="22" t="s">
        <v>394</v>
      </c>
      <c r="G33" s="4">
        <v>45134</v>
      </c>
      <c r="H33" s="4">
        <v>45124</v>
      </c>
      <c r="I33" s="4">
        <v>45138</v>
      </c>
      <c r="J33" s="13">
        <v>44351133</v>
      </c>
      <c r="K33" s="23">
        <f t="shared" si="1"/>
        <v>1</v>
      </c>
      <c r="L33" s="12">
        <v>44351133</v>
      </c>
      <c r="M33" s="24">
        <v>0</v>
      </c>
      <c r="N33" s="2">
        <v>0</v>
      </c>
      <c r="O33" s="24">
        <v>0</v>
      </c>
      <c r="P33" s="24">
        <f t="shared" si="0"/>
        <v>44351133</v>
      </c>
    </row>
    <row r="34" spans="1:16" ht="54" x14ac:dyDescent="0.25">
      <c r="A34" s="2" t="s">
        <v>76</v>
      </c>
      <c r="B34" s="3" t="s">
        <v>77</v>
      </c>
      <c r="C34" s="2" t="s">
        <v>277</v>
      </c>
      <c r="D34" s="10">
        <v>860035467</v>
      </c>
      <c r="E34" s="4">
        <v>45114</v>
      </c>
      <c r="F34" s="22" t="s">
        <v>395</v>
      </c>
      <c r="G34" s="4">
        <v>45134</v>
      </c>
      <c r="H34" s="4">
        <v>45124</v>
      </c>
      <c r="I34" s="4">
        <v>45153</v>
      </c>
      <c r="J34" s="13">
        <v>12226800</v>
      </c>
      <c r="K34" s="23">
        <f t="shared" si="1"/>
        <v>1</v>
      </c>
      <c r="L34" s="12">
        <v>12226800</v>
      </c>
      <c r="M34" s="24">
        <v>0</v>
      </c>
      <c r="N34" s="2">
        <v>0</v>
      </c>
      <c r="O34" s="24">
        <v>0</v>
      </c>
      <c r="P34" s="24">
        <f t="shared" si="0"/>
        <v>12226800</v>
      </c>
    </row>
    <row r="35" spans="1:16" ht="54" x14ac:dyDescent="0.25">
      <c r="A35" s="2" t="s">
        <v>78</v>
      </c>
      <c r="B35" s="3" t="s">
        <v>79</v>
      </c>
      <c r="C35" s="2" t="s">
        <v>287</v>
      </c>
      <c r="D35" s="10">
        <v>830113886</v>
      </c>
      <c r="E35" s="4">
        <v>45118</v>
      </c>
      <c r="F35" s="22" t="s">
        <v>396</v>
      </c>
      <c r="G35" s="4">
        <v>45134</v>
      </c>
      <c r="H35" s="4">
        <v>45133</v>
      </c>
      <c r="I35" s="4">
        <v>45162</v>
      </c>
      <c r="J35" s="13">
        <v>74960322</v>
      </c>
      <c r="K35" s="23">
        <f t="shared" si="1"/>
        <v>1</v>
      </c>
      <c r="L35" s="12">
        <v>74960322</v>
      </c>
      <c r="M35" s="24">
        <v>0</v>
      </c>
      <c r="N35" s="2">
        <v>0</v>
      </c>
      <c r="O35" s="24">
        <v>0</v>
      </c>
      <c r="P35" s="24">
        <f t="shared" si="0"/>
        <v>74960322</v>
      </c>
    </row>
    <row r="36" spans="1:16" ht="67.5" x14ac:dyDescent="0.25">
      <c r="A36" s="2" t="s">
        <v>80</v>
      </c>
      <c r="B36" s="3" t="s">
        <v>81</v>
      </c>
      <c r="C36" s="2" t="s">
        <v>288</v>
      </c>
      <c r="D36" s="10">
        <v>900406613</v>
      </c>
      <c r="E36" s="4">
        <v>45118</v>
      </c>
      <c r="F36" s="22" t="s">
        <v>397</v>
      </c>
      <c r="G36" s="4">
        <v>45176</v>
      </c>
      <c r="H36" s="4">
        <v>45147</v>
      </c>
      <c r="I36" s="4">
        <v>45381</v>
      </c>
      <c r="J36" s="13">
        <v>39978480</v>
      </c>
      <c r="K36" s="23">
        <f t="shared" si="1"/>
        <v>0.56130543232258956</v>
      </c>
      <c r="L36" s="40">
        <v>22440138</v>
      </c>
      <c r="M36" s="35">
        <v>17538342</v>
      </c>
      <c r="N36" s="2">
        <v>2</v>
      </c>
      <c r="O36" s="24">
        <v>0</v>
      </c>
      <c r="P36" s="24">
        <f t="shared" si="0"/>
        <v>39978480</v>
      </c>
    </row>
    <row r="37" spans="1:16" ht="108" x14ac:dyDescent="0.25">
      <c r="A37" s="2" t="s">
        <v>82</v>
      </c>
      <c r="B37" s="3" t="s">
        <v>83</v>
      </c>
      <c r="C37" s="2" t="s">
        <v>289</v>
      </c>
      <c r="D37" s="10">
        <v>900942965</v>
      </c>
      <c r="E37" s="4">
        <v>45120</v>
      </c>
      <c r="F37" s="22" t="s">
        <v>398</v>
      </c>
      <c r="G37" s="4">
        <v>45176</v>
      </c>
      <c r="H37" s="4">
        <v>45131</v>
      </c>
      <c r="I37" s="4">
        <v>45160</v>
      </c>
      <c r="J37" s="13">
        <v>7169832</v>
      </c>
      <c r="K37" s="23">
        <f t="shared" si="1"/>
        <v>1</v>
      </c>
      <c r="L37" s="12">
        <v>7169832</v>
      </c>
      <c r="M37" s="24">
        <v>0</v>
      </c>
      <c r="N37" s="2">
        <v>0</v>
      </c>
      <c r="O37" s="24">
        <v>0</v>
      </c>
      <c r="P37" s="24">
        <f t="shared" si="0"/>
        <v>7169832</v>
      </c>
    </row>
    <row r="38" spans="1:16" ht="67.5" x14ac:dyDescent="0.25">
      <c r="A38" s="2" t="s">
        <v>84</v>
      </c>
      <c r="B38" s="3" t="s">
        <v>85</v>
      </c>
      <c r="C38" s="2" t="s">
        <v>290</v>
      </c>
      <c r="D38" s="10">
        <v>900127133</v>
      </c>
      <c r="E38" s="4">
        <v>45120</v>
      </c>
      <c r="F38" s="22" t="s">
        <v>399</v>
      </c>
      <c r="G38" s="4">
        <v>45177</v>
      </c>
      <c r="H38" s="4">
        <v>45133</v>
      </c>
      <c r="I38" s="4">
        <v>45162</v>
      </c>
      <c r="J38" s="13">
        <v>999600</v>
      </c>
      <c r="K38" s="23">
        <f t="shared" si="1"/>
        <v>1</v>
      </c>
      <c r="L38" s="12">
        <v>999600</v>
      </c>
      <c r="M38" s="13">
        <v>0</v>
      </c>
      <c r="N38" s="2">
        <v>0</v>
      </c>
      <c r="O38" s="24">
        <v>0</v>
      </c>
      <c r="P38" s="24">
        <f t="shared" si="0"/>
        <v>999600</v>
      </c>
    </row>
    <row r="39" spans="1:16" ht="94.5" x14ac:dyDescent="0.25">
      <c r="A39" s="2" t="s">
        <v>86</v>
      </c>
      <c r="B39" s="3" t="s">
        <v>87</v>
      </c>
      <c r="C39" s="2" t="s">
        <v>291</v>
      </c>
      <c r="D39" s="10">
        <v>830508200</v>
      </c>
      <c r="E39" s="4">
        <v>45124</v>
      </c>
      <c r="F39" s="22" t="s">
        <v>400</v>
      </c>
      <c r="G39" s="4">
        <v>45177</v>
      </c>
      <c r="H39" s="4">
        <v>45131</v>
      </c>
      <c r="I39" s="4">
        <v>45205</v>
      </c>
      <c r="J39" s="13">
        <v>1676710</v>
      </c>
      <c r="K39" s="23">
        <f t="shared" si="1"/>
        <v>1</v>
      </c>
      <c r="L39" s="12">
        <v>1676710</v>
      </c>
      <c r="M39" s="24">
        <v>0</v>
      </c>
      <c r="N39" s="2">
        <v>1</v>
      </c>
      <c r="O39" s="24">
        <v>0</v>
      </c>
      <c r="P39" s="24">
        <f t="shared" si="0"/>
        <v>1676710</v>
      </c>
    </row>
    <row r="40" spans="1:16" ht="108" x14ac:dyDescent="0.25">
      <c r="A40" s="2" t="s">
        <v>88</v>
      </c>
      <c r="B40" s="3" t="s">
        <v>89</v>
      </c>
      <c r="C40" s="2" t="s">
        <v>290</v>
      </c>
      <c r="D40" s="10">
        <v>900127133</v>
      </c>
      <c r="E40" s="4">
        <v>45125</v>
      </c>
      <c r="F40" s="22" t="s">
        <v>401</v>
      </c>
      <c r="G40" s="4">
        <v>45177</v>
      </c>
      <c r="H40" s="4">
        <v>45132</v>
      </c>
      <c r="I40" s="4">
        <v>45255</v>
      </c>
      <c r="J40" s="13">
        <v>7549122</v>
      </c>
      <c r="K40" s="23">
        <f t="shared" si="1"/>
        <v>1</v>
      </c>
      <c r="L40" s="12">
        <v>7549122</v>
      </c>
      <c r="M40" s="24">
        <v>0</v>
      </c>
      <c r="N40" s="2">
        <v>1</v>
      </c>
      <c r="O40" s="24">
        <v>0</v>
      </c>
      <c r="P40" s="24">
        <f t="shared" si="0"/>
        <v>7549122</v>
      </c>
    </row>
    <row r="41" spans="1:16" ht="54" x14ac:dyDescent="0.25">
      <c r="A41" s="2" t="s">
        <v>90</v>
      </c>
      <c r="B41" s="3" t="s">
        <v>91</v>
      </c>
      <c r="C41" s="2" t="s">
        <v>292</v>
      </c>
      <c r="D41" s="10">
        <v>830508200</v>
      </c>
      <c r="E41" s="4">
        <v>45128</v>
      </c>
      <c r="F41" s="22" t="s">
        <v>402</v>
      </c>
      <c r="G41" s="4">
        <v>45177</v>
      </c>
      <c r="H41" s="4">
        <v>45138</v>
      </c>
      <c r="I41" s="4">
        <v>45207</v>
      </c>
      <c r="J41" s="13">
        <v>10999646</v>
      </c>
      <c r="K41" s="23">
        <f t="shared" si="1"/>
        <v>1</v>
      </c>
      <c r="L41" s="12">
        <v>10999646</v>
      </c>
      <c r="M41" s="24">
        <v>0</v>
      </c>
      <c r="N41" s="2">
        <v>0</v>
      </c>
      <c r="O41" s="24">
        <v>0</v>
      </c>
      <c r="P41" s="24">
        <f t="shared" si="0"/>
        <v>10999646</v>
      </c>
    </row>
    <row r="42" spans="1:16" ht="54" x14ac:dyDescent="0.25">
      <c r="A42" s="2" t="s">
        <v>92</v>
      </c>
      <c r="B42" s="3" t="s">
        <v>93</v>
      </c>
      <c r="C42" s="2" t="s">
        <v>293</v>
      </c>
      <c r="D42" s="10">
        <v>800177584</v>
      </c>
      <c r="E42" s="4">
        <v>45128</v>
      </c>
      <c r="F42" s="22" t="s">
        <v>403</v>
      </c>
      <c r="G42" s="4">
        <v>45188</v>
      </c>
      <c r="H42" s="4">
        <v>45140</v>
      </c>
      <c r="I42" s="4">
        <v>45213</v>
      </c>
      <c r="J42" s="13">
        <v>5635543</v>
      </c>
      <c r="K42" s="23">
        <f t="shared" si="1"/>
        <v>1</v>
      </c>
      <c r="L42" s="12">
        <v>5635543</v>
      </c>
      <c r="M42" s="24">
        <v>0</v>
      </c>
      <c r="N42" s="2">
        <v>2</v>
      </c>
      <c r="O42" s="24">
        <v>0</v>
      </c>
      <c r="P42" s="24">
        <f t="shared" si="0"/>
        <v>5635543</v>
      </c>
    </row>
    <row r="43" spans="1:16" ht="54" x14ac:dyDescent="0.25">
      <c r="A43" s="2" t="s">
        <v>94</v>
      </c>
      <c r="B43" s="3" t="s">
        <v>95</v>
      </c>
      <c r="C43" s="2" t="s">
        <v>294</v>
      </c>
      <c r="D43" s="10">
        <v>860516281</v>
      </c>
      <c r="E43" s="4">
        <v>45132</v>
      </c>
      <c r="F43" s="22" t="s">
        <v>404</v>
      </c>
      <c r="G43" s="4">
        <v>45188</v>
      </c>
      <c r="H43" s="4">
        <v>45148</v>
      </c>
      <c r="I43" s="4">
        <v>45317</v>
      </c>
      <c r="J43" s="12">
        <v>39830966</v>
      </c>
      <c r="K43" s="23">
        <f t="shared" si="1"/>
        <v>1</v>
      </c>
      <c r="L43" s="12">
        <v>39830966</v>
      </c>
      <c r="M43" s="24">
        <v>0</v>
      </c>
      <c r="N43" s="2">
        <v>3</v>
      </c>
      <c r="O43" s="24">
        <v>0</v>
      </c>
      <c r="P43" s="24">
        <f t="shared" si="0"/>
        <v>39830966</v>
      </c>
    </row>
    <row r="44" spans="1:16" ht="54" x14ac:dyDescent="0.25">
      <c r="A44" s="2" t="s">
        <v>96</v>
      </c>
      <c r="B44" s="3" t="s">
        <v>97</v>
      </c>
      <c r="C44" s="2" t="s">
        <v>295</v>
      </c>
      <c r="D44" s="10">
        <v>900712815</v>
      </c>
      <c r="E44" s="4">
        <v>45138</v>
      </c>
      <c r="F44" s="22" t="s">
        <v>405</v>
      </c>
      <c r="G44" s="4">
        <v>45190</v>
      </c>
      <c r="H44" s="4">
        <v>45154</v>
      </c>
      <c r="I44" s="4">
        <v>45214</v>
      </c>
      <c r="J44" s="12">
        <v>7465822</v>
      </c>
      <c r="K44" s="23">
        <f t="shared" si="1"/>
        <v>1</v>
      </c>
      <c r="L44" s="12">
        <v>8269072</v>
      </c>
      <c r="M44" s="24">
        <v>0</v>
      </c>
      <c r="N44" s="2">
        <v>2</v>
      </c>
      <c r="O44" s="24">
        <v>803250</v>
      </c>
      <c r="P44" s="24">
        <f t="shared" si="0"/>
        <v>8269072</v>
      </c>
    </row>
    <row r="45" spans="1:16" ht="54" x14ac:dyDescent="0.25">
      <c r="A45" s="2" t="s">
        <v>98</v>
      </c>
      <c r="B45" s="3" t="s">
        <v>99</v>
      </c>
      <c r="C45" s="2" t="s">
        <v>297</v>
      </c>
      <c r="D45" s="10">
        <v>900352772</v>
      </c>
      <c r="E45" s="4">
        <v>45166</v>
      </c>
      <c r="F45" s="22" t="s">
        <v>406</v>
      </c>
      <c r="G45" s="4">
        <v>45188</v>
      </c>
      <c r="H45" s="4">
        <v>45181</v>
      </c>
      <c r="I45" s="4">
        <v>45330</v>
      </c>
      <c r="J45" s="12">
        <v>48748388</v>
      </c>
      <c r="K45" s="23">
        <f t="shared" si="1"/>
        <v>1</v>
      </c>
      <c r="L45" s="12">
        <v>48748388</v>
      </c>
      <c r="M45" s="24">
        <v>0</v>
      </c>
      <c r="N45" s="2">
        <v>1</v>
      </c>
      <c r="O45" s="24">
        <v>0</v>
      </c>
      <c r="P45" s="24">
        <f t="shared" si="0"/>
        <v>48748388</v>
      </c>
    </row>
    <row r="46" spans="1:16" ht="54" x14ac:dyDescent="0.25">
      <c r="A46" s="2" t="s">
        <v>100</v>
      </c>
      <c r="B46" s="3" t="s">
        <v>101</v>
      </c>
      <c r="C46" s="2" t="s">
        <v>298</v>
      </c>
      <c r="D46" s="10">
        <v>900532928</v>
      </c>
      <c r="E46" s="4">
        <v>45162</v>
      </c>
      <c r="F46" s="22" t="s">
        <v>407</v>
      </c>
      <c r="G46" s="4">
        <v>45188</v>
      </c>
      <c r="H46" s="4">
        <v>45183</v>
      </c>
      <c r="I46" s="4">
        <v>45260</v>
      </c>
      <c r="J46" s="12">
        <v>69673072</v>
      </c>
      <c r="K46" s="23">
        <f t="shared" si="1"/>
        <v>1</v>
      </c>
      <c r="L46" s="12">
        <v>69673072</v>
      </c>
      <c r="M46" s="24">
        <v>0</v>
      </c>
      <c r="N46" s="2">
        <v>1</v>
      </c>
      <c r="O46" s="24">
        <v>0</v>
      </c>
      <c r="P46" s="24">
        <f t="shared" si="0"/>
        <v>69673072</v>
      </c>
    </row>
    <row r="47" spans="1:16" ht="81" x14ac:dyDescent="0.25">
      <c r="A47" s="2" t="s">
        <v>102</v>
      </c>
      <c r="B47" s="3" t="s">
        <v>1449</v>
      </c>
      <c r="C47" s="2" t="s">
        <v>296</v>
      </c>
      <c r="D47" s="10">
        <v>860005114</v>
      </c>
      <c r="E47" s="4">
        <v>45162</v>
      </c>
      <c r="F47" s="22" t="s">
        <v>408</v>
      </c>
      <c r="G47" s="4">
        <v>45188</v>
      </c>
      <c r="H47" s="4">
        <v>45181</v>
      </c>
      <c r="I47" s="4">
        <v>45373</v>
      </c>
      <c r="J47" s="12">
        <v>5794950</v>
      </c>
      <c r="K47" s="23">
        <f t="shared" si="1"/>
        <v>0</v>
      </c>
      <c r="L47" s="12">
        <v>0</v>
      </c>
      <c r="M47" s="12">
        <v>5794950</v>
      </c>
      <c r="N47" s="2">
        <v>2</v>
      </c>
      <c r="O47" s="24">
        <v>0</v>
      </c>
      <c r="P47" s="24">
        <f t="shared" si="0"/>
        <v>5794950</v>
      </c>
    </row>
    <row r="48" spans="1:16" ht="54" x14ac:dyDescent="0.25">
      <c r="A48" s="2" t="s">
        <v>103</v>
      </c>
      <c r="B48" s="3" t="s">
        <v>104</v>
      </c>
      <c r="C48" s="2" t="s">
        <v>299</v>
      </c>
      <c r="D48" s="10">
        <v>900007203</v>
      </c>
      <c r="E48" s="4">
        <v>45162</v>
      </c>
      <c r="F48" s="22" t="s">
        <v>409</v>
      </c>
      <c r="G48" s="4">
        <v>45188</v>
      </c>
      <c r="H48" s="4">
        <v>45180</v>
      </c>
      <c r="I48" s="4">
        <v>45239</v>
      </c>
      <c r="J48" s="12">
        <v>6875106</v>
      </c>
      <c r="K48" s="23">
        <f t="shared" si="1"/>
        <v>1</v>
      </c>
      <c r="L48" s="12">
        <v>6875106</v>
      </c>
      <c r="M48" s="24">
        <v>0</v>
      </c>
      <c r="N48" s="2">
        <v>0</v>
      </c>
      <c r="O48" s="24">
        <v>0</v>
      </c>
      <c r="P48" s="24">
        <f t="shared" si="0"/>
        <v>6875106</v>
      </c>
    </row>
    <row r="49" spans="1:16" ht="54" x14ac:dyDescent="0.25">
      <c r="A49" s="2" t="s">
        <v>105</v>
      </c>
      <c r="B49" s="3" t="s">
        <v>106</v>
      </c>
      <c r="C49" s="2" t="s">
        <v>300</v>
      </c>
      <c r="D49" s="10">
        <v>800177584</v>
      </c>
      <c r="E49" s="4">
        <v>45162</v>
      </c>
      <c r="F49" s="22" t="s">
        <v>410</v>
      </c>
      <c r="G49" s="4">
        <v>45188</v>
      </c>
      <c r="H49" s="4">
        <v>45181</v>
      </c>
      <c r="I49" s="4">
        <v>45240</v>
      </c>
      <c r="J49" s="13">
        <v>11577859</v>
      </c>
      <c r="K49" s="23">
        <f t="shared" si="1"/>
        <v>1</v>
      </c>
      <c r="L49" s="12">
        <v>11577859</v>
      </c>
      <c r="M49" s="24">
        <v>0</v>
      </c>
      <c r="N49" s="2">
        <v>0</v>
      </c>
      <c r="O49" s="24">
        <v>0</v>
      </c>
      <c r="P49" s="24">
        <f t="shared" si="0"/>
        <v>11577859</v>
      </c>
    </row>
    <row r="50" spans="1:16" ht="54" x14ac:dyDescent="0.25">
      <c r="A50" s="2" t="s">
        <v>107</v>
      </c>
      <c r="B50" s="3" t="s">
        <v>1450</v>
      </c>
      <c r="C50" s="2" t="s">
        <v>301</v>
      </c>
      <c r="D50" s="10">
        <v>901064182</v>
      </c>
      <c r="E50" s="4">
        <v>45166</v>
      </c>
      <c r="F50" s="22" t="s">
        <v>411</v>
      </c>
      <c r="G50" s="4">
        <v>45190</v>
      </c>
      <c r="H50" s="4">
        <v>45122</v>
      </c>
      <c r="I50" s="4">
        <v>45151</v>
      </c>
      <c r="J50" s="13">
        <v>12138036</v>
      </c>
      <c r="K50" s="23">
        <f t="shared" si="1"/>
        <v>1</v>
      </c>
      <c r="L50" s="12">
        <v>12138036</v>
      </c>
      <c r="M50" s="24">
        <v>0</v>
      </c>
      <c r="N50" s="2">
        <v>0</v>
      </c>
      <c r="O50" s="24">
        <v>0</v>
      </c>
      <c r="P50" s="24">
        <f t="shared" si="0"/>
        <v>12138036</v>
      </c>
    </row>
    <row r="51" spans="1:16" ht="81" x14ac:dyDescent="0.25">
      <c r="A51" s="2" t="s">
        <v>108</v>
      </c>
      <c r="B51" s="3" t="s">
        <v>109</v>
      </c>
      <c r="C51" s="2" t="s">
        <v>302</v>
      </c>
      <c r="D51" s="10">
        <v>900386053</v>
      </c>
      <c r="E51" s="4">
        <v>45167</v>
      </c>
      <c r="F51" s="22" t="s">
        <v>412</v>
      </c>
      <c r="G51" s="4">
        <v>45188</v>
      </c>
      <c r="H51" s="4">
        <v>45181</v>
      </c>
      <c r="I51" s="4">
        <v>45210</v>
      </c>
      <c r="J51" s="13">
        <v>7996800</v>
      </c>
      <c r="K51" s="23">
        <f t="shared" si="1"/>
        <v>1</v>
      </c>
      <c r="L51" s="12">
        <v>7996800</v>
      </c>
      <c r="M51" s="24">
        <v>0</v>
      </c>
      <c r="N51" s="2">
        <v>0</v>
      </c>
      <c r="O51" s="24">
        <v>0</v>
      </c>
      <c r="P51" s="24">
        <f t="shared" si="0"/>
        <v>7996800</v>
      </c>
    </row>
    <row r="52" spans="1:16" ht="67.5" x14ac:dyDescent="0.25">
      <c r="A52" s="2" t="s">
        <v>110</v>
      </c>
      <c r="B52" s="3" t="s">
        <v>1451</v>
      </c>
      <c r="C52" s="2" t="s">
        <v>303</v>
      </c>
      <c r="D52" s="10">
        <v>900219363</v>
      </c>
      <c r="E52" s="4">
        <v>45168</v>
      </c>
      <c r="F52" s="22" t="s">
        <v>413</v>
      </c>
      <c r="G52" s="4">
        <v>45188</v>
      </c>
      <c r="H52" s="4">
        <v>45183</v>
      </c>
      <c r="I52" s="4">
        <v>45272</v>
      </c>
      <c r="J52" s="13">
        <v>13972830</v>
      </c>
      <c r="K52" s="23">
        <f t="shared" si="1"/>
        <v>1</v>
      </c>
      <c r="L52" s="12">
        <v>13972830</v>
      </c>
      <c r="M52" s="24">
        <v>0</v>
      </c>
      <c r="N52" s="2">
        <v>0</v>
      </c>
      <c r="O52" s="24">
        <v>0</v>
      </c>
      <c r="P52" s="24">
        <f t="shared" si="0"/>
        <v>13972830</v>
      </c>
    </row>
    <row r="53" spans="1:16" ht="54" x14ac:dyDescent="0.25">
      <c r="A53" s="2" t="s">
        <v>111</v>
      </c>
      <c r="B53" s="3" t="s">
        <v>1452</v>
      </c>
      <c r="C53" s="2" t="s">
        <v>304</v>
      </c>
      <c r="D53" s="10">
        <v>900925044</v>
      </c>
      <c r="E53" s="4">
        <v>45170</v>
      </c>
      <c r="F53" s="22" t="s">
        <v>414</v>
      </c>
      <c r="G53" s="4">
        <v>45188</v>
      </c>
      <c r="H53" s="4">
        <v>45183</v>
      </c>
      <c r="I53" s="4">
        <v>45302</v>
      </c>
      <c r="J53" s="13">
        <v>13377000</v>
      </c>
      <c r="K53" s="23">
        <f t="shared" si="1"/>
        <v>1</v>
      </c>
      <c r="L53" s="12">
        <v>13377000</v>
      </c>
      <c r="M53" s="24">
        <v>0</v>
      </c>
      <c r="N53" s="2">
        <v>0</v>
      </c>
      <c r="O53" s="24">
        <v>0</v>
      </c>
      <c r="P53" s="24">
        <f t="shared" si="0"/>
        <v>13377000</v>
      </c>
    </row>
    <row r="54" spans="1:16" ht="94.5" x14ac:dyDescent="0.25">
      <c r="A54" s="2" t="s">
        <v>112</v>
      </c>
      <c r="B54" s="3" t="s">
        <v>113</v>
      </c>
      <c r="C54" s="2" t="s">
        <v>305</v>
      </c>
      <c r="D54" s="10">
        <v>1024504650</v>
      </c>
      <c r="E54" s="4">
        <v>45170</v>
      </c>
      <c r="F54" s="22" t="s">
        <v>415</v>
      </c>
      <c r="G54" s="4">
        <v>45188</v>
      </c>
      <c r="H54" s="4">
        <v>45181</v>
      </c>
      <c r="I54" s="4">
        <v>45210</v>
      </c>
      <c r="J54" s="13">
        <v>2899280</v>
      </c>
      <c r="K54" s="23">
        <f t="shared" si="1"/>
        <v>1</v>
      </c>
      <c r="L54" s="12">
        <v>2899280</v>
      </c>
      <c r="M54" s="24">
        <v>0</v>
      </c>
      <c r="N54" s="2">
        <v>0</v>
      </c>
      <c r="O54" s="24">
        <v>0</v>
      </c>
      <c r="P54" s="24">
        <f t="shared" si="0"/>
        <v>2899280</v>
      </c>
    </row>
    <row r="55" spans="1:16" ht="81" x14ac:dyDescent="0.25">
      <c r="A55" s="2" t="s">
        <v>114</v>
      </c>
      <c r="B55" s="3" t="s">
        <v>1453</v>
      </c>
      <c r="C55" s="2" t="s">
        <v>305</v>
      </c>
      <c r="D55" s="10">
        <v>1024504650</v>
      </c>
      <c r="E55" s="4">
        <v>45173</v>
      </c>
      <c r="F55" s="22" t="s">
        <v>416</v>
      </c>
      <c r="G55" s="4">
        <v>45188</v>
      </c>
      <c r="H55" s="4">
        <v>45183</v>
      </c>
      <c r="I55" s="4">
        <v>45212</v>
      </c>
      <c r="J55" s="13">
        <v>16430000</v>
      </c>
      <c r="K55" s="23">
        <f t="shared" si="1"/>
        <v>1</v>
      </c>
      <c r="L55" s="12">
        <v>16430000</v>
      </c>
      <c r="M55" s="24">
        <v>0</v>
      </c>
      <c r="N55" s="2">
        <v>0</v>
      </c>
      <c r="O55" s="24">
        <v>0</v>
      </c>
      <c r="P55" s="24">
        <f t="shared" si="0"/>
        <v>16430000</v>
      </c>
    </row>
    <row r="56" spans="1:16" ht="67.5" x14ac:dyDescent="0.25">
      <c r="A56" s="2" t="s">
        <v>115</v>
      </c>
      <c r="B56" s="3" t="s">
        <v>1454</v>
      </c>
      <c r="C56" s="2" t="s">
        <v>306</v>
      </c>
      <c r="D56" s="10">
        <v>900490592</v>
      </c>
      <c r="E56" s="4">
        <v>45176</v>
      </c>
      <c r="F56" s="22" t="s">
        <v>417</v>
      </c>
      <c r="G56" s="4">
        <v>45190</v>
      </c>
      <c r="H56" s="4">
        <v>45191</v>
      </c>
      <c r="I56" s="4">
        <v>45200</v>
      </c>
      <c r="J56" s="13">
        <v>13499731</v>
      </c>
      <c r="K56" s="23">
        <f t="shared" si="1"/>
        <v>1</v>
      </c>
      <c r="L56" s="12">
        <v>13499731</v>
      </c>
      <c r="M56" s="24">
        <v>0</v>
      </c>
      <c r="N56" s="2">
        <v>0</v>
      </c>
      <c r="O56" s="24">
        <v>0</v>
      </c>
      <c r="P56" s="24">
        <f t="shared" si="0"/>
        <v>13499731</v>
      </c>
    </row>
    <row r="57" spans="1:16" ht="54" x14ac:dyDescent="0.25">
      <c r="A57" s="2" t="s">
        <v>116</v>
      </c>
      <c r="B57" s="3" t="s">
        <v>117</v>
      </c>
      <c r="C57" s="2" t="s">
        <v>307</v>
      </c>
      <c r="D57" s="10">
        <v>901565177</v>
      </c>
      <c r="E57" s="4">
        <v>45180</v>
      </c>
      <c r="F57" s="22" t="s">
        <v>418</v>
      </c>
      <c r="G57" s="4">
        <v>45188</v>
      </c>
      <c r="H57" s="4">
        <v>45188</v>
      </c>
      <c r="I57" s="4">
        <v>45240</v>
      </c>
      <c r="J57" s="13">
        <v>7287084</v>
      </c>
      <c r="K57" s="23">
        <f t="shared" si="1"/>
        <v>1</v>
      </c>
      <c r="L57" s="12">
        <v>7287084</v>
      </c>
      <c r="M57" s="24">
        <v>0</v>
      </c>
      <c r="N57" s="2">
        <v>1</v>
      </c>
      <c r="O57" s="24">
        <v>0</v>
      </c>
      <c r="P57" s="24">
        <f t="shared" si="0"/>
        <v>7287084</v>
      </c>
    </row>
    <row r="58" spans="1:16" ht="54" x14ac:dyDescent="0.25">
      <c r="A58" s="2" t="s">
        <v>118</v>
      </c>
      <c r="B58" s="3" t="s">
        <v>119</v>
      </c>
      <c r="C58" s="2" t="s">
        <v>308</v>
      </c>
      <c r="D58" s="10">
        <v>860532499</v>
      </c>
      <c r="E58" s="4">
        <v>45177</v>
      </c>
      <c r="F58" s="22" t="s">
        <v>419</v>
      </c>
      <c r="G58" s="4">
        <v>45188</v>
      </c>
      <c r="H58" s="4">
        <v>45188</v>
      </c>
      <c r="I58" s="4">
        <v>45350</v>
      </c>
      <c r="J58" s="13">
        <v>21967638</v>
      </c>
      <c r="K58" s="23">
        <f t="shared" si="1"/>
        <v>1</v>
      </c>
      <c r="L58" s="12">
        <v>21967638</v>
      </c>
      <c r="M58" s="24">
        <v>0</v>
      </c>
      <c r="N58" s="2">
        <v>2</v>
      </c>
      <c r="O58" s="24">
        <v>0</v>
      </c>
      <c r="P58" s="24">
        <f t="shared" si="0"/>
        <v>21967638</v>
      </c>
    </row>
    <row r="59" spans="1:16" ht="67.5" x14ac:dyDescent="0.25">
      <c r="A59" s="2" t="s">
        <v>120</v>
      </c>
      <c r="B59" s="3" t="s">
        <v>121</v>
      </c>
      <c r="C59" s="2" t="s">
        <v>309</v>
      </c>
      <c r="D59" s="10">
        <v>900127133</v>
      </c>
      <c r="E59" s="4">
        <v>45180</v>
      </c>
      <c r="F59" s="22" t="s">
        <v>420</v>
      </c>
      <c r="G59" s="4">
        <v>45183</v>
      </c>
      <c r="H59" s="4">
        <v>45247</v>
      </c>
      <c r="I59" s="4">
        <v>45366</v>
      </c>
      <c r="J59" s="13">
        <v>18067000</v>
      </c>
      <c r="K59" s="23">
        <f t="shared" si="1"/>
        <v>1</v>
      </c>
      <c r="L59" s="12">
        <v>18067000</v>
      </c>
      <c r="M59" s="24">
        <v>0</v>
      </c>
      <c r="N59" s="2">
        <v>0</v>
      </c>
      <c r="O59" s="24">
        <v>0</v>
      </c>
      <c r="P59" s="24">
        <f t="shared" ref="P59:P90" si="2">J59+O59</f>
        <v>18067000</v>
      </c>
    </row>
    <row r="60" spans="1:16" ht="94.5" x14ac:dyDescent="0.25">
      <c r="A60" s="2" t="s">
        <v>122</v>
      </c>
      <c r="B60" s="3" t="s">
        <v>123</v>
      </c>
      <c r="C60" s="2" t="s">
        <v>310</v>
      </c>
      <c r="D60" s="10">
        <v>900726420</v>
      </c>
      <c r="E60" s="4">
        <v>45180</v>
      </c>
      <c r="F60" s="22" t="s">
        <v>421</v>
      </c>
      <c r="G60" s="4">
        <v>45184</v>
      </c>
      <c r="H60" s="4">
        <v>45191</v>
      </c>
      <c r="I60" s="4">
        <v>45235</v>
      </c>
      <c r="J60" s="13">
        <v>2000000</v>
      </c>
      <c r="K60" s="23">
        <f t="shared" si="1"/>
        <v>1</v>
      </c>
      <c r="L60" s="12">
        <v>2000000</v>
      </c>
      <c r="M60" s="24">
        <v>0</v>
      </c>
      <c r="N60" s="2">
        <v>0</v>
      </c>
      <c r="O60" s="24">
        <v>0</v>
      </c>
      <c r="P60" s="24">
        <f t="shared" si="2"/>
        <v>2000000</v>
      </c>
    </row>
    <row r="61" spans="1:16" ht="121.5" x14ac:dyDescent="0.25">
      <c r="A61" s="2" t="s">
        <v>124</v>
      </c>
      <c r="B61" s="3" t="s">
        <v>125</v>
      </c>
      <c r="C61" s="2" t="s">
        <v>311</v>
      </c>
      <c r="D61" s="10">
        <v>900942965</v>
      </c>
      <c r="E61" s="4">
        <v>45187</v>
      </c>
      <c r="F61" s="22" t="s">
        <v>422</v>
      </c>
      <c r="G61" s="4">
        <v>45188</v>
      </c>
      <c r="H61" s="4">
        <v>45198</v>
      </c>
      <c r="I61" s="4">
        <v>45257</v>
      </c>
      <c r="J61" s="13">
        <v>6656831</v>
      </c>
      <c r="K61" s="23">
        <f t="shared" si="1"/>
        <v>1</v>
      </c>
      <c r="L61" s="12">
        <v>6656831</v>
      </c>
      <c r="M61" s="24">
        <v>0</v>
      </c>
      <c r="N61" s="2">
        <v>0</v>
      </c>
      <c r="O61" s="24">
        <v>0</v>
      </c>
      <c r="P61" s="24">
        <f t="shared" si="2"/>
        <v>6656831</v>
      </c>
    </row>
    <row r="62" spans="1:16" ht="54" x14ac:dyDescent="0.25">
      <c r="A62" s="2" t="s">
        <v>126</v>
      </c>
      <c r="B62" s="3" t="s">
        <v>127</v>
      </c>
      <c r="C62" s="2" t="s">
        <v>312</v>
      </c>
      <c r="D62" s="10">
        <v>830107226</v>
      </c>
      <c r="E62" s="4">
        <v>45187</v>
      </c>
      <c r="F62" s="22" t="s">
        <v>423</v>
      </c>
      <c r="G62" s="4">
        <v>45189</v>
      </c>
      <c r="H62" s="4">
        <v>45196</v>
      </c>
      <c r="I62" s="4">
        <v>45255</v>
      </c>
      <c r="J62" s="13">
        <v>13644540</v>
      </c>
      <c r="K62" s="23">
        <f t="shared" si="1"/>
        <v>1</v>
      </c>
      <c r="L62" s="12">
        <v>13644540</v>
      </c>
      <c r="M62" s="24">
        <v>0</v>
      </c>
      <c r="N62" s="2">
        <v>0</v>
      </c>
      <c r="O62" s="24">
        <v>0</v>
      </c>
      <c r="P62" s="24">
        <f t="shared" si="2"/>
        <v>13644540</v>
      </c>
    </row>
    <row r="63" spans="1:16" ht="67.5" x14ac:dyDescent="0.25">
      <c r="A63" s="2" t="s">
        <v>128</v>
      </c>
      <c r="B63" s="3" t="s">
        <v>129</v>
      </c>
      <c r="C63" s="2" t="s">
        <v>313</v>
      </c>
      <c r="D63" s="10">
        <v>900863602</v>
      </c>
      <c r="E63" s="4">
        <v>45194</v>
      </c>
      <c r="F63" s="22" t="s">
        <v>424</v>
      </c>
      <c r="G63" s="4">
        <v>45195</v>
      </c>
      <c r="H63" s="4">
        <v>45204</v>
      </c>
      <c r="I63" s="4">
        <v>45273</v>
      </c>
      <c r="J63" s="13">
        <v>3785958</v>
      </c>
      <c r="K63" s="23">
        <f t="shared" si="1"/>
        <v>1</v>
      </c>
      <c r="L63" s="12">
        <v>3785958</v>
      </c>
      <c r="M63" s="24">
        <v>0</v>
      </c>
      <c r="N63" s="2">
        <v>0</v>
      </c>
      <c r="O63" s="24">
        <v>0</v>
      </c>
      <c r="P63" s="24">
        <f t="shared" si="2"/>
        <v>3785958</v>
      </c>
    </row>
    <row r="64" spans="1:16" ht="108" x14ac:dyDescent="0.25">
      <c r="A64" s="2" t="s">
        <v>130</v>
      </c>
      <c r="B64" s="3" t="s">
        <v>131</v>
      </c>
      <c r="C64" s="2" t="s">
        <v>314</v>
      </c>
      <c r="D64" s="10">
        <v>830508200</v>
      </c>
      <c r="E64" s="4">
        <v>45194</v>
      </c>
      <c r="F64" s="22" t="s">
        <v>425</v>
      </c>
      <c r="G64" s="4">
        <v>45195</v>
      </c>
      <c r="H64" s="4">
        <v>45198</v>
      </c>
      <c r="I64" s="4">
        <v>45227</v>
      </c>
      <c r="J64" s="13">
        <v>1382780</v>
      </c>
      <c r="K64" s="23">
        <f t="shared" si="1"/>
        <v>1</v>
      </c>
      <c r="L64" s="12">
        <v>1382780</v>
      </c>
      <c r="M64" s="24">
        <v>0</v>
      </c>
      <c r="N64" s="2">
        <v>0</v>
      </c>
      <c r="O64" s="24">
        <v>0</v>
      </c>
      <c r="P64" s="24">
        <f t="shared" si="2"/>
        <v>1382780</v>
      </c>
    </row>
    <row r="65" spans="1:16" ht="67.5" x14ac:dyDescent="0.25">
      <c r="A65" s="2" t="s">
        <v>132</v>
      </c>
      <c r="B65" s="3" t="s">
        <v>133</v>
      </c>
      <c r="C65" s="2" t="s">
        <v>297</v>
      </c>
      <c r="D65" s="10">
        <v>900352772</v>
      </c>
      <c r="E65" s="4">
        <v>45201</v>
      </c>
      <c r="F65" s="22" t="s">
        <v>426</v>
      </c>
      <c r="G65" s="4">
        <v>45209</v>
      </c>
      <c r="H65" s="4">
        <v>45217</v>
      </c>
      <c r="I65" s="4">
        <v>45246</v>
      </c>
      <c r="J65" s="13">
        <v>600000</v>
      </c>
      <c r="K65" s="23">
        <f t="shared" si="1"/>
        <v>1</v>
      </c>
      <c r="L65" s="12">
        <v>600000</v>
      </c>
      <c r="M65" s="24">
        <v>0</v>
      </c>
      <c r="N65" s="2">
        <v>1</v>
      </c>
      <c r="O65" s="24">
        <v>0</v>
      </c>
      <c r="P65" s="24">
        <f t="shared" si="2"/>
        <v>600000</v>
      </c>
    </row>
    <row r="66" spans="1:16" ht="94.5" x14ac:dyDescent="0.25">
      <c r="A66" s="2" t="s">
        <v>134</v>
      </c>
      <c r="B66" s="3" t="s">
        <v>1455</v>
      </c>
      <c r="C66" s="2" t="s">
        <v>315</v>
      </c>
      <c r="D66" s="10">
        <v>901556256</v>
      </c>
      <c r="E66" s="4">
        <v>45202</v>
      </c>
      <c r="F66" s="22" t="s">
        <v>427</v>
      </c>
      <c r="G66" s="4">
        <v>45227</v>
      </c>
      <c r="H66" s="4">
        <v>45226</v>
      </c>
      <c r="I66" s="4">
        <v>45260</v>
      </c>
      <c r="J66" s="13">
        <v>13719996</v>
      </c>
      <c r="K66" s="23">
        <f t="shared" si="1"/>
        <v>1</v>
      </c>
      <c r="L66" s="12">
        <v>13719996</v>
      </c>
      <c r="M66" s="24">
        <v>0</v>
      </c>
      <c r="N66" s="2">
        <v>0</v>
      </c>
      <c r="O66" s="24">
        <v>0</v>
      </c>
      <c r="P66" s="24">
        <f t="shared" si="2"/>
        <v>13719996</v>
      </c>
    </row>
    <row r="67" spans="1:16" ht="81" x14ac:dyDescent="0.25">
      <c r="A67" s="2" t="s">
        <v>135</v>
      </c>
      <c r="B67" s="3" t="s">
        <v>136</v>
      </c>
      <c r="C67" s="2" t="s">
        <v>316</v>
      </c>
      <c r="D67" s="10">
        <v>901311325</v>
      </c>
      <c r="E67" s="4">
        <v>45202</v>
      </c>
      <c r="F67" s="22" t="s">
        <v>428</v>
      </c>
      <c r="G67" s="4">
        <v>45289</v>
      </c>
      <c r="H67" s="4">
        <v>45211</v>
      </c>
      <c r="I67" s="4">
        <v>45240</v>
      </c>
      <c r="J67" s="13">
        <v>230048000</v>
      </c>
      <c r="K67" s="23">
        <f t="shared" si="1"/>
        <v>1</v>
      </c>
      <c r="L67" s="12">
        <v>230048000</v>
      </c>
      <c r="M67" s="24">
        <v>0</v>
      </c>
      <c r="N67" s="2">
        <v>2</v>
      </c>
      <c r="O67" s="24">
        <v>0</v>
      </c>
      <c r="P67" s="24">
        <f t="shared" si="2"/>
        <v>230048000</v>
      </c>
    </row>
    <row r="68" spans="1:16" ht="54" x14ac:dyDescent="0.25">
      <c r="A68" s="2" t="s">
        <v>137</v>
      </c>
      <c r="B68" s="3" t="s">
        <v>1456</v>
      </c>
      <c r="C68" s="2" t="s">
        <v>317</v>
      </c>
      <c r="D68" s="10">
        <v>900381770</v>
      </c>
      <c r="E68" s="4">
        <v>45231</v>
      </c>
      <c r="F68" s="22" t="s">
        <v>429</v>
      </c>
      <c r="G68" s="4">
        <v>45225</v>
      </c>
      <c r="H68" s="4">
        <v>45239</v>
      </c>
      <c r="I68" s="4">
        <v>45327</v>
      </c>
      <c r="J68" s="13">
        <v>23686950</v>
      </c>
      <c r="K68" s="23">
        <f t="shared" si="1"/>
        <v>1</v>
      </c>
      <c r="L68" s="12">
        <v>23686950</v>
      </c>
      <c r="M68" s="24">
        <v>0</v>
      </c>
      <c r="N68" s="2">
        <v>0</v>
      </c>
      <c r="O68" s="24">
        <v>0</v>
      </c>
      <c r="P68" s="24">
        <f t="shared" si="2"/>
        <v>23686950</v>
      </c>
    </row>
    <row r="69" spans="1:16" ht="94.5" x14ac:dyDescent="0.25">
      <c r="A69" s="2" t="s">
        <v>138</v>
      </c>
      <c r="B69" s="3" t="s">
        <v>139</v>
      </c>
      <c r="C69" s="2" t="s">
        <v>318</v>
      </c>
      <c r="D69" s="10">
        <v>901616607</v>
      </c>
      <c r="E69" s="4">
        <v>45230</v>
      </c>
      <c r="F69" s="22" t="s">
        <v>430</v>
      </c>
      <c r="G69" s="4">
        <v>45229</v>
      </c>
      <c r="H69" s="4">
        <v>45240</v>
      </c>
      <c r="I69" s="4">
        <v>45329</v>
      </c>
      <c r="J69" s="13">
        <v>7548710</v>
      </c>
      <c r="K69" s="23">
        <f t="shared" ref="K69:K132" si="3">L69/P69</f>
        <v>1</v>
      </c>
      <c r="L69" s="12">
        <v>7548710</v>
      </c>
      <c r="M69" s="24">
        <v>0</v>
      </c>
      <c r="N69" s="2">
        <v>0</v>
      </c>
      <c r="O69" s="24">
        <v>0</v>
      </c>
      <c r="P69" s="24">
        <f t="shared" si="2"/>
        <v>7548710</v>
      </c>
    </row>
    <row r="70" spans="1:16" ht="108" x14ac:dyDescent="0.25">
      <c r="A70" s="2" t="s">
        <v>140</v>
      </c>
      <c r="B70" s="3" t="s">
        <v>141</v>
      </c>
      <c r="C70" s="2" t="s">
        <v>311</v>
      </c>
      <c r="D70" s="10">
        <v>900942965</v>
      </c>
      <c r="E70" s="4">
        <v>45231</v>
      </c>
      <c r="F70" s="22" t="s">
        <v>431</v>
      </c>
      <c r="G70" s="4">
        <v>45229</v>
      </c>
      <c r="H70" s="4">
        <v>45240</v>
      </c>
      <c r="I70" s="4">
        <v>45269</v>
      </c>
      <c r="J70" s="13">
        <v>1519992</v>
      </c>
      <c r="K70" s="23">
        <f t="shared" si="3"/>
        <v>1</v>
      </c>
      <c r="L70" s="12">
        <v>1519992</v>
      </c>
      <c r="M70" s="24">
        <v>0</v>
      </c>
      <c r="N70" s="2">
        <v>0</v>
      </c>
      <c r="O70" s="24">
        <v>0</v>
      </c>
      <c r="P70" s="24">
        <f t="shared" si="2"/>
        <v>1519992</v>
      </c>
    </row>
    <row r="71" spans="1:16" ht="175.5" x14ac:dyDescent="0.25">
      <c r="A71" s="2" t="s">
        <v>142</v>
      </c>
      <c r="B71" s="3" t="s">
        <v>143</v>
      </c>
      <c r="C71" s="2" t="s">
        <v>319</v>
      </c>
      <c r="D71" s="10">
        <v>52998816</v>
      </c>
      <c r="E71" s="4">
        <v>45247</v>
      </c>
      <c r="F71" s="22" t="s">
        <v>432</v>
      </c>
      <c r="G71" s="4">
        <v>45248</v>
      </c>
      <c r="H71" s="4">
        <v>45251</v>
      </c>
      <c r="I71" s="4">
        <v>45280</v>
      </c>
      <c r="J71" s="13">
        <v>1300000</v>
      </c>
      <c r="K71" s="23">
        <f t="shared" si="3"/>
        <v>1</v>
      </c>
      <c r="L71" s="12">
        <v>1300000</v>
      </c>
      <c r="M71" s="24">
        <v>0</v>
      </c>
      <c r="N71" s="2">
        <v>0</v>
      </c>
      <c r="O71" s="24">
        <v>0</v>
      </c>
      <c r="P71" s="24">
        <f t="shared" si="2"/>
        <v>1300000</v>
      </c>
    </row>
    <row r="72" spans="1:16" ht="54" x14ac:dyDescent="0.25">
      <c r="A72" s="2" t="s">
        <v>144</v>
      </c>
      <c r="B72" s="3" t="s">
        <v>145</v>
      </c>
      <c r="C72" s="2" t="s">
        <v>320</v>
      </c>
      <c r="D72" s="10">
        <v>901303088</v>
      </c>
      <c r="E72" s="4">
        <v>45250</v>
      </c>
      <c r="F72" s="22" t="s">
        <v>433</v>
      </c>
      <c r="G72" s="4">
        <v>45231</v>
      </c>
      <c r="H72" s="4">
        <v>45280</v>
      </c>
      <c r="I72" s="4">
        <v>45309</v>
      </c>
      <c r="J72" s="13">
        <v>35061037</v>
      </c>
      <c r="K72" s="23">
        <f t="shared" si="3"/>
        <v>1</v>
      </c>
      <c r="L72" s="12">
        <v>35061037</v>
      </c>
      <c r="M72" s="24">
        <v>0</v>
      </c>
      <c r="N72" s="2">
        <v>0</v>
      </c>
      <c r="O72" s="24">
        <v>0</v>
      </c>
      <c r="P72" s="24">
        <f t="shared" si="2"/>
        <v>35061037</v>
      </c>
    </row>
    <row r="73" spans="1:16" ht="81" x14ac:dyDescent="0.25">
      <c r="A73" s="2" t="s">
        <v>146</v>
      </c>
      <c r="B73" s="3" t="s">
        <v>147</v>
      </c>
      <c r="C73" s="2" t="s">
        <v>319</v>
      </c>
      <c r="D73" s="10">
        <v>52998816</v>
      </c>
      <c r="E73" s="4">
        <v>45230</v>
      </c>
      <c r="F73" s="22" t="s">
        <v>434</v>
      </c>
      <c r="G73" s="4">
        <v>45231</v>
      </c>
      <c r="H73" s="4">
        <v>45240</v>
      </c>
      <c r="I73" s="4">
        <v>45269</v>
      </c>
      <c r="J73" s="13">
        <v>1999949</v>
      </c>
      <c r="K73" s="23">
        <f t="shared" si="3"/>
        <v>1</v>
      </c>
      <c r="L73" s="12">
        <v>1999949</v>
      </c>
      <c r="M73" s="24">
        <v>0</v>
      </c>
      <c r="N73" s="2">
        <v>0</v>
      </c>
      <c r="O73" s="24">
        <v>0</v>
      </c>
      <c r="P73" s="24">
        <f t="shared" si="2"/>
        <v>1999949</v>
      </c>
    </row>
    <row r="74" spans="1:16" ht="54" x14ac:dyDescent="0.25">
      <c r="A74" s="2" t="s">
        <v>148</v>
      </c>
      <c r="B74" s="3" t="s">
        <v>149</v>
      </c>
      <c r="C74" s="2" t="s">
        <v>321</v>
      </c>
      <c r="D74" s="10">
        <v>800224833</v>
      </c>
      <c r="E74" s="4">
        <v>45238</v>
      </c>
      <c r="F74" s="22" t="s">
        <v>435</v>
      </c>
      <c r="G74" s="4">
        <v>45239</v>
      </c>
      <c r="H74" s="4">
        <v>45244</v>
      </c>
      <c r="I74" s="4">
        <v>45303</v>
      </c>
      <c r="J74" s="13">
        <v>7989570</v>
      </c>
      <c r="K74" s="23">
        <f t="shared" si="3"/>
        <v>1</v>
      </c>
      <c r="L74" s="12">
        <v>7989570</v>
      </c>
      <c r="M74" s="24">
        <v>0</v>
      </c>
      <c r="N74" s="2">
        <v>0</v>
      </c>
      <c r="O74" s="24">
        <v>0</v>
      </c>
      <c r="P74" s="24">
        <f t="shared" si="2"/>
        <v>7989570</v>
      </c>
    </row>
    <row r="75" spans="1:16" ht="54" x14ac:dyDescent="0.25">
      <c r="A75" s="2" t="s">
        <v>150</v>
      </c>
      <c r="B75" s="3" t="s">
        <v>151</v>
      </c>
      <c r="C75" s="2" t="s">
        <v>322</v>
      </c>
      <c r="D75" s="10">
        <v>830069795</v>
      </c>
      <c r="E75" s="4">
        <v>45231</v>
      </c>
      <c r="F75" s="22" t="s">
        <v>436</v>
      </c>
      <c r="G75" s="4">
        <v>45231</v>
      </c>
      <c r="H75" s="4">
        <v>45280</v>
      </c>
      <c r="I75" s="4">
        <v>45329</v>
      </c>
      <c r="J75" s="13">
        <v>75335949</v>
      </c>
      <c r="K75" s="23">
        <f t="shared" si="3"/>
        <v>1</v>
      </c>
      <c r="L75" s="12">
        <v>75335949</v>
      </c>
      <c r="M75" s="24">
        <v>0</v>
      </c>
      <c r="N75" s="2">
        <v>3</v>
      </c>
      <c r="O75" s="24">
        <v>0</v>
      </c>
      <c r="P75" s="24">
        <f t="shared" si="2"/>
        <v>75335949</v>
      </c>
    </row>
    <row r="76" spans="1:16" ht="121.5" x14ac:dyDescent="0.25">
      <c r="A76" s="2" t="s">
        <v>152</v>
      </c>
      <c r="B76" s="3" t="s">
        <v>1457</v>
      </c>
      <c r="C76" s="2" t="s">
        <v>309</v>
      </c>
      <c r="D76" s="10">
        <v>900127133</v>
      </c>
      <c r="E76" s="4">
        <v>45237</v>
      </c>
      <c r="F76" s="22" t="s">
        <v>437</v>
      </c>
      <c r="G76" s="4">
        <v>45236</v>
      </c>
      <c r="H76" s="4">
        <v>45247</v>
      </c>
      <c r="I76" s="4">
        <v>45366</v>
      </c>
      <c r="J76" s="13">
        <v>16234104</v>
      </c>
      <c r="K76" s="23">
        <f t="shared" si="3"/>
        <v>1</v>
      </c>
      <c r="L76" s="12">
        <v>16234104</v>
      </c>
      <c r="M76" s="24">
        <v>0</v>
      </c>
      <c r="N76" s="2">
        <v>3</v>
      </c>
      <c r="O76" s="24">
        <v>0</v>
      </c>
      <c r="P76" s="24">
        <f t="shared" si="2"/>
        <v>16234104</v>
      </c>
    </row>
    <row r="77" spans="1:16" ht="148.5" x14ac:dyDescent="0.25">
      <c r="A77" s="2" t="s">
        <v>153</v>
      </c>
      <c r="B77" s="3" t="s">
        <v>1458</v>
      </c>
      <c r="C77" s="2" t="s">
        <v>323</v>
      </c>
      <c r="D77" s="10">
        <v>830024737</v>
      </c>
      <c r="E77" s="4">
        <v>45237</v>
      </c>
      <c r="F77" s="22" t="s">
        <v>438</v>
      </c>
      <c r="G77" s="4">
        <v>45233</v>
      </c>
      <c r="H77" s="4">
        <v>45247</v>
      </c>
      <c r="I77" s="4">
        <v>45328</v>
      </c>
      <c r="J77" s="13">
        <v>4387766</v>
      </c>
      <c r="K77" s="23">
        <f t="shared" si="3"/>
        <v>1</v>
      </c>
      <c r="L77" s="12">
        <v>4387766</v>
      </c>
      <c r="M77" s="24">
        <v>0</v>
      </c>
      <c r="N77" s="2">
        <v>1</v>
      </c>
      <c r="O77" s="24">
        <v>0</v>
      </c>
      <c r="P77" s="24">
        <f t="shared" si="2"/>
        <v>4387766</v>
      </c>
    </row>
    <row r="78" spans="1:16" ht="67.5" x14ac:dyDescent="0.25">
      <c r="A78" s="2" t="s">
        <v>154</v>
      </c>
      <c r="B78" s="3" t="s">
        <v>155</v>
      </c>
      <c r="C78" s="2" t="s">
        <v>298</v>
      </c>
      <c r="D78" s="10">
        <v>900532928</v>
      </c>
      <c r="E78" s="4">
        <v>45259</v>
      </c>
      <c r="F78" s="22" t="s">
        <v>439</v>
      </c>
      <c r="G78" s="4">
        <v>45236</v>
      </c>
      <c r="H78" s="4">
        <v>45259</v>
      </c>
      <c r="I78" s="4">
        <v>45366</v>
      </c>
      <c r="J78" s="13">
        <v>89377152</v>
      </c>
      <c r="K78" s="23">
        <f t="shared" si="3"/>
        <v>1</v>
      </c>
      <c r="L78" s="12">
        <v>89377152</v>
      </c>
      <c r="M78" s="24">
        <v>0</v>
      </c>
      <c r="N78" s="2">
        <v>3</v>
      </c>
      <c r="O78" s="24">
        <v>0</v>
      </c>
      <c r="P78" s="24">
        <f t="shared" si="2"/>
        <v>89377152</v>
      </c>
    </row>
    <row r="79" spans="1:16" ht="135" x14ac:dyDescent="0.25">
      <c r="A79" s="2" t="s">
        <v>156</v>
      </c>
      <c r="B79" s="3" t="s">
        <v>157</v>
      </c>
      <c r="C79" s="2" t="s">
        <v>309</v>
      </c>
      <c r="D79" s="10">
        <v>900127133</v>
      </c>
      <c r="E79" s="4">
        <v>45237</v>
      </c>
      <c r="F79" s="22" t="s">
        <v>440</v>
      </c>
      <c r="G79" s="4">
        <v>45236</v>
      </c>
      <c r="H79" s="4">
        <v>45250</v>
      </c>
      <c r="I79" s="4">
        <v>45264</v>
      </c>
      <c r="J79" s="13">
        <v>1089445</v>
      </c>
      <c r="K79" s="23">
        <f t="shared" si="3"/>
        <v>1</v>
      </c>
      <c r="L79" s="12">
        <v>1089445</v>
      </c>
      <c r="M79" s="24">
        <v>0</v>
      </c>
      <c r="N79" s="2">
        <v>0</v>
      </c>
      <c r="O79" s="24">
        <v>0</v>
      </c>
      <c r="P79" s="24">
        <f t="shared" si="2"/>
        <v>1089445</v>
      </c>
    </row>
    <row r="80" spans="1:16" ht="54" x14ac:dyDescent="0.25">
      <c r="A80" s="2" t="s">
        <v>158</v>
      </c>
      <c r="B80" s="3" t="s">
        <v>159</v>
      </c>
      <c r="C80" s="2" t="s">
        <v>309</v>
      </c>
      <c r="D80" s="10">
        <v>900127133</v>
      </c>
      <c r="E80" s="4">
        <v>45232</v>
      </c>
      <c r="F80" s="22" t="s">
        <v>441</v>
      </c>
      <c r="G80" s="4">
        <v>45307</v>
      </c>
      <c r="H80" s="4">
        <v>45246</v>
      </c>
      <c r="I80" s="4">
        <v>45373</v>
      </c>
      <c r="J80" s="13">
        <v>227844933</v>
      </c>
      <c r="K80" s="23">
        <f t="shared" si="3"/>
        <v>0.99065109777973426</v>
      </c>
      <c r="L80" s="40">
        <v>225714833</v>
      </c>
      <c r="M80" s="36">
        <v>2130100</v>
      </c>
      <c r="N80" s="2">
        <v>4</v>
      </c>
      <c r="O80" s="24">
        <v>0</v>
      </c>
      <c r="P80" s="24">
        <f t="shared" si="2"/>
        <v>227844933</v>
      </c>
    </row>
    <row r="81" spans="1:16" ht="135" x14ac:dyDescent="0.25">
      <c r="A81" s="2" t="s">
        <v>160</v>
      </c>
      <c r="B81" s="3" t="s">
        <v>161</v>
      </c>
      <c r="C81" s="2" t="s">
        <v>324</v>
      </c>
      <c r="D81" s="10">
        <v>900496600</v>
      </c>
      <c r="E81" s="4">
        <v>45238</v>
      </c>
      <c r="F81" s="22" t="s">
        <v>442</v>
      </c>
      <c r="G81" s="4">
        <v>45239</v>
      </c>
      <c r="H81" s="4">
        <v>45251</v>
      </c>
      <c r="I81" s="4">
        <v>45337</v>
      </c>
      <c r="J81" s="13">
        <v>29986108</v>
      </c>
      <c r="K81" s="23">
        <f t="shared" si="3"/>
        <v>0</v>
      </c>
      <c r="L81" s="12">
        <v>0</v>
      </c>
      <c r="M81" s="13">
        <v>29983468</v>
      </c>
      <c r="N81" s="2">
        <v>5</v>
      </c>
      <c r="O81" s="24">
        <v>0</v>
      </c>
      <c r="P81" s="24">
        <f>J81+O81-2640</f>
        <v>29983468</v>
      </c>
    </row>
    <row r="82" spans="1:16" ht="54" x14ac:dyDescent="0.25">
      <c r="A82" s="2" t="s">
        <v>162</v>
      </c>
      <c r="B82" s="3" t="s">
        <v>163</v>
      </c>
      <c r="C82" s="2" t="s">
        <v>276</v>
      </c>
      <c r="D82" s="10">
        <v>900699677</v>
      </c>
      <c r="E82" s="4">
        <v>45233</v>
      </c>
      <c r="F82" s="22" t="s">
        <v>443</v>
      </c>
      <c r="G82" s="4">
        <v>45236</v>
      </c>
      <c r="H82" s="4">
        <v>45238</v>
      </c>
      <c r="I82" s="4">
        <v>45282</v>
      </c>
      <c r="J82" s="13">
        <v>24990000</v>
      </c>
      <c r="K82" s="23">
        <f t="shared" si="3"/>
        <v>1</v>
      </c>
      <c r="L82" s="12">
        <v>24990000</v>
      </c>
      <c r="M82" s="24">
        <v>0</v>
      </c>
      <c r="N82" s="2">
        <v>0</v>
      </c>
      <c r="O82" s="24">
        <v>0</v>
      </c>
      <c r="P82" s="24">
        <f t="shared" si="2"/>
        <v>24990000</v>
      </c>
    </row>
    <row r="83" spans="1:16" ht="121.5" x14ac:dyDescent="0.25">
      <c r="A83" s="2" t="s">
        <v>164</v>
      </c>
      <c r="B83" s="3" t="s">
        <v>165</v>
      </c>
      <c r="C83" s="2" t="s">
        <v>309</v>
      </c>
      <c r="D83" s="10">
        <v>900127133</v>
      </c>
      <c r="E83" s="4">
        <v>45238</v>
      </c>
      <c r="F83" s="22" t="s">
        <v>444</v>
      </c>
      <c r="G83" s="4">
        <v>45239</v>
      </c>
      <c r="H83" s="4">
        <v>45273</v>
      </c>
      <c r="I83" s="4">
        <v>45392</v>
      </c>
      <c r="J83" s="13">
        <v>103012099</v>
      </c>
      <c r="K83" s="23">
        <f t="shared" si="3"/>
        <v>1</v>
      </c>
      <c r="L83" s="12">
        <v>103012099</v>
      </c>
      <c r="M83" s="24">
        <v>0</v>
      </c>
      <c r="N83" s="2">
        <v>1</v>
      </c>
      <c r="O83" s="24">
        <v>0</v>
      </c>
      <c r="P83" s="24">
        <f t="shared" si="2"/>
        <v>103012099</v>
      </c>
    </row>
    <row r="84" spans="1:16" ht="94.5" x14ac:dyDescent="0.25">
      <c r="A84" s="2" t="s">
        <v>166</v>
      </c>
      <c r="B84" s="3" t="s">
        <v>167</v>
      </c>
      <c r="C84" s="2" t="s">
        <v>317</v>
      </c>
      <c r="D84" s="10">
        <v>900381770</v>
      </c>
      <c r="E84" s="4">
        <v>45237</v>
      </c>
      <c r="F84" s="22" t="s">
        <v>445</v>
      </c>
      <c r="G84" s="4">
        <v>45236</v>
      </c>
      <c r="H84" s="4">
        <v>45259</v>
      </c>
      <c r="I84" s="4">
        <v>45332</v>
      </c>
      <c r="J84" s="13">
        <v>102607750</v>
      </c>
      <c r="K84" s="23">
        <f t="shared" si="3"/>
        <v>0</v>
      </c>
      <c r="L84" s="12">
        <v>0</v>
      </c>
      <c r="M84" s="13">
        <v>102607750</v>
      </c>
      <c r="N84" s="2">
        <v>1</v>
      </c>
      <c r="O84" s="24">
        <v>0</v>
      </c>
      <c r="P84" s="24">
        <f t="shared" si="2"/>
        <v>102607750</v>
      </c>
    </row>
    <row r="85" spans="1:16" ht="67.5" x14ac:dyDescent="0.25">
      <c r="A85" s="2" t="s">
        <v>168</v>
      </c>
      <c r="B85" s="3" t="s">
        <v>169</v>
      </c>
      <c r="C85" s="2" t="s">
        <v>325</v>
      </c>
      <c r="D85" s="10">
        <v>900947681</v>
      </c>
      <c r="E85" s="4">
        <v>45245</v>
      </c>
      <c r="F85" s="22" t="s">
        <v>446</v>
      </c>
      <c r="G85" s="4">
        <v>45251</v>
      </c>
      <c r="H85" s="4">
        <v>45252</v>
      </c>
      <c r="I85" s="4">
        <v>45281</v>
      </c>
      <c r="J85" s="13">
        <v>101999886</v>
      </c>
      <c r="K85" s="23">
        <f t="shared" si="3"/>
        <v>1</v>
      </c>
      <c r="L85" s="12">
        <v>101999886</v>
      </c>
      <c r="M85" s="13">
        <v>0</v>
      </c>
      <c r="N85" s="2">
        <v>0</v>
      </c>
      <c r="O85" s="24">
        <v>0</v>
      </c>
      <c r="P85" s="24">
        <f t="shared" si="2"/>
        <v>101999886</v>
      </c>
    </row>
    <row r="86" spans="1:16" ht="67.5" x14ac:dyDescent="0.25">
      <c r="A86" s="2" t="s">
        <v>170</v>
      </c>
      <c r="B86" s="3" t="s">
        <v>171</v>
      </c>
      <c r="C86" s="2" t="s">
        <v>326</v>
      </c>
      <c r="D86" s="10">
        <v>800038703</v>
      </c>
      <c r="E86" s="4">
        <v>45254</v>
      </c>
      <c r="F86" s="22" t="s">
        <v>447</v>
      </c>
      <c r="G86" s="4">
        <v>45251</v>
      </c>
      <c r="H86" s="4">
        <v>45260</v>
      </c>
      <c r="I86" s="4">
        <v>45289</v>
      </c>
      <c r="J86" s="13">
        <v>17492061</v>
      </c>
      <c r="K86" s="23">
        <f t="shared" si="3"/>
        <v>1</v>
      </c>
      <c r="L86" s="12">
        <v>17492061</v>
      </c>
      <c r="M86" s="13">
        <v>0</v>
      </c>
      <c r="N86" s="2">
        <v>0</v>
      </c>
      <c r="O86" s="24">
        <v>0</v>
      </c>
      <c r="P86" s="24">
        <f t="shared" si="2"/>
        <v>17492061</v>
      </c>
    </row>
    <row r="87" spans="1:16" ht="148.5" x14ac:dyDescent="0.25">
      <c r="A87" s="2" t="s">
        <v>172</v>
      </c>
      <c r="B87" s="3" t="s">
        <v>173</v>
      </c>
      <c r="C87" s="2" t="s">
        <v>327</v>
      </c>
      <c r="D87" s="10">
        <v>1024504650</v>
      </c>
      <c r="E87" s="4">
        <v>45245</v>
      </c>
      <c r="F87" s="22" t="s">
        <v>448</v>
      </c>
      <c r="G87" s="4">
        <v>45244</v>
      </c>
      <c r="H87" s="4">
        <v>45251</v>
      </c>
      <c r="I87" s="4">
        <v>45280</v>
      </c>
      <c r="J87" s="13">
        <v>1199959</v>
      </c>
      <c r="K87" s="23">
        <f t="shared" si="3"/>
        <v>1</v>
      </c>
      <c r="L87" s="12">
        <v>1199959</v>
      </c>
      <c r="M87" s="13">
        <v>0</v>
      </c>
      <c r="N87" s="2">
        <v>0</v>
      </c>
      <c r="O87" s="24">
        <v>0</v>
      </c>
      <c r="P87" s="24">
        <f t="shared" si="2"/>
        <v>1199959</v>
      </c>
    </row>
    <row r="88" spans="1:16" ht="54" x14ac:dyDescent="0.25">
      <c r="A88" s="2" t="s">
        <v>174</v>
      </c>
      <c r="B88" s="3" t="s">
        <v>175</v>
      </c>
      <c r="C88" s="2" t="s">
        <v>297</v>
      </c>
      <c r="D88" s="10">
        <v>900352772</v>
      </c>
      <c r="E88" s="4">
        <v>45247</v>
      </c>
      <c r="F88" s="22" t="s">
        <v>449</v>
      </c>
      <c r="G88" s="4">
        <v>45248</v>
      </c>
      <c r="H88" s="4">
        <v>45253</v>
      </c>
      <c r="I88" s="4">
        <v>45282</v>
      </c>
      <c r="J88" s="13">
        <v>14944939</v>
      </c>
      <c r="K88" s="23">
        <f t="shared" si="3"/>
        <v>1</v>
      </c>
      <c r="L88" s="12">
        <v>14944939</v>
      </c>
      <c r="M88" s="13">
        <v>0</v>
      </c>
      <c r="N88" s="2">
        <v>0</v>
      </c>
      <c r="O88" s="24">
        <v>0</v>
      </c>
      <c r="P88" s="24">
        <f t="shared" si="2"/>
        <v>14944939</v>
      </c>
    </row>
    <row r="89" spans="1:16" ht="67.5" x14ac:dyDescent="0.25">
      <c r="A89" s="2" t="s">
        <v>176</v>
      </c>
      <c r="B89" s="3" t="s">
        <v>177</v>
      </c>
      <c r="C89" s="2" t="s">
        <v>328</v>
      </c>
      <c r="D89" s="10">
        <v>832000398</v>
      </c>
      <c r="E89" s="4">
        <v>45245</v>
      </c>
      <c r="F89" s="22" t="s">
        <v>450</v>
      </c>
      <c r="G89" s="4">
        <v>45244</v>
      </c>
      <c r="H89" s="4">
        <v>45251</v>
      </c>
      <c r="I89" s="4">
        <v>45270</v>
      </c>
      <c r="J89" s="13">
        <v>4795000</v>
      </c>
      <c r="K89" s="23">
        <f t="shared" si="3"/>
        <v>0</v>
      </c>
      <c r="L89" s="12">
        <v>0</v>
      </c>
      <c r="M89" s="13">
        <v>4795000</v>
      </c>
      <c r="N89" s="2">
        <v>0</v>
      </c>
      <c r="O89" s="24">
        <v>0</v>
      </c>
      <c r="P89" s="24">
        <f t="shared" si="2"/>
        <v>4795000</v>
      </c>
    </row>
    <row r="90" spans="1:16" ht="54" x14ac:dyDescent="0.25">
      <c r="A90" s="2" t="s">
        <v>178</v>
      </c>
      <c r="B90" s="3" t="s">
        <v>179</v>
      </c>
      <c r="C90" s="2" t="s">
        <v>329</v>
      </c>
      <c r="D90" s="10">
        <v>900236701</v>
      </c>
      <c r="E90" s="4">
        <v>45247</v>
      </c>
      <c r="F90" s="22" t="s">
        <v>451</v>
      </c>
      <c r="G90" s="4">
        <v>45248</v>
      </c>
      <c r="H90" s="4">
        <v>45264</v>
      </c>
      <c r="I90" s="4">
        <v>45373</v>
      </c>
      <c r="J90" s="13">
        <v>60975600</v>
      </c>
      <c r="K90" s="23">
        <f t="shared" si="3"/>
        <v>1</v>
      </c>
      <c r="L90" s="12">
        <v>60975600</v>
      </c>
      <c r="M90" s="13">
        <v>0</v>
      </c>
      <c r="N90" s="2">
        <v>3</v>
      </c>
      <c r="O90" s="24">
        <v>0</v>
      </c>
      <c r="P90" s="24">
        <f t="shared" si="2"/>
        <v>60975600</v>
      </c>
    </row>
    <row r="91" spans="1:16" ht="94.5" x14ac:dyDescent="0.25">
      <c r="A91" s="2" t="s">
        <v>180</v>
      </c>
      <c r="B91" s="3" t="s">
        <v>181</v>
      </c>
      <c r="C91" s="2" t="s">
        <v>330</v>
      </c>
      <c r="D91" s="10">
        <v>900976727</v>
      </c>
      <c r="E91" s="4">
        <v>45245</v>
      </c>
      <c r="F91" s="22" t="s">
        <v>452</v>
      </c>
      <c r="G91" s="4">
        <v>45244</v>
      </c>
      <c r="H91" s="4">
        <v>45251</v>
      </c>
      <c r="I91" s="4">
        <v>45270</v>
      </c>
      <c r="J91" s="13">
        <v>10149510</v>
      </c>
      <c r="K91" s="23">
        <f t="shared" si="3"/>
        <v>1</v>
      </c>
      <c r="L91" s="12">
        <v>10149510</v>
      </c>
      <c r="M91" s="13">
        <v>0</v>
      </c>
      <c r="N91" s="2">
        <v>0</v>
      </c>
      <c r="O91" s="24">
        <v>0</v>
      </c>
      <c r="P91" s="24">
        <f t="shared" ref="P91:P118" si="4">J91+O91</f>
        <v>10149510</v>
      </c>
    </row>
    <row r="92" spans="1:16" ht="67.5" x14ac:dyDescent="0.25">
      <c r="A92" s="2" t="s">
        <v>182</v>
      </c>
      <c r="B92" s="3" t="s">
        <v>183</v>
      </c>
      <c r="C92" s="2" t="s">
        <v>331</v>
      </c>
      <c r="D92" s="10">
        <v>900950103</v>
      </c>
      <c r="E92" s="4">
        <v>45245</v>
      </c>
      <c r="F92" s="22" t="s">
        <v>453</v>
      </c>
      <c r="G92" s="4">
        <v>45289</v>
      </c>
      <c r="H92" s="4">
        <v>45251</v>
      </c>
      <c r="I92" s="4">
        <v>45356</v>
      </c>
      <c r="J92" s="13">
        <v>149855986</v>
      </c>
      <c r="K92" s="23">
        <f t="shared" si="3"/>
        <v>1</v>
      </c>
      <c r="L92" s="12">
        <v>149855986</v>
      </c>
      <c r="M92" s="13">
        <v>0</v>
      </c>
      <c r="N92" s="2">
        <v>3</v>
      </c>
      <c r="O92" s="24">
        <v>0</v>
      </c>
      <c r="P92" s="24">
        <f t="shared" si="4"/>
        <v>149855986</v>
      </c>
    </row>
    <row r="93" spans="1:16" ht="54" x14ac:dyDescent="0.25">
      <c r="A93" s="5" t="s">
        <v>184</v>
      </c>
      <c r="B93" s="6" t="s">
        <v>185</v>
      </c>
      <c r="C93" s="5" t="s">
        <v>332</v>
      </c>
      <c r="D93" s="10">
        <v>900594173</v>
      </c>
      <c r="E93" s="4">
        <v>45251</v>
      </c>
      <c r="F93" s="27" t="s">
        <v>454</v>
      </c>
      <c r="G93" s="7">
        <v>45250</v>
      </c>
      <c r="H93" s="7">
        <v>45254</v>
      </c>
      <c r="I93" s="4">
        <v>45343</v>
      </c>
      <c r="J93" s="14">
        <v>23950773</v>
      </c>
      <c r="K93" s="23">
        <f t="shared" si="3"/>
        <v>1</v>
      </c>
      <c r="L93" s="12">
        <v>23950773</v>
      </c>
      <c r="M93" s="13">
        <v>0</v>
      </c>
      <c r="N93" s="2">
        <v>1</v>
      </c>
      <c r="O93" s="24">
        <v>0</v>
      </c>
      <c r="P93" s="24">
        <f t="shared" si="4"/>
        <v>23950773</v>
      </c>
    </row>
    <row r="94" spans="1:16" ht="67.5" x14ac:dyDescent="0.25">
      <c r="A94" s="5" t="s">
        <v>186</v>
      </c>
      <c r="B94" s="6" t="s">
        <v>187</v>
      </c>
      <c r="C94" s="5" t="s">
        <v>333</v>
      </c>
      <c r="D94" s="10">
        <v>901489264</v>
      </c>
      <c r="E94" s="4">
        <v>45252</v>
      </c>
      <c r="F94" s="27" t="s">
        <v>455</v>
      </c>
      <c r="G94" s="7">
        <v>45250</v>
      </c>
      <c r="H94" s="7">
        <v>45288</v>
      </c>
      <c r="I94" s="4">
        <v>45370</v>
      </c>
      <c r="J94" s="14">
        <v>29426403</v>
      </c>
      <c r="K94" s="23">
        <f t="shared" si="3"/>
        <v>1</v>
      </c>
      <c r="L94" s="40">
        <v>29426403</v>
      </c>
      <c r="M94" s="13">
        <v>0</v>
      </c>
      <c r="N94" s="2">
        <v>2</v>
      </c>
      <c r="O94" s="24">
        <v>0</v>
      </c>
      <c r="P94" s="24">
        <f t="shared" si="4"/>
        <v>29426403</v>
      </c>
    </row>
    <row r="95" spans="1:16" ht="67.5" x14ac:dyDescent="0.25">
      <c r="A95" s="5" t="s">
        <v>188</v>
      </c>
      <c r="B95" s="6" t="s">
        <v>189</v>
      </c>
      <c r="C95" s="5" t="s">
        <v>303</v>
      </c>
      <c r="D95" s="10">
        <v>900219363</v>
      </c>
      <c r="E95" s="4">
        <v>45250</v>
      </c>
      <c r="F95" s="27" t="s">
        <v>456</v>
      </c>
      <c r="G95" s="7">
        <v>45250</v>
      </c>
      <c r="H95" s="7">
        <v>45254</v>
      </c>
      <c r="I95" s="4">
        <v>45283</v>
      </c>
      <c r="J95" s="14">
        <v>44753099</v>
      </c>
      <c r="K95" s="23">
        <f t="shared" si="3"/>
        <v>1</v>
      </c>
      <c r="L95" s="12">
        <v>44753099</v>
      </c>
      <c r="M95" s="13">
        <v>0</v>
      </c>
      <c r="N95" s="2">
        <v>0</v>
      </c>
      <c r="O95" s="24">
        <v>0</v>
      </c>
      <c r="P95" s="24">
        <f t="shared" si="4"/>
        <v>44753099</v>
      </c>
    </row>
    <row r="96" spans="1:16" ht="54" x14ac:dyDescent="0.25">
      <c r="A96" s="5" t="s">
        <v>190</v>
      </c>
      <c r="B96" s="6" t="s">
        <v>191</v>
      </c>
      <c r="C96" s="5" t="s">
        <v>334</v>
      </c>
      <c r="D96" s="10">
        <v>860035467</v>
      </c>
      <c r="E96" s="4">
        <v>45252</v>
      </c>
      <c r="F96" s="27" t="s">
        <v>457</v>
      </c>
      <c r="G96" s="7">
        <v>45250</v>
      </c>
      <c r="H96" s="7">
        <v>45259</v>
      </c>
      <c r="I96" s="4">
        <v>45332</v>
      </c>
      <c r="J96" s="14">
        <v>49938900</v>
      </c>
      <c r="K96" s="23">
        <f t="shared" si="3"/>
        <v>1</v>
      </c>
      <c r="L96" s="12">
        <v>49938900</v>
      </c>
      <c r="M96" s="13">
        <v>0</v>
      </c>
      <c r="N96" s="2">
        <v>2</v>
      </c>
      <c r="O96" s="24">
        <v>0</v>
      </c>
      <c r="P96" s="24">
        <f t="shared" si="4"/>
        <v>49938900</v>
      </c>
    </row>
    <row r="97" spans="1:16" ht="54" x14ac:dyDescent="0.25">
      <c r="A97" s="5" t="s">
        <v>192</v>
      </c>
      <c r="B97" s="6" t="s">
        <v>193</v>
      </c>
      <c r="C97" s="5" t="s">
        <v>335</v>
      </c>
      <c r="D97" s="10">
        <v>900315664</v>
      </c>
      <c r="E97" s="4">
        <v>45252</v>
      </c>
      <c r="F97" s="27" t="s">
        <v>458</v>
      </c>
      <c r="G97" s="7">
        <v>45251</v>
      </c>
      <c r="H97" s="7">
        <v>45271</v>
      </c>
      <c r="I97" s="4">
        <v>45330</v>
      </c>
      <c r="J97" s="14">
        <v>14206300</v>
      </c>
      <c r="K97" s="23">
        <f t="shared" si="3"/>
        <v>0</v>
      </c>
      <c r="L97" s="12">
        <v>0</v>
      </c>
      <c r="M97" s="13">
        <v>14206300</v>
      </c>
      <c r="N97" s="2">
        <v>0</v>
      </c>
      <c r="O97" s="24">
        <v>0</v>
      </c>
      <c r="P97" s="24">
        <f t="shared" si="4"/>
        <v>14206300</v>
      </c>
    </row>
    <row r="98" spans="1:16" ht="81" x14ac:dyDescent="0.25">
      <c r="A98" s="5" t="s">
        <v>194</v>
      </c>
      <c r="B98" s="6" t="s">
        <v>195</v>
      </c>
      <c r="C98" s="5" t="s">
        <v>336</v>
      </c>
      <c r="D98" s="10">
        <v>901565177</v>
      </c>
      <c r="E98" s="4">
        <v>45281</v>
      </c>
      <c r="F98" s="27" t="s">
        <v>459</v>
      </c>
      <c r="G98" s="7">
        <v>45251</v>
      </c>
      <c r="H98" s="7">
        <v>45288</v>
      </c>
      <c r="I98" s="4">
        <v>45317</v>
      </c>
      <c r="J98" s="14">
        <v>691499</v>
      </c>
      <c r="K98" s="23">
        <f t="shared" si="3"/>
        <v>0</v>
      </c>
      <c r="L98" s="12">
        <v>0</v>
      </c>
      <c r="M98" s="13">
        <v>691461</v>
      </c>
      <c r="N98" s="2">
        <v>0</v>
      </c>
      <c r="O98" s="24">
        <v>0</v>
      </c>
      <c r="P98" s="24">
        <f t="shared" si="4"/>
        <v>691499</v>
      </c>
    </row>
    <row r="99" spans="1:16" ht="67.5" x14ac:dyDescent="0.25">
      <c r="A99" s="5" t="s">
        <v>196</v>
      </c>
      <c r="B99" s="6" t="s">
        <v>197</v>
      </c>
      <c r="C99" s="5" t="s">
        <v>337</v>
      </c>
      <c r="D99" s="10">
        <v>900241185</v>
      </c>
      <c r="E99" s="4">
        <v>45258</v>
      </c>
      <c r="F99" s="27" t="s">
        <v>460</v>
      </c>
      <c r="G99" s="7">
        <v>45258</v>
      </c>
      <c r="H99" s="7">
        <v>45274</v>
      </c>
      <c r="I99" s="4">
        <v>45303</v>
      </c>
      <c r="J99" s="14">
        <v>12557672</v>
      </c>
      <c r="K99" s="23">
        <f t="shared" si="3"/>
        <v>0.98248082924924296</v>
      </c>
      <c r="L99" s="12">
        <v>12337672</v>
      </c>
      <c r="M99" s="13">
        <v>0</v>
      </c>
      <c r="N99" s="2">
        <v>0</v>
      </c>
      <c r="O99" s="24">
        <v>0</v>
      </c>
      <c r="P99" s="24">
        <f t="shared" si="4"/>
        <v>12557672</v>
      </c>
    </row>
    <row r="100" spans="1:16" ht="67.5" x14ac:dyDescent="0.25">
      <c r="A100" s="5" t="s">
        <v>198</v>
      </c>
      <c r="B100" s="6" t="s">
        <v>199</v>
      </c>
      <c r="C100" s="5" t="s">
        <v>338</v>
      </c>
      <c r="D100" s="10">
        <v>900790624</v>
      </c>
      <c r="E100" s="4">
        <v>45258</v>
      </c>
      <c r="F100" s="27" t="s">
        <v>461</v>
      </c>
      <c r="G100" s="7">
        <v>45254</v>
      </c>
      <c r="H100" s="7">
        <v>45261</v>
      </c>
      <c r="I100" s="4">
        <v>45290</v>
      </c>
      <c r="J100" s="14">
        <v>6543219</v>
      </c>
      <c r="K100" s="23">
        <f t="shared" si="3"/>
        <v>1</v>
      </c>
      <c r="L100" s="12">
        <v>6543219</v>
      </c>
      <c r="M100" s="13">
        <v>0</v>
      </c>
      <c r="N100" s="2">
        <v>1</v>
      </c>
      <c r="O100" s="24">
        <v>0</v>
      </c>
      <c r="P100" s="24">
        <f t="shared" si="4"/>
        <v>6543219</v>
      </c>
    </row>
    <row r="101" spans="1:16" ht="54" x14ac:dyDescent="0.25">
      <c r="A101" s="5" t="s">
        <v>200</v>
      </c>
      <c r="B101" s="6" t="s">
        <v>201</v>
      </c>
      <c r="C101" s="5" t="s">
        <v>339</v>
      </c>
      <c r="D101" s="10">
        <v>830139604</v>
      </c>
      <c r="E101" s="4">
        <v>45258</v>
      </c>
      <c r="F101" s="27" t="s">
        <v>462</v>
      </c>
      <c r="G101" s="7">
        <v>45257</v>
      </c>
      <c r="H101" s="7">
        <v>45286</v>
      </c>
      <c r="I101" s="4">
        <v>45373</v>
      </c>
      <c r="J101" s="14">
        <v>183745750</v>
      </c>
      <c r="K101" s="23">
        <f t="shared" si="3"/>
        <v>0.95876361221960238</v>
      </c>
      <c r="L101" s="12">
        <v>176168739</v>
      </c>
      <c r="M101" s="13">
        <v>7577011</v>
      </c>
      <c r="N101" s="2">
        <v>2</v>
      </c>
      <c r="O101" s="24">
        <v>0</v>
      </c>
      <c r="P101" s="24">
        <f t="shared" si="4"/>
        <v>183745750</v>
      </c>
    </row>
    <row r="102" spans="1:16" ht="54" x14ac:dyDescent="0.25">
      <c r="A102" s="5" t="s">
        <v>202</v>
      </c>
      <c r="B102" s="6" t="s">
        <v>203</v>
      </c>
      <c r="C102" s="5" t="s">
        <v>340</v>
      </c>
      <c r="D102" s="10">
        <v>900916649</v>
      </c>
      <c r="E102" s="4">
        <v>45252</v>
      </c>
      <c r="F102" s="27" t="s">
        <v>463</v>
      </c>
      <c r="G102" s="7">
        <v>45252</v>
      </c>
      <c r="H102" s="7">
        <v>45280</v>
      </c>
      <c r="I102" s="4">
        <v>45373</v>
      </c>
      <c r="J102" s="14">
        <v>49483770</v>
      </c>
      <c r="K102" s="23">
        <f t="shared" si="3"/>
        <v>1</v>
      </c>
      <c r="L102" s="12">
        <v>49483770</v>
      </c>
      <c r="M102" s="13">
        <v>0</v>
      </c>
      <c r="N102" s="2">
        <v>4</v>
      </c>
      <c r="O102" s="24">
        <v>0</v>
      </c>
      <c r="P102" s="24">
        <f t="shared" si="4"/>
        <v>49483770</v>
      </c>
    </row>
    <row r="103" spans="1:16" ht="54" x14ac:dyDescent="0.25">
      <c r="A103" s="5" t="s">
        <v>204</v>
      </c>
      <c r="B103" s="6" t="s">
        <v>205</v>
      </c>
      <c r="C103" s="5" t="s">
        <v>341</v>
      </c>
      <c r="D103" s="10">
        <v>80058219</v>
      </c>
      <c r="E103" s="4">
        <v>45258</v>
      </c>
      <c r="F103" s="27" t="s">
        <v>464</v>
      </c>
      <c r="G103" s="7">
        <v>45253</v>
      </c>
      <c r="H103" s="7">
        <v>45264</v>
      </c>
      <c r="I103" s="4">
        <v>45366</v>
      </c>
      <c r="J103" s="14">
        <v>32037180</v>
      </c>
      <c r="K103" s="23">
        <f t="shared" si="3"/>
        <v>1</v>
      </c>
      <c r="L103" s="12">
        <v>32037180</v>
      </c>
      <c r="M103" s="13">
        <v>0</v>
      </c>
      <c r="N103" s="2">
        <v>3</v>
      </c>
      <c r="O103" s="24">
        <v>0</v>
      </c>
      <c r="P103" s="24">
        <f t="shared" si="4"/>
        <v>32037180</v>
      </c>
    </row>
    <row r="104" spans="1:16" ht="67.5" x14ac:dyDescent="0.25">
      <c r="A104" s="5" t="s">
        <v>206</v>
      </c>
      <c r="B104" s="6" t="s">
        <v>207</v>
      </c>
      <c r="C104" s="5" t="s">
        <v>342</v>
      </c>
      <c r="D104" s="10">
        <v>80058219</v>
      </c>
      <c r="E104" s="4">
        <v>45258</v>
      </c>
      <c r="F104" s="27" t="s">
        <v>465</v>
      </c>
      <c r="G104" s="7">
        <v>45253</v>
      </c>
      <c r="H104" s="7">
        <v>45264</v>
      </c>
      <c r="I104" s="4">
        <v>45366</v>
      </c>
      <c r="J104" s="14">
        <v>37841329</v>
      </c>
      <c r="K104" s="23">
        <f t="shared" si="3"/>
        <v>1</v>
      </c>
      <c r="L104" s="12">
        <v>37841329</v>
      </c>
      <c r="M104" s="24">
        <v>0</v>
      </c>
      <c r="N104" s="2">
        <v>2</v>
      </c>
      <c r="O104" s="24">
        <v>0</v>
      </c>
      <c r="P104" s="24">
        <f t="shared" si="4"/>
        <v>37841329</v>
      </c>
    </row>
    <row r="105" spans="1:16" ht="81" x14ac:dyDescent="0.25">
      <c r="A105" s="5" t="s">
        <v>208</v>
      </c>
      <c r="B105" s="6" t="s">
        <v>209</v>
      </c>
      <c r="C105" s="5" t="s">
        <v>343</v>
      </c>
      <c r="D105" s="10">
        <v>860516637</v>
      </c>
      <c r="E105" s="4">
        <v>45258</v>
      </c>
      <c r="F105" s="27" t="s">
        <v>466</v>
      </c>
      <c r="G105" s="7">
        <v>45253</v>
      </c>
      <c r="H105" s="7">
        <v>45266</v>
      </c>
      <c r="I105" s="4">
        <v>45311</v>
      </c>
      <c r="J105" s="14">
        <v>61971333</v>
      </c>
      <c r="K105" s="23">
        <f t="shared" si="3"/>
        <v>1</v>
      </c>
      <c r="L105" s="12">
        <v>61971333</v>
      </c>
      <c r="M105" s="24">
        <v>0</v>
      </c>
      <c r="N105" s="2">
        <v>0</v>
      </c>
      <c r="O105" s="24">
        <v>0</v>
      </c>
      <c r="P105" s="24">
        <f t="shared" si="4"/>
        <v>61971333</v>
      </c>
    </row>
    <row r="106" spans="1:16" ht="54" x14ac:dyDescent="0.25">
      <c r="A106" s="5" t="s">
        <v>210</v>
      </c>
      <c r="B106" s="6" t="s">
        <v>211</v>
      </c>
      <c r="C106" s="5" t="s">
        <v>344</v>
      </c>
      <c r="D106" s="10">
        <v>1014463301</v>
      </c>
      <c r="E106" s="4">
        <v>45258</v>
      </c>
      <c r="F106" s="27" t="s">
        <v>467</v>
      </c>
      <c r="G106" s="7">
        <v>45252</v>
      </c>
      <c r="H106" s="7">
        <v>45289</v>
      </c>
      <c r="I106" s="4">
        <v>45366</v>
      </c>
      <c r="J106" s="14">
        <v>55564650</v>
      </c>
      <c r="K106" s="23">
        <f t="shared" si="3"/>
        <v>1</v>
      </c>
      <c r="L106" s="12">
        <v>55564650</v>
      </c>
      <c r="M106" s="24">
        <v>0</v>
      </c>
      <c r="N106" s="2">
        <v>0</v>
      </c>
      <c r="O106" s="24">
        <v>0</v>
      </c>
      <c r="P106" s="24">
        <f t="shared" si="4"/>
        <v>55564650</v>
      </c>
    </row>
    <row r="107" spans="1:16" ht="81" x14ac:dyDescent="0.25">
      <c r="A107" s="5" t="s">
        <v>212</v>
      </c>
      <c r="B107" s="6" t="s">
        <v>213</v>
      </c>
      <c r="C107" s="5" t="s">
        <v>345</v>
      </c>
      <c r="D107" s="10">
        <v>830120991</v>
      </c>
      <c r="E107" s="4">
        <v>45252</v>
      </c>
      <c r="F107" s="27" t="s">
        <v>468</v>
      </c>
      <c r="G107" s="7">
        <v>45257</v>
      </c>
      <c r="H107" s="7">
        <v>45260</v>
      </c>
      <c r="I107" s="4">
        <v>45299</v>
      </c>
      <c r="J107" s="14">
        <v>28199299</v>
      </c>
      <c r="K107" s="23">
        <f t="shared" si="3"/>
        <v>1</v>
      </c>
      <c r="L107" s="12">
        <v>28199299</v>
      </c>
      <c r="M107" s="24">
        <v>0</v>
      </c>
      <c r="N107" s="2">
        <v>1</v>
      </c>
      <c r="O107" s="24">
        <v>0</v>
      </c>
      <c r="P107" s="24">
        <f t="shared" si="4"/>
        <v>28199299</v>
      </c>
    </row>
    <row r="108" spans="1:16" ht="54" x14ac:dyDescent="0.25">
      <c r="A108" s="5" t="s">
        <v>214</v>
      </c>
      <c r="B108" s="6" t="s">
        <v>215</v>
      </c>
      <c r="C108" s="5" t="s">
        <v>346</v>
      </c>
      <c r="D108" s="10">
        <v>830508200</v>
      </c>
      <c r="E108" s="4">
        <v>45258</v>
      </c>
      <c r="F108" s="27" t="s">
        <v>469</v>
      </c>
      <c r="G108" s="7">
        <v>45257</v>
      </c>
      <c r="H108" s="7">
        <v>45261</v>
      </c>
      <c r="I108" s="4">
        <v>45323</v>
      </c>
      <c r="J108" s="14">
        <v>8388970</v>
      </c>
      <c r="K108" s="23">
        <f t="shared" si="3"/>
        <v>1</v>
      </c>
      <c r="L108" s="12">
        <v>8388970</v>
      </c>
      <c r="M108" s="24">
        <v>0</v>
      </c>
      <c r="N108" s="2">
        <v>5</v>
      </c>
      <c r="O108" s="24">
        <v>0</v>
      </c>
      <c r="P108" s="24">
        <f t="shared" si="4"/>
        <v>8388970</v>
      </c>
    </row>
    <row r="109" spans="1:16" ht="54" x14ac:dyDescent="0.25">
      <c r="A109" s="5" t="s">
        <v>216</v>
      </c>
      <c r="B109" s="6" t="s">
        <v>217</v>
      </c>
      <c r="C109" s="5" t="s">
        <v>347</v>
      </c>
      <c r="D109" s="10">
        <v>830125738</v>
      </c>
      <c r="E109" s="4">
        <v>45244</v>
      </c>
      <c r="F109" s="27" t="s">
        <v>470</v>
      </c>
      <c r="G109" s="7">
        <v>45289</v>
      </c>
      <c r="H109" s="7">
        <v>45274</v>
      </c>
      <c r="I109" s="4">
        <v>45401</v>
      </c>
      <c r="J109" s="14">
        <v>127405284</v>
      </c>
      <c r="K109" s="23">
        <f t="shared" si="3"/>
        <v>0</v>
      </c>
      <c r="L109" s="12">
        <v>0</v>
      </c>
      <c r="M109" s="14">
        <v>127405284</v>
      </c>
      <c r="N109" s="2">
        <v>0</v>
      </c>
      <c r="O109" s="24">
        <v>0</v>
      </c>
      <c r="P109" s="24">
        <f t="shared" si="4"/>
        <v>127405284</v>
      </c>
    </row>
    <row r="110" spans="1:16" ht="54" x14ac:dyDescent="0.25">
      <c r="A110" s="5" t="s">
        <v>218</v>
      </c>
      <c r="B110" s="6" t="s">
        <v>219</v>
      </c>
      <c r="C110" s="5" t="s">
        <v>346</v>
      </c>
      <c r="D110" s="10">
        <v>830080928</v>
      </c>
      <c r="E110" s="4">
        <v>45253</v>
      </c>
      <c r="F110" s="27" t="s">
        <v>471</v>
      </c>
      <c r="G110" s="7">
        <v>45257</v>
      </c>
      <c r="H110" s="7">
        <v>45278</v>
      </c>
      <c r="I110" s="4">
        <v>45307</v>
      </c>
      <c r="J110" s="14">
        <v>12466083</v>
      </c>
      <c r="K110" s="23">
        <f t="shared" si="3"/>
        <v>1</v>
      </c>
      <c r="L110" s="12">
        <v>12466083</v>
      </c>
      <c r="M110" s="24">
        <v>0</v>
      </c>
      <c r="N110" s="2">
        <v>0</v>
      </c>
      <c r="O110" s="24">
        <v>0</v>
      </c>
      <c r="P110" s="24">
        <f t="shared" si="4"/>
        <v>12466083</v>
      </c>
    </row>
    <row r="111" spans="1:16" ht="67.5" x14ac:dyDescent="0.25">
      <c r="A111" s="5" t="s">
        <v>220</v>
      </c>
      <c r="B111" s="6" t="s">
        <v>221</v>
      </c>
      <c r="C111" s="5" t="s">
        <v>348</v>
      </c>
      <c r="D111" s="10">
        <v>900699419</v>
      </c>
      <c r="E111" s="4">
        <v>45259</v>
      </c>
      <c r="F111" s="27" t="s">
        <v>472</v>
      </c>
      <c r="G111" s="7">
        <v>45289</v>
      </c>
      <c r="H111" s="7">
        <v>45266</v>
      </c>
      <c r="I111" s="4">
        <v>45295</v>
      </c>
      <c r="J111" s="14">
        <v>159413461</v>
      </c>
      <c r="K111" s="23">
        <f t="shared" si="3"/>
        <v>1</v>
      </c>
      <c r="L111" s="12">
        <v>159413461</v>
      </c>
      <c r="M111" s="13">
        <v>0</v>
      </c>
      <c r="N111" s="2">
        <v>0</v>
      </c>
      <c r="O111" s="24">
        <v>0</v>
      </c>
      <c r="P111" s="24">
        <f t="shared" si="4"/>
        <v>159413461</v>
      </c>
    </row>
    <row r="112" spans="1:16" ht="54" x14ac:dyDescent="0.25">
      <c r="A112" s="5" t="s">
        <v>222</v>
      </c>
      <c r="B112" s="6" t="s">
        <v>223</v>
      </c>
      <c r="C112" s="5" t="s">
        <v>349</v>
      </c>
      <c r="D112" s="10">
        <v>800078000</v>
      </c>
      <c r="E112" s="4">
        <v>45265</v>
      </c>
      <c r="F112" s="27" t="s">
        <v>473</v>
      </c>
      <c r="G112" s="7">
        <v>45264</v>
      </c>
      <c r="H112" s="7">
        <v>45274</v>
      </c>
      <c r="I112" s="4">
        <v>45429</v>
      </c>
      <c r="J112" s="14">
        <v>15886500</v>
      </c>
      <c r="K112" s="23">
        <f t="shared" si="3"/>
        <v>1</v>
      </c>
      <c r="L112" s="12">
        <v>15886500</v>
      </c>
      <c r="M112" s="13">
        <v>0</v>
      </c>
      <c r="N112" s="2">
        <v>1</v>
      </c>
      <c r="O112" s="24">
        <v>0</v>
      </c>
      <c r="P112" s="24">
        <f t="shared" si="4"/>
        <v>15886500</v>
      </c>
    </row>
    <row r="113" spans="1:16" ht="54" x14ac:dyDescent="0.25">
      <c r="A113" s="5" t="s">
        <v>224</v>
      </c>
      <c r="B113" s="6" t="s">
        <v>225</v>
      </c>
      <c r="C113" s="5" t="s">
        <v>350</v>
      </c>
      <c r="D113" s="10">
        <v>830113886</v>
      </c>
      <c r="E113" s="4">
        <v>45278</v>
      </c>
      <c r="F113" s="27" t="s">
        <v>474</v>
      </c>
      <c r="G113" s="7">
        <v>45261</v>
      </c>
      <c r="H113" s="7">
        <v>45271</v>
      </c>
      <c r="I113" s="4">
        <v>45280</v>
      </c>
      <c r="J113" s="14">
        <v>3217760</v>
      </c>
      <c r="K113" s="23">
        <f t="shared" si="3"/>
        <v>1</v>
      </c>
      <c r="L113" s="12">
        <v>3217760</v>
      </c>
      <c r="M113" s="13">
        <v>0</v>
      </c>
      <c r="N113" s="2">
        <v>2</v>
      </c>
      <c r="O113" s="24">
        <v>0</v>
      </c>
      <c r="P113" s="24">
        <f t="shared" si="4"/>
        <v>3217760</v>
      </c>
    </row>
    <row r="114" spans="1:16" ht="54" x14ac:dyDescent="0.25">
      <c r="A114" s="5" t="s">
        <v>226</v>
      </c>
      <c r="B114" s="6" t="s">
        <v>227</v>
      </c>
      <c r="C114" s="5" t="s">
        <v>351</v>
      </c>
      <c r="D114" s="10">
        <v>860501595</v>
      </c>
      <c r="E114" s="4">
        <v>45281</v>
      </c>
      <c r="F114" s="27" t="s">
        <v>475</v>
      </c>
      <c r="G114" s="7">
        <v>45279</v>
      </c>
      <c r="H114" s="7">
        <v>45288</v>
      </c>
      <c r="I114" s="4">
        <v>45377</v>
      </c>
      <c r="J114" s="14">
        <v>22022081</v>
      </c>
      <c r="K114" s="23">
        <f t="shared" si="3"/>
        <v>1</v>
      </c>
      <c r="L114" s="12">
        <v>22022081</v>
      </c>
      <c r="M114" s="13">
        <v>0</v>
      </c>
      <c r="N114" s="2">
        <v>0</v>
      </c>
      <c r="O114" s="24">
        <v>0</v>
      </c>
      <c r="P114" s="24">
        <f t="shared" si="4"/>
        <v>22022081</v>
      </c>
    </row>
    <row r="115" spans="1:16" ht="81" x14ac:dyDescent="0.25">
      <c r="A115" s="5" t="s">
        <v>228</v>
      </c>
      <c r="B115" s="6" t="s">
        <v>229</v>
      </c>
      <c r="C115" s="5" t="s">
        <v>352</v>
      </c>
      <c r="D115" s="10">
        <v>860501595</v>
      </c>
      <c r="E115" s="4">
        <v>45273</v>
      </c>
      <c r="F115" s="27" t="s">
        <v>476</v>
      </c>
      <c r="G115" s="7">
        <v>45271</v>
      </c>
      <c r="H115" s="7">
        <v>45280</v>
      </c>
      <c r="I115" s="4">
        <v>45369</v>
      </c>
      <c r="J115" s="14">
        <v>9149605</v>
      </c>
      <c r="K115" s="23">
        <f t="shared" si="3"/>
        <v>0</v>
      </c>
      <c r="L115" s="12">
        <v>0</v>
      </c>
      <c r="M115" s="13">
        <v>9149605</v>
      </c>
      <c r="N115" s="2">
        <v>0</v>
      </c>
      <c r="O115" s="24">
        <v>0</v>
      </c>
      <c r="P115" s="24">
        <f t="shared" si="4"/>
        <v>9149605</v>
      </c>
    </row>
    <row r="116" spans="1:16" ht="67.5" x14ac:dyDescent="0.25">
      <c r="A116" s="5" t="s">
        <v>230</v>
      </c>
      <c r="B116" s="6" t="s">
        <v>1462</v>
      </c>
      <c r="C116" s="5" t="s">
        <v>317</v>
      </c>
      <c r="D116" s="10">
        <v>900381770</v>
      </c>
      <c r="E116" s="4">
        <v>45273</v>
      </c>
      <c r="F116" s="27" t="s">
        <v>477</v>
      </c>
      <c r="G116" s="7">
        <v>45271</v>
      </c>
      <c r="H116" s="7">
        <v>45288</v>
      </c>
      <c r="I116" s="4">
        <v>45345</v>
      </c>
      <c r="J116" s="14">
        <v>101577210</v>
      </c>
      <c r="K116" s="23">
        <f t="shared" si="3"/>
        <v>1</v>
      </c>
      <c r="L116" s="12">
        <v>101577210</v>
      </c>
      <c r="M116" s="13">
        <v>0</v>
      </c>
      <c r="N116" s="2">
        <v>3</v>
      </c>
      <c r="O116" s="24">
        <v>0</v>
      </c>
      <c r="P116" s="24">
        <f t="shared" si="4"/>
        <v>101577210</v>
      </c>
    </row>
    <row r="117" spans="1:16" ht="54" x14ac:dyDescent="0.25">
      <c r="A117" s="5" t="s">
        <v>231</v>
      </c>
      <c r="B117" s="6" t="s">
        <v>232</v>
      </c>
      <c r="C117" s="5" t="s">
        <v>353</v>
      </c>
      <c r="D117" s="10">
        <v>900349018</v>
      </c>
      <c r="E117" s="4">
        <v>45274</v>
      </c>
      <c r="F117" s="27" t="s">
        <v>478</v>
      </c>
      <c r="G117" s="7">
        <v>45273</v>
      </c>
      <c r="H117" s="7">
        <v>45278</v>
      </c>
      <c r="I117" s="4">
        <v>45373</v>
      </c>
      <c r="J117" s="14">
        <v>13367300</v>
      </c>
      <c r="K117" s="23">
        <f t="shared" si="3"/>
        <v>0.97748984462082844</v>
      </c>
      <c r="L117" s="12">
        <v>13066400</v>
      </c>
      <c r="M117" s="13">
        <v>0</v>
      </c>
      <c r="N117" s="2">
        <v>2</v>
      </c>
      <c r="O117" s="24">
        <v>0</v>
      </c>
      <c r="P117" s="24">
        <f t="shared" si="4"/>
        <v>13367300</v>
      </c>
    </row>
    <row r="118" spans="1:16" ht="54" x14ac:dyDescent="0.25">
      <c r="A118" s="5" t="s">
        <v>233</v>
      </c>
      <c r="B118" s="6" t="s">
        <v>234</v>
      </c>
      <c r="C118" s="5" t="s">
        <v>332</v>
      </c>
      <c r="D118" s="10">
        <v>900954173</v>
      </c>
      <c r="E118" s="4">
        <v>45282</v>
      </c>
      <c r="F118" s="27" t="s">
        <v>479</v>
      </c>
      <c r="G118" s="7">
        <v>45289</v>
      </c>
      <c r="H118" s="7">
        <v>45288</v>
      </c>
      <c r="I118" s="4">
        <v>45328</v>
      </c>
      <c r="J118" s="14">
        <v>143083220</v>
      </c>
      <c r="K118" s="23">
        <f t="shared" si="3"/>
        <v>1</v>
      </c>
      <c r="L118" s="12">
        <v>143083220</v>
      </c>
      <c r="M118" s="13">
        <v>0</v>
      </c>
      <c r="N118" s="2">
        <v>1</v>
      </c>
      <c r="O118" s="24">
        <v>0</v>
      </c>
      <c r="P118" s="24">
        <f t="shared" si="4"/>
        <v>143083220</v>
      </c>
    </row>
    <row r="119" spans="1:16" ht="54" x14ac:dyDescent="0.25">
      <c r="A119" s="5" t="s">
        <v>235</v>
      </c>
      <c r="B119" s="6" t="s">
        <v>236</v>
      </c>
      <c r="C119" s="5" t="s">
        <v>354</v>
      </c>
      <c r="D119" s="10">
        <v>830004892</v>
      </c>
      <c r="E119" s="4">
        <v>45279</v>
      </c>
      <c r="F119" s="27" t="s">
        <v>480</v>
      </c>
      <c r="G119" s="7">
        <v>45278</v>
      </c>
      <c r="H119" s="7">
        <v>45281</v>
      </c>
      <c r="I119" s="4">
        <v>45295</v>
      </c>
      <c r="J119" s="14">
        <v>7094780</v>
      </c>
      <c r="K119" s="23">
        <f t="shared" si="3"/>
        <v>0</v>
      </c>
      <c r="L119" s="12">
        <v>0</v>
      </c>
      <c r="M119" s="13">
        <v>7094780</v>
      </c>
      <c r="N119" s="2">
        <v>0</v>
      </c>
      <c r="O119" s="24">
        <v>0</v>
      </c>
      <c r="P119" s="24">
        <f t="shared" ref="P119:P174" si="5">J119+O119</f>
        <v>7094780</v>
      </c>
    </row>
    <row r="120" spans="1:16" ht="54" x14ac:dyDescent="0.25">
      <c r="A120" s="5" t="s">
        <v>237</v>
      </c>
      <c r="B120" s="6" t="s">
        <v>238</v>
      </c>
      <c r="C120" s="5" t="s">
        <v>355</v>
      </c>
      <c r="D120" s="10">
        <v>901578681</v>
      </c>
      <c r="E120" s="4">
        <v>45279</v>
      </c>
      <c r="F120" s="27" t="s">
        <v>481</v>
      </c>
      <c r="G120" s="7">
        <v>45289</v>
      </c>
      <c r="H120" s="7">
        <v>45288</v>
      </c>
      <c r="I120" s="4">
        <v>45295</v>
      </c>
      <c r="J120" s="14">
        <v>222549100</v>
      </c>
      <c r="K120" s="23">
        <f t="shared" si="3"/>
        <v>0</v>
      </c>
      <c r="L120" s="12">
        <v>0</v>
      </c>
      <c r="M120" s="13">
        <v>222549100</v>
      </c>
      <c r="N120" s="2">
        <v>1</v>
      </c>
      <c r="O120" s="24">
        <v>0</v>
      </c>
      <c r="P120" s="24">
        <f t="shared" si="5"/>
        <v>222549100</v>
      </c>
    </row>
    <row r="121" spans="1:16" ht="54" x14ac:dyDescent="0.25">
      <c r="A121" s="5" t="s">
        <v>239</v>
      </c>
      <c r="B121" s="6" t="s">
        <v>1461</v>
      </c>
      <c r="C121" s="5" t="s">
        <v>356</v>
      </c>
      <c r="D121" s="10">
        <v>900857859</v>
      </c>
      <c r="E121" s="4">
        <v>45279</v>
      </c>
      <c r="F121" s="27" t="s">
        <v>482</v>
      </c>
      <c r="G121" s="7">
        <v>45275</v>
      </c>
      <c r="H121" s="7">
        <v>45286</v>
      </c>
      <c r="I121" s="4">
        <v>45315</v>
      </c>
      <c r="J121" s="14">
        <v>21000000</v>
      </c>
      <c r="K121" s="23">
        <f t="shared" si="3"/>
        <v>1</v>
      </c>
      <c r="L121" s="12">
        <v>21000000</v>
      </c>
      <c r="M121" s="13">
        <v>0</v>
      </c>
      <c r="N121" s="2">
        <v>0</v>
      </c>
      <c r="O121" s="24"/>
      <c r="P121" s="24">
        <f t="shared" si="5"/>
        <v>21000000</v>
      </c>
    </row>
    <row r="122" spans="1:16" ht="81" x14ac:dyDescent="0.25">
      <c r="A122" s="5" t="s">
        <v>240</v>
      </c>
      <c r="B122" s="6" t="s">
        <v>241</v>
      </c>
      <c r="C122" s="5" t="s">
        <v>357</v>
      </c>
      <c r="D122" s="10">
        <v>80802592</v>
      </c>
      <c r="E122" s="4">
        <v>45281</v>
      </c>
      <c r="F122" s="27" t="s">
        <v>483</v>
      </c>
      <c r="G122" s="7">
        <v>45281</v>
      </c>
      <c r="H122" s="7">
        <v>45289</v>
      </c>
      <c r="I122" s="4">
        <v>45317</v>
      </c>
      <c r="J122" s="14">
        <v>9879980</v>
      </c>
      <c r="K122" s="23">
        <f t="shared" si="3"/>
        <v>1</v>
      </c>
      <c r="L122" s="12">
        <v>9879980</v>
      </c>
      <c r="M122" s="13">
        <v>0</v>
      </c>
      <c r="N122" s="2">
        <v>0</v>
      </c>
      <c r="O122" s="24"/>
      <c r="P122" s="24">
        <f t="shared" si="5"/>
        <v>9879980</v>
      </c>
    </row>
    <row r="123" spans="1:16" ht="54" x14ac:dyDescent="0.25">
      <c r="A123" s="5" t="s">
        <v>242</v>
      </c>
      <c r="B123" s="6" t="s">
        <v>243</v>
      </c>
      <c r="C123" s="5" t="s">
        <v>358</v>
      </c>
      <c r="D123" s="10">
        <v>830043996</v>
      </c>
      <c r="E123" s="4">
        <v>45279</v>
      </c>
      <c r="F123" s="27" t="s">
        <v>484</v>
      </c>
      <c r="G123" s="7">
        <v>45278</v>
      </c>
      <c r="H123" s="7">
        <v>45286</v>
      </c>
      <c r="I123" s="4">
        <v>45350</v>
      </c>
      <c r="J123" s="14">
        <v>7549360</v>
      </c>
      <c r="K123" s="23">
        <f t="shared" si="3"/>
        <v>0</v>
      </c>
      <c r="L123" s="12">
        <v>0</v>
      </c>
      <c r="M123" s="13">
        <v>7549360</v>
      </c>
      <c r="N123" s="2">
        <v>3</v>
      </c>
      <c r="O123" s="24">
        <v>0</v>
      </c>
      <c r="P123" s="24">
        <f t="shared" si="5"/>
        <v>7549360</v>
      </c>
    </row>
    <row r="124" spans="1:16" ht="135" x14ac:dyDescent="0.25">
      <c r="A124" s="5" t="s">
        <v>244</v>
      </c>
      <c r="B124" s="6" t="s">
        <v>245</v>
      </c>
      <c r="C124" s="5" t="s">
        <v>359</v>
      </c>
      <c r="D124" s="10">
        <v>900411178</v>
      </c>
      <c r="E124" s="4">
        <v>45286</v>
      </c>
      <c r="F124" s="27" t="s">
        <v>485</v>
      </c>
      <c r="G124" s="7">
        <v>45286</v>
      </c>
      <c r="H124" s="7">
        <v>45289</v>
      </c>
      <c r="I124" s="4">
        <v>45378</v>
      </c>
      <c r="J124" s="14">
        <v>7549360</v>
      </c>
      <c r="K124" s="23">
        <f t="shared" si="3"/>
        <v>3.2472077103224644</v>
      </c>
      <c r="L124" s="12">
        <v>24514340</v>
      </c>
      <c r="M124" s="13">
        <v>0</v>
      </c>
      <c r="N124" s="2">
        <v>2</v>
      </c>
      <c r="O124" s="24">
        <v>0</v>
      </c>
      <c r="P124" s="24">
        <f t="shared" si="5"/>
        <v>7549360</v>
      </c>
    </row>
    <row r="125" spans="1:16" ht="54" x14ac:dyDescent="0.25">
      <c r="A125" s="5" t="s">
        <v>246</v>
      </c>
      <c r="B125" s="6" t="s">
        <v>247</v>
      </c>
      <c r="C125" s="5" t="s">
        <v>360</v>
      </c>
      <c r="D125" s="10">
        <v>830062830</v>
      </c>
      <c r="E125" s="4">
        <v>45286</v>
      </c>
      <c r="F125" s="27" t="s">
        <v>486</v>
      </c>
      <c r="G125" s="7">
        <v>45286</v>
      </c>
      <c r="H125" s="7">
        <v>45289</v>
      </c>
      <c r="I125" s="4">
        <v>45378</v>
      </c>
      <c r="J125" s="14">
        <v>6220610</v>
      </c>
      <c r="K125" s="23">
        <f t="shared" si="3"/>
        <v>0.96238311033805368</v>
      </c>
      <c r="L125" s="12">
        <v>5986610</v>
      </c>
      <c r="M125" s="13">
        <v>0</v>
      </c>
      <c r="N125" s="2">
        <v>1</v>
      </c>
      <c r="O125" s="24">
        <v>0</v>
      </c>
      <c r="P125" s="24">
        <f t="shared" si="5"/>
        <v>6220610</v>
      </c>
    </row>
    <row r="126" spans="1:16" ht="81" x14ac:dyDescent="0.25">
      <c r="A126" s="5" t="s">
        <v>248</v>
      </c>
      <c r="B126" s="6" t="s">
        <v>249</v>
      </c>
      <c r="C126" s="5" t="s">
        <v>361</v>
      </c>
      <c r="D126" s="10">
        <v>900213141</v>
      </c>
      <c r="E126" s="4">
        <v>45286</v>
      </c>
      <c r="F126" s="27" t="s">
        <v>487</v>
      </c>
      <c r="G126" s="7">
        <v>45286</v>
      </c>
      <c r="H126" s="7">
        <v>45289</v>
      </c>
      <c r="I126" s="4">
        <v>45338</v>
      </c>
      <c r="J126" s="14">
        <v>14218120</v>
      </c>
      <c r="K126" s="23">
        <f t="shared" si="3"/>
        <v>1</v>
      </c>
      <c r="L126" s="12">
        <v>14218120</v>
      </c>
      <c r="M126" s="13">
        <v>0</v>
      </c>
      <c r="N126" s="2">
        <v>1</v>
      </c>
      <c r="O126" s="24">
        <v>0</v>
      </c>
      <c r="P126" s="24">
        <f t="shared" si="5"/>
        <v>14218120</v>
      </c>
    </row>
    <row r="127" spans="1:16" ht="54" x14ac:dyDescent="0.25">
      <c r="A127" s="5" t="s">
        <v>250</v>
      </c>
      <c r="B127" s="6" t="s">
        <v>251</v>
      </c>
      <c r="C127" s="5" t="s">
        <v>362</v>
      </c>
      <c r="D127" s="10">
        <v>7306874</v>
      </c>
      <c r="E127" s="4">
        <v>45286</v>
      </c>
      <c r="F127" s="27" t="s">
        <v>488</v>
      </c>
      <c r="G127" s="7">
        <v>45286</v>
      </c>
      <c r="H127" s="7">
        <v>45289</v>
      </c>
      <c r="I127" s="4">
        <v>45366</v>
      </c>
      <c r="J127" s="14">
        <v>186869091</v>
      </c>
      <c r="K127" s="23">
        <f t="shared" si="3"/>
        <v>1</v>
      </c>
      <c r="L127" s="12">
        <v>186869091</v>
      </c>
      <c r="M127" s="13">
        <v>0</v>
      </c>
      <c r="N127" s="2">
        <v>1</v>
      </c>
      <c r="O127" s="24">
        <v>0</v>
      </c>
      <c r="P127" s="24">
        <f t="shared" si="5"/>
        <v>186869091</v>
      </c>
    </row>
    <row r="128" spans="1:16" ht="54" x14ac:dyDescent="0.25">
      <c r="A128" s="5" t="s">
        <v>252</v>
      </c>
      <c r="B128" s="6" t="s">
        <v>253</v>
      </c>
      <c r="C128" s="5" t="s">
        <v>363</v>
      </c>
      <c r="D128" s="10">
        <v>900291781</v>
      </c>
      <c r="E128" s="4">
        <v>45288</v>
      </c>
      <c r="F128" s="27" t="s">
        <v>489</v>
      </c>
      <c r="G128" s="7">
        <v>45288</v>
      </c>
      <c r="H128" s="7">
        <v>45293</v>
      </c>
      <c r="I128" s="4">
        <v>45382</v>
      </c>
      <c r="J128" s="14">
        <v>8231680</v>
      </c>
      <c r="K128" s="23">
        <f t="shared" si="3"/>
        <v>0.7136914943243664</v>
      </c>
      <c r="L128" s="12">
        <v>5874880</v>
      </c>
      <c r="M128" s="13">
        <v>0</v>
      </c>
      <c r="N128" s="2">
        <v>0</v>
      </c>
      <c r="O128" s="24">
        <v>0</v>
      </c>
      <c r="P128" s="24">
        <f t="shared" si="5"/>
        <v>8231680</v>
      </c>
    </row>
    <row r="129" spans="1:16" ht="67.5" x14ac:dyDescent="0.25">
      <c r="A129" s="5" t="s">
        <v>254</v>
      </c>
      <c r="B129" s="6" t="s">
        <v>255</v>
      </c>
      <c r="C129" s="5" t="s">
        <v>314</v>
      </c>
      <c r="D129" s="10">
        <v>830508200</v>
      </c>
      <c r="E129" s="4">
        <v>45288</v>
      </c>
      <c r="F129" s="27" t="s">
        <v>490</v>
      </c>
      <c r="G129" s="7">
        <v>45289</v>
      </c>
      <c r="H129" s="7">
        <v>45307</v>
      </c>
      <c r="I129" s="4">
        <v>45351</v>
      </c>
      <c r="J129" s="14">
        <v>1903524</v>
      </c>
      <c r="K129" s="23">
        <f t="shared" si="3"/>
        <v>0</v>
      </c>
      <c r="L129" s="12">
        <v>0</v>
      </c>
      <c r="M129" s="13">
        <v>1903524</v>
      </c>
      <c r="N129" s="2">
        <v>0</v>
      </c>
      <c r="O129" s="24">
        <v>0</v>
      </c>
      <c r="P129" s="24">
        <f t="shared" si="5"/>
        <v>1903524</v>
      </c>
    </row>
    <row r="130" spans="1:16" ht="67.5" x14ac:dyDescent="0.25">
      <c r="A130" s="5" t="s">
        <v>256</v>
      </c>
      <c r="B130" s="6" t="s">
        <v>257</v>
      </c>
      <c r="C130" s="5" t="s">
        <v>364</v>
      </c>
      <c r="D130" s="10">
        <v>900428481</v>
      </c>
      <c r="E130" s="4">
        <v>45288</v>
      </c>
      <c r="F130" s="27" t="s">
        <v>491</v>
      </c>
      <c r="G130" s="7">
        <v>45288</v>
      </c>
      <c r="H130" s="7">
        <v>45306</v>
      </c>
      <c r="I130" s="4">
        <v>45365</v>
      </c>
      <c r="J130" s="14">
        <v>15922500</v>
      </c>
      <c r="K130" s="23">
        <f t="shared" si="3"/>
        <v>0</v>
      </c>
      <c r="L130" s="12">
        <v>0</v>
      </c>
      <c r="M130" s="13">
        <v>15922500</v>
      </c>
      <c r="N130" s="2">
        <v>0</v>
      </c>
      <c r="O130" s="24">
        <v>0</v>
      </c>
      <c r="P130" s="24">
        <f t="shared" si="5"/>
        <v>15922500</v>
      </c>
    </row>
    <row r="131" spans="1:16" ht="54" x14ac:dyDescent="0.25">
      <c r="A131" s="5" t="s">
        <v>492</v>
      </c>
      <c r="B131" s="6" t="s">
        <v>493</v>
      </c>
      <c r="C131" s="5" t="s">
        <v>981</v>
      </c>
      <c r="D131" s="10">
        <v>900229503</v>
      </c>
      <c r="E131" s="4">
        <v>45017</v>
      </c>
      <c r="F131" s="27" t="s">
        <v>1199</v>
      </c>
      <c r="G131" s="7">
        <v>45007</v>
      </c>
      <c r="H131" s="7">
        <v>45017</v>
      </c>
      <c r="I131" s="4">
        <v>45046</v>
      </c>
      <c r="J131" s="14">
        <v>231124555</v>
      </c>
      <c r="K131" s="23">
        <f t="shared" si="3"/>
        <v>1</v>
      </c>
      <c r="L131" s="12">
        <v>175092261</v>
      </c>
      <c r="M131" s="24">
        <v>0</v>
      </c>
      <c r="N131" s="2">
        <v>1</v>
      </c>
      <c r="O131" s="24">
        <v>0</v>
      </c>
      <c r="P131" s="24">
        <f>J131+O131-56032294</f>
        <v>175092261</v>
      </c>
    </row>
    <row r="132" spans="1:16" ht="67.5" x14ac:dyDescent="0.25">
      <c r="A132" s="5" t="s">
        <v>494</v>
      </c>
      <c r="B132" s="6" t="s">
        <v>495</v>
      </c>
      <c r="C132" s="5" t="s">
        <v>982</v>
      </c>
      <c r="D132" s="10">
        <v>1022399370</v>
      </c>
      <c r="E132" s="4">
        <v>45173</v>
      </c>
      <c r="F132" s="27" t="s">
        <v>1200</v>
      </c>
      <c r="G132" s="7">
        <v>45195</v>
      </c>
      <c r="H132" s="7">
        <v>45202</v>
      </c>
      <c r="I132" s="4">
        <v>45261</v>
      </c>
      <c r="J132" s="14">
        <v>5000000</v>
      </c>
      <c r="K132" s="23">
        <f t="shared" si="3"/>
        <v>1</v>
      </c>
      <c r="L132" s="12">
        <v>5000000</v>
      </c>
      <c r="M132" s="24">
        <v>0</v>
      </c>
      <c r="N132" s="2">
        <v>0</v>
      </c>
      <c r="O132" s="24">
        <v>0</v>
      </c>
      <c r="P132" s="24">
        <f t="shared" si="5"/>
        <v>5000000</v>
      </c>
    </row>
    <row r="133" spans="1:16" ht="148.5" x14ac:dyDescent="0.25">
      <c r="A133" s="5" t="s">
        <v>496</v>
      </c>
      <c r="B133" s="6" t="s">
        <v>497</v>
      </c>
      <c r="C133" s="5" t="s">
        <v>983</v>
      </c>
      <c r="D133" s="10">
        <v>900381770</v>
      </c>
      <c r="E133" s="4">
        <v>45173</v>
      </c>
      <c r="F133" s="27" t="s">
        <v>1201</v>
      </c>
      <c r="G133" s="7">
        <v>45196</v>
      </c>
      <c r="H133" s="7">
        <v>45202</v>
      </c>
      <c r="I133" s="4">
        <v>45408</v>
      </c>
      <c r="J133" s="14">
        <v>14547750</v>
      </c>
      <c r="K133" s="23">
        <f t="shared" ref="K133:K196" si="6">L133/P133</f>
        <v>1</v>
      </c>
      <c r="L133" s="12">
        <v>14547750</v>
      </c>
      <c r="M133" s="24">
        <v>0</v>
      </c>
      <c r="N133" s="2">
        <v>6</v>
      </c>
      <c r="O133" s="24">
        <v>0</v>
      </c>
      <c r="P133" s="24">
        <f t="shared" si="5"/>
        <v>14547750</v>
      </c>
    </row>
    <row r="134" spans="1:16" ht="135" x14ac:dyDescent="0.25">
      <c r="A134" s="5" t="s">
        <v>498</v>
      </c>
      <c r="B134" s="6" t="s">
        <v>499</v>
      </c>
      <c r="C134" s="5" t="s">
        <v>984</v>
      </c>
      <c r="D134" s="10">
        <v>1068974003</v>
      </c>
      <c r="E134" s="4">
        <v>45237</v>
      </c>
      <c r="F134" s="22" t="s">
        <v>1202</v>
      </c>
      <c r="G134" s="7">
        <v>45194</v>
      </c>
      <c r="H134" s="7">
        <v>45244</v>
      </c>
      <c r="I134" s="4">
        <v>45425</v>
      </c>
      <c r="J134" s="14">
        <v>20000000</v>
      </c>
      <c r="K134" s="23">
        <f t="shared" si="6"/>
        <v>1</v>
      </c>
      <c r="L134" s="12">
        <v>20000000</v>
      </c>
      <c r="M134" s="24">
        <v>0</v>
      </c>
      <c r="N134" s="2">
        <v>0</v>
      </c>
      <c r="O134" s="24">
        <v>0</v>
      </c>
      <c r="P134" s="24">
        <f t="shared" si="5"/>
        <v>20000000</v>
      </c>
    </row>
    <row r="135" spans="1:16" ht="148.5" x14ac:dyDescent="0.25">
      <c r="A135" s="5" t="s">
        <v>500</v>
      </c>
      <c r="B135" s="6" t="s">
        <v>501</v>
      </c>
      <c r="C135" s="5" t="s">
        <v>985</v>
      </c>
      <c r="D135" s="10">
        <v>800070853</v>
      </c>
      <c r="E135" s="4">
        <v>45264</v>
      </c>
      <c r="F135" s="22" t="s">
        <v>1203</v>
      </c>
      <c r="G135" s="7">
        <v>45266</v>
      </c>
      <c r="H135" s="7">
        <v>45273</v>
      </c>
      <c r="I135" s="4">
        <v>45287</v>
      </c>
      <c r="J135" s="14">
        <v>40098240</v>
      </c>
      <c r="K135" s="23">
        <f t="shared" si="6"/>
        <v>1</v>
      </c>
      <c r="L135" s="12">
        <v>40098240</v>
      </c>
      <c r="M135" s="24">
        <v>0</v>
      </c>
      <c r="N135" s="2">
        <v>0</v>
      </c>
      <c r="O135" s="24">
        <v>0</v>
      </c>
      <c r="P135" s="24">
        <f t="shared" si="5"/>
        <v>40098240</v>
      </c>
    </row>
    <row r="136" spans="1:16" ht="175.5" x14ac:dyDescent="0.25">
      <c r="A136" s="5" t="s">
        <v>502</v>
      </c>
      <c r="B136" s="6" t="s">
        <v>503</v>
      </c>
      <c r="C136" s="5" t="s">
        <v>986</v>
      </c>
      <c r="D136" s="10">
        <v>860000648</v>
      </c>
      <c r="E136" s="4">
        <v>45202</v>
      </c>
      <c r="F136" s="22" t="s">
        <v>1204</v>
      </c>
      <c r="G136" s="7">
        <v>45244</v>
      </c>
      <c r="H136" s="7">
        <v>45251</v>
      </c>
      <c r="I136" s="4">
        <v>45320</v>
      </c>
      <c r="J136" s="13">
        <v>30089150</v>
      </c>
      <c r="K136" s="23">
        <f t="shared" si="6"/>
        <v>1</v>
      </c>
      <c r="L136" s="12">
        <v>30089150</v>
      </c>
      <c r="M136" s="24">
        <v>0</v>
      </c>
      <c r="N136" s="2">
        <v>0</v>
      </c>
      <c r="O136" s="24">
        <v>0</v>
      </c>
      <c r="P136" s="24">
        <f t="shared" si="5"/>
        <v>30089150</v>
      </c>
    </row>
    <row r="137" spans="1:16" ht="54" x14ac:dyDescent="0.25">
      <c r="A137" s="5" t="s">
        <v>504</v>
      </c>
      <c r="B137" s="6" t="s">
        <v>505</v>
      </c>
      <c r="C137" s="5" t="s">
        <v>987</v>
      </c>
      <c r="D137" s="10">
        <v>45447592</v>
      </c>
      <c r="E137" s="4">
        <v>44953</v>
      </c>
      <c r="F137" s="27" t="s">
        <v>1205</v>
      </c>
      <c r="G137" s="7">
        <v>45008</v>
      </c>
      <c r="H137" s="7">
        <v>44958</v>
      </c>
      <c r="I137" s="4">
        <v>45169</v>
      </c>
      <c r="J137" s="14">
        <v>52500000</v>
      </c>
      <c r="K137" s="23">
        <f t="shared" si="6"/>
        <v>1</v>
      </c>
      <c r="L137" s="12">
        <v>52500000</v>
      </c>
      <c r="M137" s="24">
        <v>0</v>
      </c>
      <c r="N137" s="2">
        <v>0</v>
      </c>
      <c r="O137" s="24">
        <v>0</v>
      </c>
      <c r="P137" s="24">
        <f t="shared" si="5"/>
        <v>52500000</v>
      </c>
    </row>
    <row r="138" spans="1:16" ht="54" x14ac:dyDescent="0.25">
      <c r="A138" s="5" t="s">
        <v>506</v>
      </c>
      <c r="B138" s="6" t="s">
        <v>507</v>
      </c>
      <c r="C138" s="5" t="s">
        <v>988</v>
      </c>
      <c r="D138" s="10">
        <v>901334539</v>
      </c>
      <c r="E138" s="4">
        <v>44964</v>
      </c>
      <c r="F138" s="27" t="s">
        <v>1206</v>
      </c>
      <c r="G138" s="7">
        <v>45007</v>
      </c>
      <c r="H138" s="7">
        <v>44971</v>
      </c>
      <c r="I138" s="4">
        <v>45335</v>
      </c>
      <c r="J138" s="14">
        <v>73871987</v>
      </c>
      <c r="K138" s="23">
        <f t="shared" si="6"/>
        <v>1</v>
      </c>
      <c r="L138" s="12">
        <v>73871987</v>
      </c>
      <c r="M138" s="24">
        <v>0</v>
      </c>
      <c r="N138" s="2">
        <v>1</v>
      </c>
      <c r="O138" s="24">
        <v>0</v>
      </c>
      <c r="P138" s="24">
        <f t="shared" si="5"/>
        <v>73871987</v>
      </c>
    </row>
    <row r="139" spans="1:16" ht="54" x14ac:dyDescent="0.25">
      <c r="A139" s="5" t="s">
        <v>508</v>
      </c>
      <c r="B139" s="6" t="s">
        <v>509</v>
      </c>
      <c r="C139" s="5" t="s">
        <v>988</v>
      </c>
      <c r="D139" s="10">
        <v>901334539</v>
      </c>
      <c r="E139" s="4">
        <v>44972</v>
      </c>
      <c r="F139" s="27" t="s">
        <v>1207</v>
      </c>
      <c r="G139" s="7">
        <v>45007</v>
      </c>
      <c r="H139" s="7">
        <v>44985</v>
      </c>
      <c r="I139" s="4">
        <v>45349</v>
      </c>
      <c r="J139" s="14">
        <v>176362047</v>
      </c>
      <c r="K139" s="23">
        <f t="shared" si="6"/>
        <v>1</v>
      </c>
      <c r="L139" s="12">
        <v>176362047</v>
      </c>
      <c r="M139" s="24">
        <v>0</v>
      </c>
      <c r="N139" s="2">
        <v>0</v>
      </c>
      <c r="O139" s="24">
        <v>0</v>
      </c>
      <c r="P139" s="24">
        <f t="shared" si="5"/>
        <v>176362047</v>
      </c>
    </row>
    <row r="140" spans="1:16" ht="54" x14ac:dyDescent="0.25">
      <c r="A140" s="5" t="s">
        <v>510</v>
      </c>
      <c r="B140" s="6" t="s">
        <v>511</v>
      </c>
      <c r="C140" s="5" t="s">
        <v>989</v>
      </c>
      <c r="D140" s="10">
        <v>900735379</v>
      </c>
      <c r="E140" s="4">
        <v>44995</v>
      </c>
      <c r="F140" s="27" t="s">
        <v>1208</v>
      </c>
      <c r="G140" s="7">
        <v>45007</v>
      </c>
      <c r="H140" s="7">
        <v>45009</v>
      </c>
      <c r="I140" s="4">
        <v>45038</v>
      </c>
      <c r="J140" s="14">
        <v>34533800</v>
      </c>
      <c r="K140" s="23">
        <f t="shared" si="6"/>
        <v>1</v>
      </c>
      <c r="L140" s="12">
        <v>34533800</v>
      </c>
      <c r="M140" s="24">
        <v>0</v>
      </c>
      <c r="N140" s="2">
        <v>0</v>
      </c>
      <c r="O140" s="24">
        <v>0</v>
      </c>
      <c r="P140" s="24">
        <f t="shared" si="5"/>
        <v>34533800</v>
      </c>
    </row>
    <row r="141" spans="1:16" ht="54" x14ac:dyDescent="0.25">
      <c r="A141" s="5" t="s">
        <v>512</v>
      </c>
      <c r="B141" s="6" t="s">
        <v>513</v>
      </c>
      <c r="C141" s="5" t="s">
        <v>990</v>
      </c>
      <c r="D141" s="10">
        <v>900011395</v>
      </c>
      <c r="E141" s="4">
        <v>44995</v>
      </c>
      <c r="F141" s="27" t="s">
        <v>1209</v>
      </c>
      <c r="G141" s="7">
        <v>45007</v>
      </c>
      <c r="H141" s="7">
        <v>44999</v>
      </c>
      <c r="I141" s="4">
        <v>45298</v>
      </c>
      <c r="J141" s="14">
        <v>41463508</v>
      </c>
      <c r="K141" s="23">
        <f t="shared" si="6"/>
        <v>1</v>
      </c>
      <c r="L141" s="12">
        <v>41463508</v>
      </c>
      <c r="M141" s="24">
        <v>0</v>
      </c>
      <c r="N141" s="2">
        <v>0</v>
      </c>
      <c r="O141" s="24">
        <v>0</v>
      </c>
      <c r="P141" s="24">
        <f t="shared" si="5"/>
        <v>41463508</v>
      </c>
    </row>
    <row r="142" spans="1:16" ht="54" x14ac:dyDescent="0.25">
      <c r="A142" s="5" t="s">
        <v>514</v>
      </c>
      <c r="B142" s="6" t="s">
        <v>515</v>
      </c>
      <c r="C142" s="5" t="s">
        <v>991</v>
      </c>
      <c r="D142" s="10">
        <v>805024785</v>
      </c>
      <c r="E142" s="4">
        <v>45000</v>
      </c>
      <c r="F142" s="27" t="s">
        <v>1210</v>
      </c>
      <c r="G142" s="7">
        <v>45007</v>
      </c>
      <c r="H142" s="7">
        <v>45014</v>
      </c>
      <c r="I142" s="4">
        <v>45283</v>
      </c>
      <c r="J142" s="14">
        <v>102190576</v>
      </c>
      <c r="K142" s="23">
        <f t="shared" si="6"/>
        <v>1</v>
      </c>
      <c r="L142" s="12">
        <v>102190576</v>
      </c>
      <c r="M142" s="24">
        <v>0</v>
      </c>
      <c r="N142" s="2">
        <v>0</v>
      </c>
      <c r="O142" s="24">
        <v>0</v>
      </c>
      <c r="P142" s="24">
        <f t="shared" si="5"/>
        <v>102190576</v>
      </c>
    </row>
    <row r="143" spans="1:16" ht="54" x14ac:dyDescent="0.25">
      <c r="A143" s="5" t="s">
        <v>516</v>
      </c>
      <c r="B143" s="6" t="s">
        <v>517</v>
      </c>
      <c r="C143" s="5" t="s">
        <v>992</v>
      </c>
      <c r="D143" s="10">
        <v>900269849</v>
      </c>
      <c r="E143" s="4">
        <v>45008</v>
      </c>
      <c r="F143" s="27" t="s">
        <v>1211</v>
      </c>
      <c r="G143" s="7">
        <v>45099</v>
      </c>
      <c r="H143" s="7">
        <v>45030</v>
      </c>
      <c r="I143" s="4">
        <v>45209</v>
      </c>
      <c r="J143" s="14">
        <v>219947000</v>
      </c>
      <c r="K143" s="23">
        <f t="shared" si="6"/>
        <v>1</v>
      </c>
      <c r="L143" s="12">
        <v>219947000</v>
      </c>
      <c r="M143" s="24">
        <v>0</v>
      </c>
      <c r="N143" s="2">
        <v>0</v>
      </c>
      <c r="O143" s="24">
        <v>0</v>
      </c>
      <c r="P143" s="24">
        <f t="shared" si="5"/>
        <v>219947000</v>
      </c>
    </row>
    <row r="144" spans="1:16" ht="54" x14ac:dyDescent="0.25">
      <c r="A144" s="5" t="s">
        <v>518</v>
      </c>
      <c r="B144" s="6" t="s">
        <v>519</v>
      </c>
      <c r="C144" s="5" t="s">
        <v>993</v>
      </c>
      <c r="D144" s="10">
        <v>901363101</v>
      </c>
      <c r="E144" s="4">
        <v>45009</v>
      </c>
      <c r="F144" s="27" t="s">
        <v>1212</v>
      </c>
      <c r="G144" s="7">
        <v>45099</v>
      </c>
      <c r="H144" s="7">
        <v>45027</v>
      </c>
      <c r="I144" s="4">
        <v>45116</v>
      </c>
      <c r="J144" s="14">
        <v>99952930</v>
      </c>
      <c r="K144" s="23">
        <f t="shared" si="6"/>
        <v>1</v>
      </c>
      <c r="L144" s="12">
        <v>99952930</v>
      </c>
      <c r="M144" s="24">
        <v>0</v>
      </c>
      <c r="N144" s="2">
        <v>0</v>
      </c>
      <c r="O144" s="24">
        <v>0</v>
      </c>
      <c r="P144" s="24">
        <f t="shared" si="5"/>
        <v>99952930</v>
      </c>
    </row>
    <row r="145" spans="1:16" ht="54" x14ac:dyDescent="0.25">
      <c r="A145" s="5" t="s">
        <v>520</v>
      </c>
      <c r="B145" s="6" t="s">
        <v>521</v>
      </c>
      <c r="C145" s="5" t="s">
        <v>994</v>
      </c>
      <c r="D145" s="10">
        <v>900081357</v>
      </c>
      <c r="E145" s="4">
        <v>45012</v>
      </c>
      <c r="F145" s="27" t="s">
        <v>1213</v>
      </c>
      <c r="G145" s="7">
        <v>45099</v>
      </c>
      <c r="H145" s="7">
        <v>45026</v>
      </c>
      <c r="I145" s="4">
        <v>45265</v>
      </c>
      <c r="J145" s="14">
        <v>2182733</v>
      </c>
      <c r="K145" s="23">
        <f t="shared" si="6"/>
        <v>1</v>
      </c>
      <c r="L145" s="12">
        <v>2182733</v>
      </c>
      <c r="M145" s="24">
        <v>0</v>
      </c>
      <c r="N145" s="2">
        <v>0</v>
      </c>
      <c r="O145" s="24">
        <v>0</v>
      </c>
      <c r="P145" s="24">
        <f t="shared" si="5"/>
        <v>2182733</v>
      </c>
    </row>
    <row r="146" spans="1:16" ht="54" x14ac:dyDescent="0.25">
      <c r="A146" s="5" t="s">
        <v>522</v>
      </c>
      <c r="B146" s="6" t="s">
        <v>523</v>
      </c>
      <c r="C146" s="5" t="s">
        <v>995</v>
      </c>
      <c r="D146" s="10">
        <v>900075872</v>
      </c>
      <c r="E146" s="4">
        <v>45012</v>
      </c>
      <c r="F146" s="27" t="s">
        <v>1214</v>
      </c>
      <c r="G146" s="7">
        <v>45099</v>
      </c>
      <c r="H146" s="7">
        <v>45050</v>
      </c>
      <c r="I146" s="4">
        <v>45184</v>
      </c>
      <c r="J146" s="14">
        <v>96829943</v>
      </c>
      <c r="K146" s="23">
        <f t="shared" si="6"/>
        <v>1</v>
      </c>
      <c r="L146" s="12">
        <v>96829943</v>
      </c>
      <c r="M146" s="24">
        <v>0</v>
      </c>
      <c r="N146" s="2">
        <v>1</v>
      </c>
      <c r="O146" s="24">
        <v>0</v>
      </c>
      <c r="P146" s="24">
        <f t="shared" si="5"/>
        <v>96829943</v>
      </c>
    </row>
    <row r="147" spans="1:16" ht="54" x14ac:dyDescent="0.25">
      <c r="A147" s="5" t="s">
        <v>524</v>
      </c>
      <c r="B147" s="6" t="s">
        <v>525</v>
      </c>
      <c r="C147" s="5" t="s">
        <v>996</v>
      </c>
      <c r="D147" s="10">
        <v>830121370</v>
      </c>
      <c r="E147" s="4">
        <v>45013</v>
      </c>
      <c r="F147" s="27" t="s">
        <v>1215</v>
      </c>
      <c r="G147" s="7">
        <v>45099</v>
      </c>
      <c r="H147" s="7">
        <v>45017</v>
      </c>
      <c r="I147" s="4">
        <v>45199</v>
      </c>
      <c r="J147" s="14">
        <v>55811370</v>
      </c>
      <c r="K147" s="23">
        <f t="shared" si="6"/>
        <v>1</v>
      </c>
      <c r="L147" s="12">
        <v>55811370</v>
      </c>
      <c r="M147" s="24">
        <v>0</v>
      </c>
      <c r="N147" s="2">
        <v>0</v>
      </c>
      <c r="O147" s="24">
        <v>0</v>
      </c>
      <c r="P147" s="24">
        <f t="shared" si="5"/>
        <v>55811370</v>
      </c>
    </row>
    <row r="148" spans="1:16" ht="54" x14ac:dyDescent="0.25">
      <c r="A148" s="5" t="s">
        <v>526</v>
      </c>
      <c r="B148" s="6" t="s">
        <v>527</v>
      </c>
      <c r="C148" s="5" t="s">
        <v>997</v>
      </c>
      <c r="D148" s="10">
        <v>900715290</v>
      </c>
      <c r="E148" s="4">
        <v>45014</v>
      </c>
      <c r="F148" s="27" t="s">
        <v>1216</v>
      </c>
      <c r="G148" s="7">
        <v>45099</v>
      </c>
      <c r="H148" s="7">
        <v>45031</v>
      </c>
      <c r="I148" s="4">
        <v>45033</v>
      </c>
      <c r="J148" s="14">
        <v>36173954</v>
      </c>
      <c r="K148" s="23">
        <f t="shared" si="6"/>
        <v>1</v>
      </c>
      <c r="L148" s="12">
        <v>36173954</v>
      </c>
      <c r="M148" s="24">
        <v>0</v>
      </c>
      <c r="N148" s="2">
        <v>0</v>
      </c>
      <c r="O148" s="24">
        <v>0</v>
      </c>
      <c r="P148" s="24">
        <f t="shared" si="5"/>
        <v>36173954</v>
      </c>
    </row>
    <row r="149" spans="1:16" ht="81" x14ac:dyDescent="0.25">
      <c r="A149" s="5" t="s">
        <v>528</v>
      </c>
      <c r="B149" s="6" t="s">
        <v>529</v>
      </c>
      <c r="C149" s="5" t="s">
        <v>998</v>
      </c>
      <c r="D149" s="10">
        <v>860002464</v>
      </c>
      <c r="E149" s="4">
        <v>45015</v>
      </c>
      <c r="F149" s="27" t="s">
        <v>1217</v>
      </c>
      <c r="G149" s="7">
        <v>45099</v>
      </c>
      <c r="H149" s="7">
        <v>45026</v>
      </c>
      <c r="I149" s="4">
        <v>45040</v>
      </c>
      <c r="J149" s="14">
        <v>8975000</v>
      </c>
      <c r="K149" s="23">
        <f t="shared" si="6"/>
        <v>1</v>
      </c>
      <c r="L149" s="12">
        <v>8975000</v>
      </c>
      <c r="M149" s="24">
        <v>0</v>
      </c>
      <c r="N149" s="2">
        <v>0</v>
      </c>
      <c r="O149" s="24">
        <v>0</v>
      </c>
      <c r="P149" s="24">
        <f t="shared" si="5"/>
        <v>8975000</v>
      </c>
    </row>
    <row r="150" spans="1:16" ht="54" x14ac:dyDescent="0.25">
      <c r="A150" s="5" t="s">
        <v>530</v>
      </c>
      <c r="B150" s="6" t="s">
        <v>531</v>
      </c>
      <c r="C150" s="5" t="s">
        <v>999</v>
      </c>
      <c r="D150" s="10">
        <v>79522399</v>
      </c>
      <c r="E150" s="4">
        <v>45015</v>
      </c>
      <c r="F150" s="27" t="s">
        <v>1218</v>
      </c>
      <c r="G150" s="7">
        <v>45099</v>
      </c>
      <c r="H150" s="7">
        <v>45030</v>
      </c>
      <c r="I150" s="4">
        <v>45380</v>
      </c>
      <c r="J150" s="14">
        <v>6650000</v>
      </c>
      <c r="K150" s="23">
        <f t="shared" si="6"/>
        <v>0.94135338345864661</v>
      </c>
      <c r="L150" s="12">
        <v>6260000</v>
      </c>
      <c r="M150" s="13">
        <v>390000</v>
      </c>
      <c r="N150" s="2">
        <v>1</v>
      </c>
      <c r="O150" s="24">
        <v>0</v>
      </c>
      <c r="P150" s="24">
        <f t="shared" si="5"/>
        <v>6650000</v>
      </c>
    </row>
    <row r="151" spans="1:16" ht="54" x14ac:dyDescent="0.25">
      <c r="A151" s="5" t="s">
        <v>532</v>
      </c>
      <c r="B151" s="6" t="s">
        <v>533</v>
      </c>
      <c r="C151" s="5" t="s">
        <v>1000</v>
      </c>
      <c r="D151" s="10">
        <v>1020833771</v>
      </c>
      <c r="E151" s="4">
        <v>45016</v>
      </c>
      <c r="F151" s="27" t="s">
        <v>1219</v>
      </c>
      <c r="G151" s="7">
        <v>45099</v>
      </c>
      <c r="H151" s="7">
        <v>45030</v>
      </c>
      <c r="I151" s="4">
        <v>45322</v>
      </c>
      <c r="J151" s="14">
        <v>40000000</v>
      </c>
      <c r="K151" s="23">
        <f t="shared" si="6"/>
        <v>1</v>
      </c>
      <c r="L151" s="12">
        <v>60000000</v>
      </c>
      <c r="M151" s="13">
        <v>0</v>
      </c>
      <c r="N151" s="2">
        <v>3</v>
      </c>
      <c r="O151" s="24">
        <v>20000000</v>
      </c>
      <c r="P151" s="24">
        <f t="shared" si="5"/>
        <v>60000000</v>
      </c>
    </row>
    <row r="152" spans="1:16" ht="54" x14ac:dyDescent="0.25">
      <c r="A152" s="5" t="s">
        <v>534</v>
      </c>
      <c r="B152" s="6" t="s">
        <v>535</v>
      </c>
      <c r="C152" s="5" t="s">
        <v>1001</v>
      </c>
      <c r="D152" s="10">
        <v>900679803</v>
      </c>
      <c r="E152" s="4">
        <v>45028</v>
      </c>
      <c r="F152" s="27" t="s">
        <v>1220</v>
      </c>
      <c r="G152" s="7">
        <v>45100</v>
      </c>
      <c r="H152" s="7">
        <v>45036</v>
      </c>
      <c r="I152" s="4">
        <v>45373</v>
      </c>
      <c r="J152" s="14">
        <v>30000000</v>
      </c>
      <c r="K152" s="23">
        <f t="shared" si="6"/>
        <v>1</v>
      </c>
      <c r="L152" s="12">
        <v>19262470</v>
      </c>
      <c r="M152" s="13">
        <v>0</v>
      </c>
      <c r="N152" s="2">
        <v>1</v>
      </c>
      <c r="O152" s="24">
        <v>0</v>
      </c>
      <c r="P152" s="24">
        <f>J152+O152-10737530</f>
        <v>19262470</v>
      </c>
    </row>
    <row r="153" spans="1:16" ht="54" x14ac:dyDescent="0.25">
      <c r="A153" s="5" t="s">
        <v>536</v>
      </c>
      <c r="B153" s="6" t="s">
        <v>537</v>
      </c>
      <c r="C153" s="5" t="s">
        <v>1002</v>
      </c>
      <c r="D153" s="10">
        <v>800177588</v>
      </c>
      <c r="E153" s="4">
        <v>45028</v>
      </c>
      <c r="F153" s="27" t="s">
        <v>1221</v>
      </c>
      <c r="G153" s="7">
        <v>45100</v>
      </c>
      <c r="H153" s="7">
        <v>45043</v>
      </c>
      <c r="I153" s="4">
        <v>45052</v>
      </c>
      <c r="J153" s="14">
        <v>95866400</v>
      </c>
      <c r="K153" s="23">
        <f t="shared" si="6"/>
        <v>1</v>
      </c>
      <c r="L153" s="12">
        <v>95866400</v>
      </c>
      <c r="M153" s="13">
        <v>0</v>
      </c>
      <c r="N153" s="2">
        <v>0</v>
      </c>
      <c r="O153" s="24">
        <v>0</v>
      </c>
      <c r="P153" s="24">
        <f t="shared" si="5"/>
        <v>95866400</v>
      </c>
    </row>
    <row r="154" spans="1:16" ht="67.5" x14ac:dyDescent="0.25">
      <c r="A154" s="5" t="s">
        <v>538</v>
      </c>
      <c r="B154" s="6" t="s">
        <v>539</v>
      </c>
      <c r="C154" s="5" t="s">
        <v>1003</v>
      </c>
      <c r="D154" s="10">
        <v>860000018</v>
      </c>
      <c r="E154" s="4">
        <v>45028</v>
      </c>
      <c r="F154" s="27" t="s">
        <v>1222</v>
      </c>
      <c r="G154" s="7">
        <v>45100</v>
      </c>
      <c r="H154" s="7">
        <v>45040</v>
      </c>
      <c r="I154" s="4">
        <v>45226</v>
      </c>
      <c r="J154" s="14">
        <v>55906200</v>
      </c>
      <c r="K154" s="23">
        <f t="shared" si="6"/>
        <v>1</v>
      </c>
      <c r="L154" s="12">
        <v>55906200</v>
      </c>
      <c r="M154" s="13">
        <v>0</v>
      </c>
      <c r="N154" s="2">
        <v>0</v>
      </c>
      <c r="O154" s="24">
        <v>0</v>
      </c>
      <c r="P154" s="24">
        <f t="shared" si="5"/>
        <v>55906200</v>
      </c>
    </row>
    <row r="155" spans="1:16" ht="54" x14ac:dyDescent="0.25">
      <c r="A155" s="5" t="s">
        <v>540</v>
      </c>
      <c r="B155" s="6" t="s">
        <v>541</v>
      </c>
      <c r="C155" s="5" t="s">
        <v>1004</v>
      </c>
      <c r="D155" s="10">
        <v>830092541</v>
      </c>
      <c r="E155" s="4">
        <v>45033</v>
      </c>
      <c r="F155" s="27" t="s">
        <v>1223</v>
      </c>
      <c r="G155" s="7">
        <v>45100</v>
      </c>
      <c r="H155" s="7">
        <v>45070</v>
      </c>
      <c r="I155" s="4">
        <v>45074</v>
      </c>
      <c r="J155" s="14">
        <v>114240000</v>
      </c>
      <c r="K155" s="23">
        <f t="shared" si="6"/>
        <v>1</v>
      </c>
      <c r="L155" s="12">
        <v>114240000</v>
      </c>
      <c r="M155" s="13">
        <v>0</v>
      </c>
      <c r="N155" s="2">
        <v>0</v>
      </c>
      <c r="O155" s="24">
        <v>0</v>
      </c>
      <c r="P155" s="24">
        <f t="shared" si="5"/>
        <v>114240000</v>
      </c>
    </row>
    <row r="156" spans="1:16" ht="54" x14ac:dyDescent="0.25">
      <c r="A156" s="5" t="s">
        <v>542</v>
      </c>
      <c r="B156" s="6" t="s">
        <v>543</v>
      </c>
      <c r="C156" s="5" t="s">
        <v>1005</v>
      </c>
      <c r="D156" s="10">
        <v>830105984</v>
      </c>
      <c r="E156" s="4">
        <v>45034</v>
      </c>
      <c r="F156" s="27" t="s">
        <v>1224</v>
      </c>
      <c r="G156" s="7">
        <v>45100</v>
      </c>
      <c r="H156" s="7">
        <v>45062</v>
      </c>
      <c r="I156" s="4">
        <v>45068</v>
      </c>
      <c r="J156" s="14">
        <v>88344382</v>
      </c>
      <c r="K156" s="23">
        <f t="shared" si="6"/>
        <v>1</v>
      </c>
      <c r="L156" s="12">
        <v>88344382</v>
      </c>
      <c r="M156" s="13">
        <v>0</v>
      </c>
      <c r="N156" s="2">
        <v>0</v>
      </c>
      <c r="O156" s="24">
        <v>0</v>
      </c>
      <c r="P156" s="24">
        <f t="shared" si="5"/>
        <v>88344382</v>
      </c>
    </row>
    <row r="157" spans="1:16" ht="54" x14ac:dyDescent="0.25">
      <c r="A157" s="5" t="s">
        <v>544</v>
      </c>
      <c r="B157" s="6" t="s">
        <v>545</v>
      </c>
      <c r="C157" s="5" t="s">
        <v>1006</v>
      </c>
      <c r="D157" s="10">
        <v>79279105</v>
      </c>
      <c r="E157" s="4">
        <v>45035</v>
      </c>
      <c r="F157" s="27" t="s">
        <v>1225</v>
      </c>
      <c r="G157" s="7">
        <v>45100</v>
      </c>
      <c r="H157" s="7">
        <v>45056</v>
      </c>
      <c r="I157" s="4">
        <v>45107</v>
      </c>
      <c r="J157" s="14">
        <v>82101601</v>
      </c>
      <c r="K157" s="23">
        <f t="shared" si="6"/>
        <v>0.12180030447883715</v>
      </c>
      <c r="L157" s="12">
        <v>10000000</v>
      </c>
      <c r="M157" s="13">
        <v>0</v>
      </c>
      <c r="N157" s="2">
        <v>0</v>
      </c>
      <c r="O157" s="24">
        <v>0</v>
      </c>
      <c r="P157" s="24">
        <f t="shared" si="5"/>
        <v>82101601</v>
      </c>
    </row>
    <row r="158" spans="1:16" ht="54" x14ac:dyDescent="0.25">
      <c r="A158" s="5" t="s">
        <v>546</v>
      </c>
      <c r="B158" s="6" t="s">
        <v>547</v>
      </c>
      <c r="C158" s="5" t="s">
        <v>1007</v>
      </c>
      <c r="D158" s="10">
        <v>901073937</v>
      </c>
      <c r="E158" s="4">
        <v>45036</v>
      </c>
      <c r="F158" s="27" t="s">
        <v>1226</v>
      </c>
      <c r="G158" s="7">
        <v>45100</v>
      </c>
      <c r="H158" s="7">
        <v>45057</v>
      </c>
      <c r="I158" s="4">
        <v>45116</v>
      </c>
      <c r="J158" s="14">
        <v>27013000</v>
      </c>
      <c r="K158" s="23">
        <f t="shared" si="6"/>
        <v>1</v>
      </c>
      <c r="L158" s="12">
        <v>27013000</v>
      </c>
      <c r="M158" s="13">
        <v>0</v>
      </c>
      <c r="N158" s="2">
        <v>0</v>
      </c>
      <c r="O158" s="24">
        <v>0</v>
      </c>
      <c r="P158" s="24">
        <f t="shared" si="5"/>
        <v>27013000</v>
      </c>
    </row>
    <row r="159" spans="1:16" ht="54" x14ac:dyDescent="0.25">
      <c r="A159" s="5" t="s">
        <v>548</v>
      </c>
      <c r="B159" s="6" t="s">
        <v>549</v>
      </c>
      <c r="C159" s="5" t="s">
        <v>1008</v>
      </c>
      <c r="D159" s="10">
        <v>900950103</v>
      </c>
      <c r="E159" s="4">
        <v>45044</v>
      </c>
      <c r="F159" s="27" t="s">
        <v>1227</v>
      </c>
      <c r="G159" s="7">
        <v>45113</v>
      </c>
      <c r="H159" s="7">
        <v>45058</v>
      </c>
      <c r="I159" s="4">
        <v>45303</v>
      </c>
      <c r="J159" s="14">
        <v>229800000</v>
      </c>
      <c r="K159" s="23">
        <f t="shared" si="6"/>
        <v>1</v>
      </c>
      <c r="L159" s="40">
        <v>337800000</v>
      </c>
      <c r="M159" s="13">
        <v>0</v>
      </c>
      <c r="N159" s="2">
        <v>2</v>
      </c>
      <c r="O159" s="24">
        <v>108000000</v>
      </c>
      <c r="P159" s="24">
        <f t="shared" si="5"/>
        <v>337800000</v>
      </c>
    </row>
    <row r="160" spans="1:16" ht="54" x14ac:dyDescent="0.25">
      <c r="A160" s="5" t="s">
        <v>550</v>
      </c>
      <c r="B160" s="6" t="s">
        <v>551</v>
      </c>
      <c r="C160" s="5" t="s">
        <v>1009</v>
      </c>
      <c r="D160" s="10">
        <v>890203944</v>
      </c>
      <c r="E160" s="4">
        <v>45076</v>
      </c>
      <c r="F160" s="27" t="s">
        <v>1228</v>
      </c>
      <c r="G160" s="7">
        <v>45099</v>
      </c>
      <c r="H160" s="7">
        <v>45086</v>
      </c>
      <c r="I160" s="4">
        <v>45299</v>
      </c>
      <c r="J160" s="14">
        <v>183069600</v>
      </c>
      <c r="K160" s="23">
        <f t="shared" si="6"/>
        <v>1</v>
      </c>
      <c r="L160" s="12">
        <v>183069600</v>
      </c>
      <c r="M160" s="24">
        <v>0</v>
      </c>
      <c r="N160" s="2">
        <v>0</v>
      </c>
      <c r="O160" s="24">
        <v>0</v>
      </c>
      <c r="P160" s="24">
        <f t="shared" si="5"/>
        <v>183069600</v>
      </c>
    </row>
    <row r="161" spans="1:16" ht="54" x14ac:dyDescent="0.25">
      <c r="A161" s="5" t="s">
        <v>552</v>
      </c>
      <c r="B161" s="6" t="s">
        <v>553</v>
      </c>
      <c r="C161" s="5" t="s">
        <v>1010</v>
      </c>
      <c r="D161" s="10">
        <v>900748814</v>
      </c>
      <c r="E161" s="4">
        <v>45084</v>
      </c>
      <c r="F161" s="27" t="s">
        <v>1229</v>
      </c>
      <c r="G161" s="7">
        <v>45182</v>
      </c>
      <c r="H161" s="7">
        <v>45103</v>
      </c>
      <c r="I161" s="4">
        <v>45192</v>
      </c>
      <c r="J161" s="14">
        <v>111758762</v>
      </c>
      <c r="K161" s="23">
        <f t="shared" si="6"/>
        <v>1</v>
      </c>
      <c r="L161" s="12">
        <v>109953903</v>
      </c>
      <c r="M161" s="24">
        <v>0</v>
      </c>
      <c r="N161" s="2">
        <v>1</v>
      </c>
      <c r="O161" s="24">
        <v>0</v>
      </c>
      <c r="P161" s="24">
        <f>J161+O161-1804859</f>
        <v>109953903</v>
      </c>
    </row>
    <row r="162" spans="1:16" ht="54" x14ac:dyDescent="0.25">
      <c r="A162" s="5" t="s">
        <v>554</v>
      </c>
      <c r="B162" s="6" t="s">
        <v>555</v>
      </c>
      <c r="C162" s="5" t="s">
        <v>1011</v>
      </c>
      <c r="D162" s="10">
        <v>900335488</v>
      </c>
      <c r="E162" s="4">
        <v>45054</v>
      </c>
      <c r="F162" s="27" t="s">
        <v>1230</v>
      </c>
      <c r="G162" s="7">
        <v>45100</v>
      </c>
      <c r="H162" s="7">
        <v>45061</v>
      </c>
      <c r="I162" s="4">
        <v>45291</v>
      </c>
      <c r="J162" s="14">
        <v>11421288</v>
      </c>
      <c r="K162" s="23">
        <f t="shared" si="6"/>
        <v>1</v>
      </c>
      <c r="L162" s="12">
        <v>11421288</v>
      </c>
      <c r="M162" s="24">
        <v>0</v>
      </c>
      <c r="N162" s="2">
        <v>0</v>
      </c>
      <c r="O162" s="24">
        <v>0</v>
      </c>
      <c r="P162" s="24">
        <f t="shared" si="5"/>
        <v>11421288</v>
      </c>
    </row>
    <row r="163" spans="1:16" ht="54" x14ac:dyDescent="0.25">
      <c r="A163" s="5" t="s">
        <v>556</v>
      </c>
      <c r="B163" s="6" t="s">
        <v>557</v>
      </c>
      <c r="C163" s="5" t="s">
        <v>1012</v>
      </c>
      <c r="D163" s="10">
        <v>890914063</v>
      </c>
      <c r="E163" s="4">
        <v>45057</v>
      </c>
      <c r="F163" s="27" t="s">
        <v>1231</v>
      </c>
      <c r="G163" s="7">
        <v>45099</v>
      </c>
      <c r="H163" s="7">
        <v>45065</v>
      </c>
      <c r="I163" s="4">
        <v>45429</v>
      </c>
      <c r="J163" s="14">
        <v>151606000</v>
      </c>
      <c r="K163" s="23">
        <f t="shared" si="6"/>
        <v>1</v>
      </c>
      <c r="L163" s="12">
        <v>151606000</v>
      </c>
      <c r="M163" s="24">
        <v>0</v>
      </c>
      <c r="N163" s="2">
        <v>0</v>
      </c>
      <c r="O163" s="24">
        <v>0</v>
      </c>
      <c r="P163" s="24">
        <f t="shared" si="5"/>
        <v>151606000</v>
      </c>
    </row>
    <row r="164" spans="1:16" ht="94.5" x14ac:dyDescent="0.25">
      <c r="A164" s="5" t="s">
        <v>558</v>
      </c>
      <c r="B164" s="6" t="s">
        <v>559</v>
      </c>
      <c r="C164" s="5" t="s">
        <v>1013</v>
      </c>
      <c r="D164" s="10">
        <v>1091666682</v>
      </c>
      <c r="E164" s="4">
        <v>45062</v>
      </c>
      <c r="F164" s="27" t="s">
        <v>1232</v>
      </c>
      <c r="G164" s="7">
        <v>45100</v>
      </c>
      <c r="H164" s="7">
        <v>45072</v>
      </c>
      <c r="I164" s="4">
        <v>45101</v>
      </c>
      <c r="J164" s="14">
        <v>5000000</v>
      </c>
      <c r="K164" s="23">
        <f t="shared" si="6"/>
        <v>1</v>
      </c>
      <c r="L164" s="12">
        <v>5000000</v>
      </c>
      <c r="M164" s="24">
        <v>0</v>
      </c>
      <c r="N164" s="2">
        <v>0</v>
      </c>
      <c r="O164" s="24">
        <v>0</v>
      </c>
      <c r="P164" s="24">
        <f t="shared" si="5"/>
        <v>5000000</v>
      </c>
    </row>
    <row r="165" spans="1:16" ht="67.5" x14ac:dyDescent="0.25">
      <c r="A165" s="5" t="s">
        <v>560</v>
      </c>
      <c r="B165" s="6" t="s">
        <v>561</v>
      </c>
      <c r="C165" s="5" t="s">
        <v>1014</v>
      </c>
      <c r="D165" s="10">
        <v>830107392</v>
      </c>
      <c r="E165" s="4">
        <v>45063</v>
      </c>
      <c r="F165" s="27" t="s">
        <v>1233</v>
      </c>
      <c r="G165" s="7">
        <v>45100</v>
      </c>
      <c r="H165" s="7">
        <v>45071</v>
      </c>
      <c r="I165" s="4">
        <v>45085</v>
      </c>
      <c r="J165" s="14">
        <v>2609998</v>
      </c>
      <c r="K165" s="23">
        <f t="shared" si="6"/>
        <v>1</v>
      </c>
      <c r="L165" s="12">
        <v>2609998</v>
      </c>
      <c r="M165" s="24">
        <v>0</v>
      </c>
      <c r="N165" s="2">
        <v>0</v>
      </c>
      <c r="O165" s="24">
        <v>0</v>
      </c>
      <c r="P165" s="24">
        <f t="shared" si="5"/>
        <v>2609998</v>
      </c>
    </row>
    <row r="166" spans="1:16" ht="54" x14ac:dyDescent="0.25">
      <c r="A166" s="5" t="s">
        <v>562</v>
      </c>
      <c r="B166" s="6" t="s">
        <v>563</v>
      </c>
      <c r="C166" s="5" t="s">
        <v>1015</v>
      </c>
      <c r="D166" s="10">
        <v>860519235</v>
      </c>
      <c r="E166" s="4">
        <v>45063</v>
      </c>
      <c r="F166" s="27" t="s">
        <v>1234</v>
      </c>
      <c r="G166" s="7">
        <v>45100</v>
      </c>
      <c r="H166" s="7">
        <v>45072</v>
      </c>
      <c r="I166" s="4">
        <v>45260</v>
      </c>
      <c r="J166" s="14">
        <v>24999995</v>
      </c>
      <c r="K166" s="23">
        <f t="shared" si="6"/>
        <v>1</v>
      </c>
      <c r="L166" s="12">
        <v>19832998</v>
      </c>
      <c r="M166" s="24">
        <v>0</v>
      </c>
      <c r="N166" s="2">
        <v>1</v>
      </c>
      <c r="O166" s="24">
        <v>0</v>
      </c>
      <c r="P166" s="24">
        <f>J166+O166-5166997</f>
        <v>19832998</v>
      </c>
    </row>
    <row r="167" spans="1:16" ht="54" x14ac:dyDescent="0.25">
      <c r="A167" s="5" t="s">
        <v>564</v>
      </c>
      <c r="B167" s="6" t="s">
        <v>565</v>
      </c>
      <c r="C167" s="5" t="s">
        <v>1016</v>
      </c>
      <c r="D167" s="10">
        <v>800036678</v>
      </c>
      <c r="E167" s="4">
        <v>45063</v>
      </c>
      <c r="F167" s="27" t="s">
        <v>1235</v>
      </c>
      <c r="G167" s="7">
        <v>45100</v>
      </c>
      <c r="H167" s="7">
        <v>45072</v>
      </c>
      <c r="I167" s="4">
        <v>45161</v>
      </c>
      <c r="J167" s="14">
        <v>43241625</v>
      </c>
      <c r="K167" s="23">
        <f t="shared" si="6"/>
        <v>1</v>
      </c>
      <c r="L167" s="12">
        <v>43241625</v>
      </c>
      <c r="M167" s="24">
        <v>0</v>
      </c>
      <c r="N167" s="2">
        <v>0</v>
      </c>
      <c r="O167" s="24">
        <v>0</v>
      </c>
      <c r="P167" s="24">
        <f t="shared" si="5"/>
        <v>43241625</v>
      </c>
    </row>
    <row r="168" spans="1:16" ht="67.5" x14ac:dyDescent="0.25">
      <c r="A168" s="5" t="s">
        <v>566</v>
      </c>
      <c r="B168" s="6" t="s">
        <v>567</v>
      </c>
      <c r="C168" s="5" t="s">
        <v>1017</v>
      </c>
      <c r="D168" s="10">
        <v>1020712980</v>
      </c>
      <c r="E168" s="4">
        <v>45063</v>
      </c>
      <c r="F168" s="27" t="s">
        <v>1236</v>
      </c>
      <c r="G168" s="7">
        <v>45100</v>
      </c>
      <c r="H168" s="7">
        <v>45071</v>
      </c>
      <c r="I168" s="4">
        <v>45160</v>
      </c>
      <c r="J168" s="14">
        <v>24000000</v>
      </c>
      <c r="K168" s="23">
        <f t="shared" si="6"/>
        <v>1</v>
      </c>
      <c r="L168" s="12">
        <v>24000000</v>
      </c>
      <c r="M168" s="24">
        <v>0</v>
      </c>
      <c r="N168" s="2">
        <v>0</v>
      </c>
      <c r="O168" s="24">
        <v>0</v>
      </c>
      <c r="P168" s="24">
        <f t="shared" si="5"/>
        <v>24000000</v>
      </c>
    </row>
    <row r="169" spans="1:16" ht="81" x14ac:dyDescent="0.25">
      <c r="A169" s="5" t="s">
        <v>568</v>
      </c>
      <c r="B169" s="6" t="s">
        <v>569</v>
      </c>
      <c r="C169" s="5" t="s">
        <v>1018</v>
      </c>
      <c r="D169" s="10">
        <v>3091792</v>
      </c>
      <c r="E169" s="4">
        <v>45063</v>
      </c>
      <c r="F169" s="27" t="s">
        <v>1237</v>
      </c>
      <c r="G169" s="7">
        <v>45100</v>
      </c>
      <c r="H169" s="7">
        <v>45072</v>
      </c>
      <c r="I169" s="4">
        <v>45101</v>
      </c>
      <c r="J169" s="14">
        <v>2364321</v>
      </c>
      <c r="K169" s="23">
        <f t="shared" si="6"/>
        <v>1</v>
      </c>
      <c r="L169" s="12">
        <v>2364321</v>
      </c>
      <c r="M169" s="24">
        <v>0</v>
      </c>
      <c r="N169" s="2">
        <v>0</v>
      </c>
      <c r="O169" s="24">
        <v>0</v>
      </c>
      <c r="P169" s="24">
        <f t="shared" si="5"/>
        <v>2364321</v>
      </c>
    </row>
    <row r="170" spans="1:16" ht="81" x14ac:dyDescent="0.25">
      <c r="A170" s="5" t="s">
        <v>570</v>
      </c>
      <c r="B170" s="6" t="s">
        <v>571</v>
      </c>
      <c r="C170" s="5" t="s">
        <v>1019</v>
      </c>
      <c r="D170" s="10">
        <v>800066001</v>
      </c>
      <c r="E170" s="4">
        <v>45064</v>
      </c>
      <c r="F170" s="27" t="s">
        <v>1238</v>
      </c>
      <c r="G170" s="7">
        <v>45100</v>
      </c>
      <c r="H170" s="7">
        <v>45072</v>
      </c>
      <c r="I170" s="4">
        <v>45260</v>
      </c>
      <c r="J170" s="14">
        <v>3058500</v>
      </c>
      <c r="K170" s="23">
        <f t="shared" si="6"/>
        <v>0</v>
      </c>
      <c r="L170" s="12">
        <v>0</v>
      </c>
      <c r="M170" s="14">
        <v>3058500</v>
      </c>
      <c r="N170" s="2">
        <v>0</v>
      </c>
      <c r="O170" s="24">
        <v>0</v>
      </c>
      <c r="P170" s="24">
        <f t="shared" si="5"/>
        <v>3058500</v>
      </c>
    </row>
    <row r="171" spans="1:16" ht="67.5" x14ac:dyDescent="0.25">
      <c r="A171" s="5" t="s">
        <v>572</v>
      </c>
      <c r="B171" s="6" t="s">
        <v>573</v>
      </c>
      <c r="C171" s="5" t="s">
        <v>1020</v>
      </c>
      <c r="D171" s="10">
        <v>860001022</v>
      </c>
      <c r="E171" s="4">
        <v>45065</v>
      </c>
      <c r="F171" s="27" t="s">
        <v>1239</v>
      </c>
      <c r="G171" s="7">
        <v>45135</v>
      </c>
      <c r="H171" s="7">
        <v>45091</v>
      </c>
      <c r="I171" s="4">
        <v>45291</v>
      </c>
      <c r="J171" s="14">
        <v>99000000</v>
      </c>
      <c r="K171" s="23">
        <f t="shared" si="6"/>
        <v>1</v>
      </c>
      <c r="L171" s="41">
        <v>145000000</v>
      </c>
      <c r="M171" s="24">
        <v>0</v>
      </c>
      <c r="N171" s="2">
        <v>2</v>
      </c>
      <c r="O171" s="24">
        <v>46000000</v>
      </c>
      <c r="P171" s="24">
        <f t="shared" si="5"/>
        <v>145000000</v>
      </c>
    </row>
    <row r="172" spans="1:16" ht="94.5" x14ac:dyDescent="0.25">
      <c r="A172" s="5" t="s">
        <v>574</v>
      </c>
      <c r="B172" s="6" t="s">
        <v>575</v>
      </c>
      <c r="C172" s="5" t="s">
        <v>1021</v>
      </c>
      <c r="D172" s="10">
        <v>900159198</v>
      </c>
      <c r="E172" s="4">
        <v>45069</v>
      </c>
      <c r="F172" s="27" t="s">
        <v>1240</v>
      </c>
      <c r="G172" s="7">
        <v>45100</v>
      </c>
      <c r="H172" s="7">
        <v>45076</v>
      </c>
      <c r="I172" s="4">
        <v>45291</v>
      </c>
      <c r="J172" s="14">
        <v>99960000</v>
      </c>
      <c r="K172" s="23">
        <f t="shared" si="6"/>
        <v>1</v>
      </c>
      <c r="L172" s="12">
        <v>99960000</v>
      </c>
      <c r="M172" s="24">
        <v>0</v>
      </c>
      <c r="N172" s="2">
        <v>0</v>
      </c>
      <c r="O172" s="24">
        <v>0</v>
      </c>
      <c r="P172" s="24">
        <f t="shared" si="5"/>
        <v>99960000</v>
      </c>
    </row>
    <row r="173" spans="1:16" ht="54" x14ac:dyDescent="0.25">
      <c r="A173" s="5" t="s">
        <v>576</v>
      </c>
      <c r="B173" s="6" t="s">
        <v>577</v>
      </c>
      <c r="C173" s="5" t="s">
        <v>1022</v>
      </c>
      <c r="D173" s="10">
        <v>830008643</v>
      </c>
      <c r="E173" s="4">
        <v>45076</v>
      </c>
      <c r="F173" s="27" t="s">
        <v>1241</v>
      </c>
      <c r="G173" s="7">
        <v>45100</v>
      </c>
      <c r="H173" s="7">
        <v>45078</v>
      </c>
      <c r="I173" s="7">
        <v>45097</v>
      </c>
      <c r="J173" s="14">
        <v>18503500</v>
      </c>
      <c r="K173" s="23">
        <f t="shared" si="6"/>
        <v>1</v>
      </c>
      <c r="L173" s="12">
        <v>18503500</v>
      </c>
      <c r="M173" s="24">
        <v>0</v>
      </c>
      <c r="N173" s="2">
        <v>0</v>
      </c>
      <c r="O173" s="24">
        <v>0</v>
      </c>
      <c r="P173" s="24">
        <f t="shared" si="5"/>
        <v>18503500</v>
      </c>
    </row>
    <row r="174" spans="1:16" ht="67.5" x14ac:dyDescent="0.25">
      <c r="A174" s="5" t="s">
        <v>578</v>
      </c>
      <c r="B174" s="6" t="s">
        <v>579</v>
      </c>
      <c r="C174" s="5" t="s">
        <v>1023</v>
      </c>
      <c r="D174" s="10">
        <v>860002464</v>
      </c>
      <c r="E174" s="4">
        <v>45076</v>
      </c>
      <c r="F174" s="27" t="s">
        <v>1242</v>
      </c>
      <c r="G174" s="7">
        <v>45100</v>
      </c>
      <c r="H174" s="7">
        <v>45265</v>
      </c>
      <c r="I174" s="4">
        <v>45267</v>
      </c>
      <c r="J174" s="14">
        <v>17129146</v>
      </c>
      <c r="K174" s="23">
        <f t="shared" si="6"/>
        <v>1</v>
      </c>
      <c r="L174" s="12">
        <v>17129146</v>
      </c>
      <c r="M174" s="24">
        <v>0</v>
      </c>
      <c r="N174" s="2">
        <v>0</v>
      </c>
      <c r="O174" s="24">
        <v>0</v>
      </c>
      <c r="P174" s="24">
        <f t="shared" si="5"/>
        <v>17129146</v>
      </c>
    </row>
    <row r="175" spans="1:16" ht="54" x14ac:dyDescent="0.25">
      <c r="A175" s="5" t="s">
        <v>580</v>
      </c>
      <c r="B175" s="6" t="s">
        <v>581</v>
      </c>
      <c r="C175" s="5" t="s">
        <v>1460</v>
      </c>
      <c r="D175" s="10">
        <v>900529191</v>
      </c>
      <c r="E175" s="4">
        <v>45076</v>
      </c>
      <c r="F175" s="27" t="s">
        <v>1243</v>
      </c>
      <c r="G175" s="7">
        <v>45126</v>
      </c>
      <c r="H175" s="7">
        <v>45091</v>
      </c>
      <c r="I175" s="4">
        <v>45270</v>
      </c>
      <c r="J175" s="14">
        <v>59859190</v>
      </c>
      <c r="K175" s="23">
        <f t="shared" si="6"/>
        <v>0.86665218824377677</v>
      </c>
      <c r="L175" s="12">
        <v>51877098</v>
      </c>
      <c r="M175" s="13">
        <v>7981092</v>
      </c>
      <c r="N175" s="2">
        <v>0</v>
      </c>
      <c r="O175" s="24">
        <v>0</v>
      </c>
      <c r="P175" s="24">
        <f t="shared" ref="P175:P237" si="7">J175+O175</f>
        <v>59859190</v>
      </c>
    </row>
    <row r="176" spans="1:16" ht="54" x14ac:dyDescent="0.25">
      <c r="A176" s="5" t="s">
        <v>582</v>
      </c>
      <c r="B176" s="6" t="s">
        <v>583</v>
      </c>
      <c r="C176" s="5" t="s">
        <v>1024</v>
      </c>
      <c r="D176" s="10">
        <v>800162425</v>
      </c>
      <c r="E176" s="4">
        <v>45076</v>
      </c>
      <c r="F176" s="27" t="s">
        <v>1244</v>
      </c>
      <c r="G176" s="7">
        <v>45126</v>
      </c>
      <c r="H176" s="7">
        <v>45090</v>
      </c>
      <c r="I176" s="4">
        <v>45382</v>
      </c>
      <c r="J176" s="14">
        <v>20860000</v>
      </c>
      <c r="K176" s="23">
        <f t="shared" si="6"/>
        <v>1</v>
      </c>
      <c r="L176" s="12">
        <v>20860000</v>
      </c>
      <c r="M176" s="24">
        <v>0</v>
      </c>
      <c r="N176" s="2">
        <v>2</v>
      </c>
      <c r="O176" s="24">
        <v>0</v>
      </c>
      <c r="P176" s="24">
        <f t="shared" si="7"/>
        <v>20860000</v>
      </c>
    </row>
    <row r="177" spans="1:16" ht="54" x14ac:dyDescent="0.25">
      <c r="A177" s="5" t="s">
        <v>584</v>
      </c>
      <c r="B177" s="6" t="s">
        <v>585</v>
      </c>
      <c r="C177" s="5" t="s">
        <v>1025</v>
      </c>
      <c r="D177" s="10">
        <v>900237844</v>
      </c>
      <c r="E177" s="4">
        <v>45076</v>
      </c>
      <c r="F177" s="27" t="s">
        <v>1245</v>
      </c>
      <c r="G177" s="7">
        <v>45113</v>
      </c>
      <c r="H177" s="7">
        <v>45091</v>
      </c>
      <c r="I177" s="4">
        <v>45455</v>
      </c>
      <c r="J177" s="14">
        <v>159826044</v>
      </c>
      <c r="K177" s="23">
        <f t="shared" si="6"/>
        <v>1</v>
      </c>
      <c r="L177" s="12">
        <v>159826044</v>
      </c>
      <c r="M177" s="24">
        <v>0</v>
      </c>
      <c r="N177" s="2">
        <v>1</v>
      </c>
      <c r="O177" s="24">
        <v>0</v>
      </c>
      <c r="P177" s="24">
        <f t="shared" si="7"/>
        <v>159826044</v>
      </c>
    </row>
    <row r="178" spans="1:16" ht="54" x14ac:dyDescent="0.25">
      <c r="A178" s="5" t="s">
        <v>586</v>
      </c>
      <c r="B178" s="6" t="s">
        <v>587</v>
      </c>
      <c r="C178" s="5" t="s">
        <v>1026</v>
      </c>
      <c r="D178" s="10">
        <v>900935265</v>
      </c>
      <c r="E178" s="4">
        <v>45077</v>
      </c>
      <c r="F178" s="27" t="s">
        <v>1246</v>
      </c>
      <c r="G178" s="7">
        <v>45177</v>
      </c>
      <c r="H178" s="7">
        <v>45104</v>
      </c>
      <c r="I178" s="4">
        <v>45223</v>
      </c>
      <c r="J178" s="14">
        <v>58000000</v>
      </c>
      <c r="K178" s="23">
        <f t="shared" si="6"/>
        <v>1</v>
      </c>
      <c r="L178" s="12">
        <v>58000000</v>
      </c>
      <c r="M178" s="24">
        <v>0</v>
      </c>
      <c r="N178" s="2">
        <v>0</v>
      </c>
      <c r="O178" s="24">
        <v>0</v>
      </c>
      <c r="P178" s="24">
        <f t="shared" si="7"/>
        <v>58000000</v>
      </c>
    </row>
    <row r="179" spans="1:16" ht="54" x14ac:dyDescent="0.25">
      <c r="A179" s="5" t="s">
        <v>588</v>
      </c>
      <c r="B179" s="6" t="s">
        <v>589</v>
      </c>
      <c r="C179" s="5" t="s">
        <v>1027</v>
      </c>
      <c r="D179" s="10">
        <v>830062651</v>
      </c>
      <c r="E179" s="4">
        <v>45077</v>
      </c>
      <c r="F179" s="27" t="s">
        <v>1247</v>
      </c>
      <c r="G179" s="7">
        <v>45100</v>
      </c>
      <c r="H179" s="7">
        <v>45085</v>
      </c>
      <c r="I179" s="4">
        <v>45114</v>
      </c>
      <c r="J179" s="14">
        <v>4838540</v>
      </c>
      <c r="K179" s="23">
        <f t="shared" si="6"/>
        <v>1</v>
      </c>
      <c r="L179" s="12">
        <v>4838540</v>
      </c>
      <c r="M179" s="24">
        <v>0</v>
      </c>
      <c r="N179" s="2">
        <v>0</v>
      </c>
      <c r="O179" s="24">
        <v>0</v>
      </c>
      <c r="P179" s="24">
        <f t="shared" si="7"/>
        <v>4838540</v>
      </c>
    </row>
    <row r="180" spans="1:16" ht="54" x14ac:dyDescent="0.25">
      <c r="A180" s="5" t="s">
        <v>590</v>
      </c>
      <c r="B180" s="6" t="s">
        <v>591</v>
      </c>
      <c r="C180" s="5" t="s">
        <v>1028</v>
      </c>
      <c r="D180" s="10">
        <v>900421473</v>
      </c>
      <c r="E180" s="4">
        <v>45078</v>
      </c>
      <c r="F180" s="27" t="s">
        <v>1248</v>
      </c>
      <c r="G180" s="7">
        <v>45100</v>
      </c>
      <c r="H180" s="7">
        <v>45083</v>
      </c>
      <c r="I180" s="4">
        <v>45232</v>
      </c>
      <c r="J180" s="14">
        <v>20680660</v>
      </c>
      <c r="K180" s="23">
        <f t="shared" si="6"/>
        <v>1.0000000967087124</v>
      </c>
      <c r="L180" s="12">
        <v>20680662</v>
      </c>
      <c r="M180" s="24">
        <v>0</v>
      </c>
      <c r="N180" s="2">
        <v>1</v>
      </c>
      <c r="O180" s="24">
        <v>0</v>
      </c>
      <c r="P180" s="24">
        <f t="shared" si="7"/>
        <v>20680660</v>
      </c>
    </row>
    <row r="181" spans="1:16" ht="67.5" x14ac:dyDescent="0.25">
      <c r="A181" s="5" t="s">
        <v>592</v>
      </c>
      <c r="B181" s="6" t="s">
        <v>593</v>
      </c>
      <c r="C181" s="5" t="s">
        <v>1029</v>
      </c>
      <c r="D181" s="10">
        <v>800034586</v>
      </c>
      <c r="E181" s="4">
        <v>45079</v>
      </c>
      <c r="F181" s="27" t="s">
        <v>1249</v>
      </c>
      <c r="G181" s="7">
        <v>45100</v>
      </c>
      <c r="H181" s="7">
        <v>45085</v>
      </c>
      <c r="I181" s="4">
        <v>45260</v>
      </c>
      <c r="J181" s="14">
        <v>1993600</v>
      </c>
      <c r="K181" s="23">
        <f t="shared" si="6"/>
        <v>1</v>
      </c>
      <c r="L181" s="12">
        <v>2988600</v>
      </c>
      <c r="M181" s="24">
        <v>0</v>
      </c>
      <c r="N181" s="2">
        <v>2</v>
      </c>
      <c r="O181" s="24">
        <v>995000</v>
      </c>
      <c r="P181" s="24">
        <f t="shared" si="7"/>
        <v>2988600</v>
      </c>
    </row>
    <row r="182" spans="1:16" ht="54" x14ac:dyDescent="0.25">
      <c r="A182" s="5" t="s">
        <v>594</v>
      </c>
      <c r="B182" s="6" t="s">
        <v>595</v>
      </c>
      <c r="C182" s="5" t="s">
        <v>1030</v>
      </c>
      <c r="D182" s="10">
        <v>830122870</v>
      </c>
      <c r="E182" s="4">
        <v>45079</v>
      </c>
      <c r="F182" s="27" t="s">
        <v>1250</v>
      </c>
      <c r="G182" s="7">
        <v>45100</v>
      </c>
      <c r="H182" s="7">
        <v>45085</v>
      </c>
      <c r="I182" s="4">
        <v>45099</v>
      </c>
      <c r="J182" s="14">
        <v>4130410</v>
      </c>
      <c r="K182" s="23">
        <f t="shared" si="6"/>
        <v>1</v>
      </c>
      <c r="L182" s="12">
        <v>4130410</v>
      </c>
      <c r="M182" s="24">
        <v>0</v>
      </c>
      <c r="N182" s="2">
        <v>0</v>
      </c>
      <c r="O182" s="24">
        <v>0</v>
      </c>
      <c r="P182" s="24">
        <f t="shared" si="7"/>
        <v>4130410</v>
      </c>
    </row>
    <row r="183" spans="1:16" ht="54" x14ac:dyDescent="0.25">
      <c r="A183" s="5" t="s">
        <v>596</v>
      </c>
      <c r="B183" s="6" t="s">
        <v>597</v>
      </c>
      <c r="C183" s="5" t="s">
        <v>1031</v>
      </c>
      <c r="D183" s="10">
        <v>860354098</v>
      </c>
      <c r="E183" s="4">
        <v>45082</v>
      </c>
      <c r="F183" s="27" t="s">
        <v>1251</v>
      </c>
      <c r="G183" s="7">
        <v>45126</v>
      </c>
      <c r="H183" s="7">
        <v>45086</v>
      </c>
      <c r="I183" s="4">
        <v>45205</v>
      </c>
      <c r="J183" s="14">
        <v>21278096</v>
      </c>
      <c r="K183" s="23">
        <f t="shared" si="6"/>
        <v>0.99999981201325527</v>
      </c>
      <c r="L183" s="12">
        <f>10639046+10639046</f>
        <v>21278092</v>
      </c>
      <c r="M183" s="24">
        <v>0</v>
      </c>
      <c r="N183" s="2">
        <v>0</v>
      </c>
      <c r="O183" s="24">
        <v>0</v>
      </c>
      <c r="P183" s="24">
        <f t="shared" si="7"/>
        <v>21278096</v>
      </c>
    </row>
    <row r="184" spans="1:16" ht="67.5" x14ac:dyDescent="0.25">
      <c r="A184" s="5" t="s">
        <v>598</v>
      </c>
      <c r="B184" s="6" t="s">
        <v>599</v>
      </c>
      <c r="C184" s="5" t="s">
        <v>1032</v>
      </c>
      <c r="D184" s="10">
        <v>901047304</v>
      </c>
      <c r="E184" s="4">
        <v>45083</v>
      </c>
      <c r="F184" s="27" t="s">
        <v>1252</v>
      </c>
      <c r="G184" s="7">
        <v>45126</v>
      </c>
      <c r="H184" s="7">
        <v>45090</v>
      </c>
      <c r="I184" s="4">
        <v>46550</v>
      </c>
      <c r="J184" s="14">
        <v>17950000</v>
      </c>
      <c r="K184" s="23">
        <f t="shared" si="6"/>
        <v>1</v>
      </c>
      <c r="L184" s="12">
        <v>17950000</v>
      </c>
      <c r="M184" s="24">
        <v>0</v>
      </c>
      <c r="N184" s="2">
        <v>0</v>
      </c>
      <c r="O184" s="24">
        <v>0</v>
      </c>
      <c r="P184" s="24">
        <f t="shared" si="7"/>
        <v>17950000</v>
      </c>
    </row>
    <row r="185" spans="1:16" ht="81" x14ac:dyDescent="0.25">
      <c r="A185" s="5" t="s">
        <v>600</v>
      </c>
      <c r="B185" s="6" t="s">
        <v>601</v>
      </c>
      <c r="C185" s="5" t="s">
        <v>1033</v>
      </c>
      <c r="D185" s="10">
        <v>901148871</v>
      </c>
      <c r="E185" s="4">
        <v>45086</v>
      </c>
      <c r="F185" s="27" t="s">
        <v>1253</v>
      </c>
      <c r="G185" s="7">
        <v>45126</v>
      </c>
      <c r="H185" s="7">
        <v>45098</v>
      </c>
      <c r="I185" s="4">
        <v>45380</v>
      </c>
      <c r="J185" s="14">
        <v>216950999</v>
      </c>
      <c r="K185" s="23">
        <f t="shared" si="6"/>
        <v>1</v>
      </c>
      <c r="L185" s="12">
        <v>216950999</v>
      </c>
      <c r="M185" s="24">
        <v>0</v>
      </c>
      <c r="N185" s="2">
        <v>2</v>
      </c>
      <c r="O185" s="24">
        <v>0</v>
      </c>
      <c r="P185" s="24">
        <f t="shared" si="7"/>
        <v>216950999</v>
      </c>
    </row>
    <row r="186" spans="1:16" ht="54" x14ac:dyDescent="0.25">
      <c r="A186" s="5" t="s">
        <v>602</v>
      </c>
      <c r="B186" s="6" t="s">
        <v>603</v>
      </c>
      <c r="C186" s="5" t="s">
        <v>1034</v>
      </c>
      <c r="D186" s="10">
        <v>52418532</v>
      </c>
      <c r="E186" s="4">
        <v>45084</v>
      </c>
      <c r="F186" s="27" t="s">
        <v>1254</v>
      </c>
      <c r="G186" s="7">
        <v>45126</v>
      </c>
      <c r="H186" s="7">
        <v>45097</v>
      </c>
      <c r="I186" s="4">
        <v>45276</v>
      </c>
      <c r="J186" s="14">
        <v>29800000</v>
      </c>
      <c r="K186" s="23">
        <f t="shared" si="6"/>
        <v>0.41610738255033558</v>
      </c>
      <c r="L186" s="12">
        <v>12400000</v>
      </c>
      <c r="M186" s="24">
        <v>0</v>
      </c>
      <c r="N186" s="2">
        <v>0</v>
      </c>
      <c r="O186" s="24">
        <v>0</v>
      </c>
      <c r="P186" s="24">
        <f t="shared" si="7"/>
        <v>29800000</v>
      </c>
    </row>
    <row r="187" spans="1:16" ht="54" x14ac:dyDescent="0.25">
      <c r="A187" s="5" t="s">
        <v>604</v>
      </c>
      <c r="B187" s="6" t="s">
        <v>605</v>
      </c>
      <c r="C187" s="5" t="s">
        <v>1035</v>
      </c>
      <c r="D187" s="10">
        <v>901152509</v>
      </c>
      <c r="E187" s="4">
        <v>45085</v>
      </c>
      <c r="F187" s="27" t="s">
        <v>1255</v>
      </c>
      <c r="G187" s="7">
        <v>45126</v>
      </c>
      <c r="H187" s="7">
        <v>45090</v>
      </c>
      <c r="I187" s="4">
        <v>45209</v>
      </c>
      <c r="J187" s="14">
        <v>54336000</v>
      </c>
      <c r="K187" s="23">
        <f t="shared" si="6"/>
        <v>1</v>
      </c>
      <c r="L187" s="12">
        <v>54336000</v>
      </c>
      <c r="M187" s="24">
        <v>0</v>
      </c>
      <c r="N187" s="2">
        <v>0</v>
      </c>
      <c r="O187" s="24">
        <v>0</v>
      </c>
      <c r="P187" s="24">
        <f t="shared" si="7"/>
        <v>54336000</v>
      </c>
    </row>
    <row r="188" spans="1:16" ht="81" x14ac:dyDescent="0.25">
      <c r="A188" s="5" t="s">
        <v>606</v>
      </c>
      <c r="B188" s="6" t="s">
        <v>607</v>
      </c>
      <c r="C188" s="5" t="s">
        <v>1036</v>
      </c>
      <c r="D188" s="10">
        <v>1022418770</v>
      </c>
      <c r="E188" s="4">
        <v>45086</v>
      </c>
      <c r="F188" s="27" t="s">
        <v>1256</v>
      </c>
      <c r="G188" s="7">
        <v>45126</v>
      </c>
      <c r="H188" s="7">
        <v>45091</v>
      </c>
      <c r="I188" s="4">
        <v>45290</v>
      </c>
      <c r="J188" s="14">
        <v>15000000</v>
      </c>
      <c r="K188" s="23">
        <f t="shared" si="6"/>
        <v>1</v>
      </c>
      <c r="L188" s="12">
        <v>15000000</v>
      </c>
      <c r="M188" s="24">
        <v>0</v>
      </c>
      <c r="N188" s="2">
        <v>0</v>
      </c>
      <c r="O188" s="24">
        <v>0</v>
      </c>
      <c r="P188" s="24">
        <f t="shared" si="7"/>
        <v>15000000</v>
      </c>
    </row>
    <row r="189" spans="1:16" ht="67.5" x14ac:dyDescent="0.25">
      <c r="A189" s="5" t="s">
        <v>608</v>
      </c>
      <c r="B189" s="6" t="s">
        <v>609</v>
      </c>
      <c r="C189" s="5" t="s">
        <v>1037</v>
      </c>
      <c r="D189" s="10">
        <v>830509216</v>
      </c>
      <c r="E189" s="4">
        <v>45090</v>
      </c>
      <c r="F189" s="27" t="s">
        <v>1257</v>
      </c>
      <c r="G189" s="7">
        <v>45181</v>
      </c>
      <c r="H189" s="7">
        <v>45098</v>
      </c>
      <c r="I189" s="4">
        <v>45473</v>
      </c>
      <c r="J189" s="14">
        <v>208894080</v>
      </c>
      <c r="K189" s="23">
        <f t="shared" si="6"/>
        <v>1</v>
      </c>
      <c r="L189" s="12">
        <v>208894080</v>
      </c>
      <c r="M189" s="24">
        <v>0</v>
      </c>
      <c r="N189" s="2">
        <v>0</v>
      </c>
      <c r="O189" s="24">
        <v>0</v>
      </c>
      <c r="P189" s="24">
        <f t="shared" si="7"/>
        <v>208894080</v>
      </c>
    </row>
    <row r="190" spans="1:16" ht="108" x14ac:dyDescent="0.25">
      <c r="A190" s="5" t="s">
        <v>610</v>
      </c>
      <c r="B190" s="6" t="s">
        <v>611</v>
      </c>
      <c r="C190" s="5" t="s">
        <v>1038</v>
      </c>
      <c r="D190" s="10">
        <v>1014266235</v>
      </c>
      <c r="E190" s="4">
        <v>45090</v>
      </c>
      <c r="F190" s="27" t="s">
        <v>1258</v>
      </c>
      <c r="G190" s="7">
        <v>45126</v>
      </c>
      <c r="H190" s="7">
        <v>45099</v>
      </c>
      <c r="I190" s="4">
        <v>45248</v>
      </c>
      <c r="J190" s="14">
        <v>12000000</v>
      </c>
      <c r="K190" s="23">
        <f t="shared" si="6"/>
        <v>1</v>
      </c>
      <c r="L190" s="12">
        <v>12000000</v>
      </c>
      <c r="M190" s="24">
        <v>0</v>
      </c>
      <c r="N190" s="2">
        <v>0</v>
      </c>
      <c r="O190" s="24">
        <v>0</v>
      </c>
      <c r="P190" s="24">
        <f t="shared" si="7"/>
        <v>12000000</v>
      </c>
    </row>
    <row r="191" spans="1:16" ht="67.5" x14ac:dyDescent="0.25">
      <c r="A191" s="5" t="s">
        <v>612</v>
      </c>
      <c r="B191" s="6" t="s">
        <v>613</v>
      </c>
      <c r="C191" s="5" t="s">
        <v>1039</v>
      </c>
      <c r="D191" s="10">
        <v>900337147</v>
      </c>
      <c r="E191" s="4">
        <v>45090</v>
      </c>
      <c r="F191" s="27" t="s">
        <v>1259</v>
      </c>
      <c r="G191" s="7">
        <v>45126</v>
      </c>
      <c r="H191" s="7">
        <v>45092</v>
      </c>
      <c r="I191" s="4">
        <v>45271</v>
      </c>
      <c r="J191" s="14">
        <v>11031300</v>
      </c>
      <c r="K191" s="23">
        <f t="shared" si="6"/>
        <v>1</v>
      </c>
      <c r="L191" s="12">
        <v>11031300</v>
      </c>
      <c r="M191" s="24">
        <v>0</v>
      </c>
      <c r="N191" s="2">
        <v>0</v>
      </c>
      <c r="O191" s="24">
        <v>0</v>
      </c>
      <c r="P191" s="24">
        <f t="shared" si="7"/>
        <v>11031300</v>
      </c>
    </row>
    <row r="192" spans="1:16" ht="67.5" x14ac:dyDescent="0.25">
      <c r="A192" s="5" t="s">
        <v>614</v>
      </c>
      <c r="B192" s="6" t="s">
        <v>615</v>
      </c>
      <c r="C192" s="5" t="s">
        <v>1040</v>
      </c>
      <c r="D192" s="10">
        <v>1075675783</v>
      </c>
      <c r="E192" s="4">
        <v>45091</v>
      </c>
      <c r="F192" s="27" t="s">
        <v>1260</v>
      </c>
      <c r="G192" s="7">
        <v>45126</v>
      </c>
      <c r="H192" s="7">
        <v>45105</v>
      </c>
      <c r="I192" s="4">
        <v>45194</v>
      </c>
      <c r="J192" s="14">
        <v>7900227</v>
      </c>
      <c r="K192" s="23">
        <f t="shared" si="6"/>
        <v>1</v>
      </c>
      <c r="L192" s="12">
        <v>7900227</v>
      </c>
      <c r="M192" s="24">
        <v>0</v>
      </c>
      <c r="N192" s="2">
        <v>0</v>
      </c>
      <c r="O192" s="24">
        <v>0</v>
      </c>
      <c r="P192" s="24">
        <f t="shared" si="7"/>
        <v>7900227</v>
      </c>
    </row>
    <row r="193" spans="1:16" ht="54" x14ac:dyDescent="0.25">
      <c r="A193" s="5" t="s">
        <v>616</v>
      </c>
      <c r="B193" s="6" t="s">
        <v>617</v>
      </c>
      <c r="C193" s="5" t="s">
        <v>1041</v>
      </c>
      <c r="D193" s="10">
        <v>900265026</v>
      </c>
      <c r="E193" s="4">
        <v>45093</v>
      </c>
      <c r="F193" s="27" t="s">
        <v>1261</v>
      </c>
      <c r="G193" s="7">
        <v>45126</v>
      </c>
      <c r="H193" s="7">
        <v>45105</v>
      </c>
      <c r="I193" s="4">
        <v>45469</v>
      </c>
      <c r="J193" s="14">
        <v>27267152</v>
      </c>
      <c r="K193" s="23">
        <f t="shared" si="6"/>
        <v>0.99999996332583618</v>
      </c>
      <c r="L193" s="12">
        <v>27267151</v>
      </c>
      <c r="M193" s="24">
        <v>0</v>
      </c>
      <c r="N193" s="2">
        <v>0</v>
      </c>
      <c r="O193" s="24">
        <v>0</v>
      </c>
      <c r="P193" s="24">
        <f t="shared" si="7"/>
        <v>27267152</v>
      </c>
    </row>
    <row r="194" spans="1:16" ht="54" x14ac:dyDescent="0.25">
      <c r="A194" s="5" t="s">
        <v>618</v>
      </c>
      <c r="B194" s="6" t="s">
        <v>619</v>
      </c>
      <c r="C194" s="5" t="s">
        <v>1042</v>
      </c>
      <c r="D194" s="10">
        <v>901096647</v>
      </c>
      <c r="E194" s="4">
        <v>45126</v>
      </c>
      <c r="F194" s="27" t="s">
        <v>1262</v>
      </c>
      <c r="G194" s="7">
        <v>45183</v>
      </c>
      <c r="H194" s="7">
        <v>45146</v>
      </c>
      <c r="I194" s="4">
        <v>45265</v>
      </c>
      <c r="J194" s="14">
        <v>16133543</v>
      </c>
      <c r="K194" s="23">
        <f t="shared" si="6"/>
        <v>1</v>
      </c>
      <c r="L194" s="12">
        <v>16133543</v>
      </c>
      <c r="M194" s="24">
        <v>0</v>
      </c>
      <c r="N194" s="2">
        <v>0</v>
      </c>
      <c r="O194" s="24">
        <v>0</v>
      </c>
      <c r="P194" s="24">
        <f t="shared" si="7"/>
        <v>16133543</v>
      </c>
    </row>
    <row r="195" spans="1:16" ht="54" x14ac:dyDescent="0.25">
      <c r="A195" s="5" t="s">
        <v>620</v>
      </c>
      <c r="B195" s="6" t="s">
        <v>621</v>
      </c>
      <c r="C195" s="5" t="s">
        <v>1043</v>
      </c>
      <c r="D195" s="10">
        <v>901329603</v>
      </c>
      <c r="E195" s="4">
        <v>45097</v>
      </c>
      <c r="F195" s="27" t="s">
        <v>1263</v>
      </c>
      <c r="G195" s="7">
        <v>45177</v>
      </c>
      <c r="H195" s="7">
        <v>45131</v>
      </c>
      <c r="I195" s="4">
        <v>45190</v>
      </c>
      <c r="J195" s="14">
        <v>91619168</v>
      </c>
      <c r="K195" s="23">
        <f t="shared" si="6"/>
        <v>1</v>
      </c>
      <c r="L195" s="12">
        <v>91619168</v>
      </c>
      <c r="M195" s="24">
        <v>0</v>
      </c>
      <c r="N195" s="2">
        <v>0</v>
      </c>
      <c r="O195" s="24">
        <v>0</v>
      </c>
      <c r="P195" s="24">
        <f t="shared" si="7"/>
        <v>91619168</v>
      </c>
    </row>
    <row r="196" spans="1:16" ht="54" x14ac:dyDescent="0.25">
      <c r="A196" s="5" t="s">
        <v>622</v>
      </c>
      <c r="B196" s="6" t="s">
        <v>623</v>
      </c>
      <c r="C196" s="5" t="s">
        <v>1044</v>
      </c>
      <c r="D196" s="10">
        <v>901273777</v>
      </c>
      <c r="E196" s="4">
        <v>45097</v>
      </c>
      <c r="F196" s="27" t="s">
        <v>1264</v>
      </c>
      <c r="G196" s="7">
        <v>45177</v>
      </c>
      <c r="H196" s="7">
        <v>45113</v>
      </c>
      <c r="I196" s="4">
        <v>45202</v>
      </c>
      <c r="J196" s="14">
        <v>36890000</v>
      </c>
      <c r="K196" s="23">
        <f t="shared" si="6"/>
        <v>1</v>
      </c>
      <c r="L196" s="12">
        <v>36890000</v>
      </c>
      <c r="M196" s="24">
        <v>0</v>
      </c>
      <c r="N196" s="2">
        <v>0</v>
      </c>
      <c r="O196" s="24">
        <v>0</v>
      </c>
      <c r="P196" s="24">
        <f t="shared" si="7"/>
        <v>36890000</v>
      </c>
    </row>
    <row r="197" spans="1:16" ht="54" x14ac:dyDescent="0.25">
      <c r="A197" s="5" t="s">
        <v>624</v>
      </c>
      <c r="B197" s="6" t="s">
        <v>625</v>
      </c>
      <c r="C197" s="5" t="s">
        <v>1045</v>
      </c>
      <c r="D197" s="10">
        <v>830008643</v>
      </c>
      <c r="E197" s="4">
        <v>45098</v>
      </c>
      <c r="F197" s="27" t="s">
        <v>1265</v>
      </c>
      <c r="G197" s="7">
        <v>45126</v>
      </c>
      <c r="H197" s="7">
        <v>45105</v>
      </c>
      <c r="I197" s="4">
        <v>45164</v>
      </c>
      <c r="J197" s="14">
        <v>29784400</v>
      </c>
      <c r="K197" s="23">
        <f t="shared" ref="K197:K260" si="8">L197/P197</f>
        <v>1</v>
      </c>
      <c r="L197" s="12">
        <v>29784400</v>
      </c>
      <c r="M197" s="24">
        <v>0</v>
      </c>
      <c r="N197" s="2">
        <v>0</v>
      </c>
      <c r="O197" s="24">
        <v>0</v>
      </c>
      <c r="P197" s="24">
        <f t="shared" si="7"/>
        <v>29784400</v>
      </c>
    </row>
    <row r="198" spans="1:16" ht="54" x14ac:dyDescent="0.25">
      <c r="A198" s="5" t="s">
        <v>626</v>
      </c>
      <c r="B198" s="6" t="s">
        <v>627</v>
      </c>
      <c r="C198" s="5" t="s">
        <v>1046</v>
      </c>
      <c r="D198" s="10">
        <v>830034128</v>
      </c>
      <c r="E198" s="4">
        <v>45100</v>
      </c>
      <c r="F198" s="27" t="s">
        <v>1266</v>
      </c>
      <c r="G198" s="7">
        <v>45177</v>
      </c>
      <c r="H198" s="7">
        <v>45113</v>
      </c>
      <c r="I198" s="4">
        <v>45142</v>
      </c>
      <c r="J198" s="14">
        <v>17850000</v>
      </c>
      <c r="K198" s="23">
        <f t="shared" si="8"/>
        <v>1</v>
      </c>
      <c r="L198" s="12">
        <v>17850000</v>
      </c>
      <c r="M198" s="24">
        <v>0</v>
      </c>
      <c r="N198" s="2">
        <v>0</v>
      </c>
      <c r="O198" s="24">
        <v>0</v>
      </c>
      <c r="P198" s="24">
        <f t="shared" si="7"/>
        <v>17850000</v>
      </c>
    </row>
    <row r="199" spans="1:16" ht="54" x14ac:dyDescent="0.25">
      <c r="A199" s="5" t="s">
        <v>628</v>
      </c>
      <c r="B199" s="6" t="s">
        <v>629</v>
      </c>
      <c r="C199" s="5" t="s">
        <v>1047</v>
      </c>
      <c r="D199" s="10">
        <v>830114985</v>
      </c>
      <c r="E199" s="4">
        <v>45100</v>
      </c>
      <c r="F199" s="27" t="s">
        <v>1267</v>
      </c>
      <c r="G199" s="7">
        <v>45177</v>
      </c>
      <c r="H199" s="7">
        <v>45113</v>
      </c>
      <c r="I199" s="4">
        <v>45161</v>
      </c>
      <c r="J199" s="14">
        <v>15728944</v>
      </c>
      <c r="K199" s="23">
        <f t="shared" si="8"/>
        <v>1</v>
      </c>
      <c r="L199" s="12">
        <v>15728944</v>
      </c>
      <c r="M199" s="24">
        <v>0</v>
      </c>
      <c r="N199" s="2">
        <v>1</v>
      </c>
      <c r="O199" s="24">
        <v>0</v>
      </c>
      <c r="P199" s="24">
        <f t="shared" si="7"/>
        <v>15728944</v>
      </c>
    </row>
    <row r="200" spans="1:16" ht="54" x14ac:dyDescent="0.25">
      <c r="A200" s="5" t="s">
        <v>630</v>
      </c>
      <c r="B200" s="6" t="s">
        <v>631</v>
      </c>
      <c r="C200" s="5" t="s">
        <v>1048</v>
      </c>
      <c r="D200" s="10">
        <v>900776017</v>
      </c>
      <c r="E200" s="4">
        <v>45103</v>
      </c>
      <c r="F200" s="27" t="s">
        <v>1268</v>
      </c>
      <c r="G200" s="7">
        <v>45181</v>
      </c>
      <c r="H200" s="7">
        <v>45117</v>
      </c>
      <c r="I200" s="4">
        <v>45291</v>
      </c>
      <c r="J200" s="14">
        <v>158520000</v>
      </c>
      <c r="K200" s="23">
        <f t="shared" si="8"/>
        <v>1</v>
      </c>
      <c r="L200" s="12">
        <v>158520000</v>
      </c>
      <c r="M200" s="24">
        <v>0</v>
      </c>
      <c r="N200" s="2">
        <v>0</v>
      </c>
      <c r="O200" s="24">
        <v>0</v>
      </c>
      <c r="P200" s="24">
        <f t="shared" si="7"/>
        <v>158520000</v>
      </c>
    </row>
    <row r="201" spans="1:16" ht="67.5" x14ac:dyDescent="0.25">
      <c r="A201" s="5" t="s">
        <v>632</v>
      </c>
      <c r="B201" s="6" t="s">
        <v>633</v>
      </c>
      <c r="C201" s="5" t="s">
        <v>1049</v>
      </c>
      <c r="D201" s="10">
        <v>900306823</v>
      </c>
      <c r="E201" s="4">
        <v>45111</v>
      </c>
      <c r="F201" s="27" t="s">
        <v>1269</v>
      </c>
      <c r="G201" s="7">
        <v>45177</v>
      </c>
      <c r="H201" s="7">
        <v>45120</v>
      </c>
      <c r="I201" s="4">
        <v>45291</v>
      </c>
      <c r="J201" s="14">
        <v>5351000</v>
      </c>
      <c r="K201" s="23">
        <f t="shared" si="8"/>
        <v>2.9336572603251728E-2</v>
      </c>
      <c r="L201" s="12">
        <v>156980</v>
      </c>
      <c r="M201" s="13">
        <v>5194020</v>
      </c>
      <c r="N201" s="2">
        <v>1</v>
      </c>
      <c r="O201" s="24">
        <v>0</v>
      </c>
      <c r="P201" s="24">
        <f t="shared" si="7"/>
        <v>5351000</v>
      </c>
    </row>
    <row r="202" spans="1:16" ht="81" x14ac:dyDescent="0.25">
      <c r="A202" s="5" t="s">
        <v>634</v>
      </c>
      <c r="B202" s="6" t="s">
        <v>635</v>
      </c>
      <c r="C202" s="5" t="s">
        <v>1050</v>
      </c>
      <c r="D202" s="10">
        <v>900726420</v>
      </c>
      <c r="E202" s="4">
        <v>45104</v>
      </c>
      <c r="F202" s="27" t="s">
        <v>1270</v>
      </c>
      <c r="G202" s="7">
        <v>45177</v>
      </c>
      <c r="H202" s="7">
        <v>45113</v>
      </c>
      <c r="I202" s="4">
        <v>45172</v>
      </c>
      <c r="J202" s="14">
        <v>743750</v>
      </c>
      <c r="K202" s="23">
        <f t="shared" si="8"/>
        <v>1</v>
      </c>
      <c r="L202" s="12">
        <v>743750</v>
      </c>
      <c r="M202" s="24">
        <v>0</v>
      </c>
      <c r="N202" s="2">
        <v>0</v>
      </c>
      <c r="O202" s="24">
        <v>0</v>
      </c>
      <c r="P202" s="24">
        <f t="shared" si="7"/>
        <v>743750</v>
      </c>
    </row>
    <row r="203" spans="1:16" ht="54" x14ac:dyDescent="0.25">
      <c r="A203" s="5" t="s">
        <v>636</v>
      </c>
      <c r="B203" s="6" t="s">
        <v>637</v>
      </c>
      <c r="C203" s="5" t="s">
        <v>1051</v>
      </c>
      <c r="D203" s="10">
        <v>79421765</v>
      </c>
      <c r="E203" s="4">
        <v>45104</v>
      </c>
      <c r="F203" s="27" t="s">
        <v>1271</v>
      </c>
      <c r="G203" s="7">
        <v>45126</v>
      </c>
      <c r="H203" s="7">
        <v>45105</v>
      </c>
      <c r="I203" s="4">
        <v>45260</v>
      </c>
      <c r="J203" s="14">
        <v>4000000</v>
      </c>
      <c r="K203" s="23">
        <f t="shared" si="8"/>
        <v>1</v>
      </c>
      <c r="L203" s="12">
        <v>4000000</v>
      </c>
      <c r="M203" s="24">
        <v>0</v>
      </c>
      <c r="N203" s="2">
        <v>0</v>
      </c>
      <c r="O203" s="24">
        <v>0</v>
      </c>
      <c r="P203" s="24">
        <f t="shared" si="7"/>
        <v>4000000</v>
      </c>
    </row>
    <row r="204" spans="1:16" ht="54" x14ac:dyDescent="0.25">
      <c r="A204" s="5" t="s">
        <v>638</v>
      </c>
      <c r="B204" s="6" t="s">
        <v>639</v>
      </c>
      <c r="C204" s="5" t="s">
        <v>1052</v>
      </c>
      <c r="D204" s="10">
        <v>860041367</v>
      </c>
      <c r="E204" s="4">
        <v>45105</v>
      </c>
      <c r="F204" s="27" t="s">
        <v>1272</v>
      </c>
      <c r="G204" s="7">
        <v>45177</v>
      </c>
      <c r="H204" s="7">
        <v>45125</v>
      </c>
      <c r="I204" s="4">
        <v>45139</v>
      </c>
      <c r="J204" s="14">
        <v>14556702</v>
      </c>
      <c r="K204" s="23">
        <f t="shared" si="8"/>
        <v>1</v>
      </c>
      <c r="L204" s="12">
        <v>14556702</v>
      </c>
      <c r="M204" s="24">
        <v>0</v>
      </c>
      <c r="N204" s="2">
        <v>0</v>
      </c>
      <c r="O204" s="24">
        <v>0</v>
      </c>
      <c r="P204" s="24">
        <f t="shared" si="7"/>
        <v>14556702</v>
      </c>
    </row>
    <row r="205" spans="1:16" ht="67.5" x14ac:dyDescent="0.25">
      <c r="A205" s="5" t="s">
        <v>640</v>
      </c>
      <c r="B205" s="6" t="s">
        <v>641</v>
      </c>
      <c r="C205" s="5" t="s">
        <v>1053</v>
      </c>
      <c r="D205" s="10">
        <v>900965155</v>
      </c>
      <c r="E205" s="4">
        <v>45111</v>
      </c>
      <c r="F205" s="27" t="s">
        <v>1273</v>
      </c>
      <c r="G205" s="7">
        <v>45177</v>
      </c>
      <c r="H205" s="7">
        <v>45120</v>
      </c>
      <c r="I205" s="4">
        <v>45149</v>
      </c>
      <c r="J205" s="14">
        <v>5142786</v>
      </c>
      <c r="K205" s="23">
        <f t="shared" si="8"/>
        <v>0</v>
      </c>
      <c r="L205" s="12">
        <v>0</v>
      </c>
      <c r="M205" s="13">
        <v>5142786</v>
      </c>
      <c r="N205" s="2">
        <v>0</v>
      </c>
      <c r="O205" s="24">
        <v>0</v>
      </c>
      <c r="P205" s="24">
        <f t="shared" si="7"/>
        <v>5142786</v>
      </c>
    </row>
    <row r="206" spans="1:16" ht="67.5" x14ac:dyDescent="0.25">
      <c r="A206" s="5" t="s">
        <v>642</v>
      </c>
      <c r="B206" s="6" t="s">
        <v>643</v>
      </c>
      <c r="C206" s="5" t="s">
        <v>1054</v>
      </c>
      <c r="D206" s="10">
        <v>901170593</v>
      </c>
      <c r="E206" s="4">
        <v>45112</v>
      </c>
      <c r="F206" s="27" t="s">
        <v>1274</v>
      </c>
      <c r="G206" s="7">
        <v>45177</v>
      </c>
      <c r="H206" s="7">
        <v>45120</v>
      </c>
      <c r="I206" s="4">
        <v>45291</v>
      </c>
      <c r="J206" s="14">
        <v>3365320</v>
      </c>
      <c r="K206" s="23">
        <f t="shared" si="8"/>
        <v>1</v>
      </c>
      <c r="L206" s="12">
        <v>3365320</v>
      </c>
      <c r="M206" s="24">
        <v>0</v>
      </c>
      <c r="N206" s="2">
        <v>0</v>
      </c>
      <c r="O206" s="24">
        <v>0</v>
      </c>
      <c r="P206" s="24">
        <f t="shared" si="7"/>
        <v>3365320</v>
      </c>
    </row>
    <row r="207" spans="1:16" ht="162" x14ac:dyDescent="0.25">
      <c r="A207" s="5" t="s">
        <v>644</v>
      </c>
      <c r="B207" s="6" t="s">
        <v>645</v>
      </c>
      <c r="C207" s="5" t="s">
        <v>1055</v>
      </c>
      <c r="D207" s="10">
        <v>1030558691</v>
      </c>
      <c r="E207" s="4">
        <v>45112</v>
      </c>
      <c r="F207" s="27" t="s">
        <v>1275</v>
      </c>
      <c r="G207" s="7">
        <v>45177</v>
      </c>
      <c r="H207" s="7">
        <v>45120</v>
      </c>
      <c r="I207" s="4">
        <v>45149</v>
      </c>
      <c r="J207" s="14">
        <v>5000000</v>
      </c>
      <c r="K207" s="23">
        <f t="shared" si="8"/>
        <v>1</v>
      </c>
      <c r="L207" s="12">
        <v>5000000</v>
      </c>
      <c r="M207" s="24">
        <v>0</v>
      </c>
      <c r="N207" s="2">
        <v>0</v>
      </c>
      <c r="O207" s="24">
        <v>0</v>
      </c>
      <c r="P207" s="24">
        <f t="shared" si="7"/>
        <v>5000000</v>
      </c>
    </row>
    <row r="208" spans="1:16" ht="54" x14ac:dyDescent="0.25">
      <c r="A208" s="5" t="s">
        <v>646</v>
      </c>
      <c r="B208" s="6" t="s">
        <v>647</v>
      </c>
      <c r="C208" s="5" t="s">
        <v>1056</v>
      </c>
      <c r="D208" s="10">
        <v>900485365</v>
      </c>
      <c r="E208" s="4">
        <v>45112</v>
      </c>
      <c r="F208" s="27" t="s">
        <v>1276</v>
      </c>
      <c r="G208" s="7">
        <v>45177</v>
      </c>
      <c r="H208" s="7">
        <v>45124</v>
      </c>
      <c r="I208" s="4">
        <v>45260</v>
      </c>
      <c r="J208" s="14">
        <v>10591150</v>
      </c>
      <c r="K208" s="23">
        <f t="shared" si="8"/>
        <v>1</v>
      </c>
      <c r="L208" s="12">
        <v>10591150</v>
      </c>
      <c r="M208" s="24">
        <v>0</v>
      </c>
      <c r="N208" s="2">
        <v>0</v>
      </c>
      <c r="O208" s="24">
        <v>0</v>
      </c>
      <c r="P208" s="24">
        <f t="shared" si="7"/>
        <v>10591150</v>
      </c>
    </row>
    <row r="209" spans="1:16" ht="54" x14ac:dyDescent="0.25">
      <c r="A209" s="5" t="s">
        <v>648</v>
      </c>
      <c r="B209" s="6" t="s">
        <v>649</v>
      </c>
      <c r="C209" s="5" t="s">
        <v>1057</v>
      </c>
      <c r="D209" s="10">
        <v>900496600</v>
      </c>
      <c r="E209" s="4">
        <v>45112</v>
      </c>
      <c r="F209" s="27" t="s">
        <v>1277</v>
      </c>
      <c r="G209" s="7">
        <v>45189</v>
      </c>
      <c r="H209" s="7">
        <v>45131</v>
      </c>
      <c r="I209" s="4">
        <v>45250</v>
      </c>
      <c r="J209" s="14">
        <v>5627034</v>
      </c>
      <c r="K209" s="23">
        <f t="shared" si="8"/>
        <v>1</v>
      </c>
      <c r="L209" s="12">
        <v>5627034</v>
      </c>
      <c r="M209" s="24">
        <v>0</v>
      </c>
      <c r="N209" s="2">
        <v>0</v>
      </c>
      <c r="O209" s="24">
        <v>0</v>
      </c>
      <c r="P209" s="24">
        <f t="shared" si="7"/>
        <v>5627034</v>
      </c>
    </row>
    <row r="210" spans="1:16" ht="54" x14ac:dyDescent="0.25">
      <c r="A210" s="5" t="s">
        <v>650</v>
      </c>
      <c r="B210" s="6" t="s">
        <v>651</v>
      </c>
      <c r="C210" s="5" t="s">
        <v>1058</v>
      </c>
      <c r="D210" s="10">
        <v>860043211</v>
      </c>
      <c r="E210" s="4">
        <v>45112</v>
      </c>
      <c r="F210" s="27" t="s">
        <v>1278</v>
      </c>
      <c r="G210" s="7">
        <v>45189</v>
      </c>
      <c r="H210" s="7">
        <v>45131</v>
      </c>
      <c r="I210" s="4">
        <v>45260</v>
      </c>
      <c r="J210" s="14">
        <v>390000</v>
      </c>
      <c r="K210" s="23">
        <f t="shared" si="8"/>
        <v>1</v>
      </c>
      <c r="L210" s="12">
        <v>390000</v>
      </c>
      <c r="M210" s="24">
        <v>0</v>
      </c>
      <c r="N210" s="2">
        <v>0</v>
      </c>
      <c r="O210" s="24">
        <v>0</v>
      </c>
      <c r="P210" s="24">
        <f t="shared" si="7"/>
        <v>390000</v>
      </c>
    </row>
    <row r="211" spans="1:16" ht="135" x14ac:dyDescent="0.25">
      <c r="A211" s="5" t="s">
        <v>652</v>
      </c>
      <c r="B211" s="6" t="s">
        <v>653</v>
      </c>
      <c r="C211" s="5" t="s">
        <v>1059</v>
      </c>
      <c r="D211" s="10">
        <v>80171802</v>
      </c>
      <c r="E211" s="4">
        <v>45113</v>
      </c>
      <c r="F211" s="27" t="s">
        <v>1279</v>
      </c>
      <c r="G211" s="7">
        <v>45177</v>
      </c>
      <c r="H211" s="7">
        <v>45120</v>
      </c>
      <c r="I211" s="4">
        <v>45179</v>
      </c>
      <c r="J211" s="14">
        <v>7000000</v>
      </c>
      <c r="K211" s="23">
        <f t="shared" si="8"/>
        <v>1</v>
      </c>
      <c r="L211" s="12">
        <v>7000000</v>
      </c>
      <c r="M211" s="24">
        <v>0</v>
      </c>
      <c r="N211" s="2">
        <v>0</v>
      </c>
      <c r="O211" s="24">
        <v>0</v>
      </c>
      <c r="P211" s="24">
        <f t="shared" si="7"/>
        <v>7000000</v>
      </c>
    </row>
    <row r="212" spans="1:16" ht="81" x14ac:dyDescent="0.25">
      <c r="A212" s="5" t="s">
        <v>654</v>
      </c>
      <c r="B212" s="6" t="s">
        <v>655</v>
      </c>
      <c r="C212" s="5" t="s">
        <v>1060</v>
      </c>
      <c r="D212" s="10">
        <v>1052396928</v>
      </c>
      <c r="E212" s="4">
        <v>45113</v>
      </c>
      <c r="F212" s="27" t="s">
        <v>1280</v>
      </c>
      <c r="G212" s="7">
        <v>45177</v>
      </c>
      <c r="H212" s="7">
        <v>45124</v>
      </c>
      <c r="I212" s="4">
        <v>45213</v>
      </c>
      <c r="J212" s="14">
        <v>12000000</v>
      </c>
      <c r="K212" s="23">
        <f t="shared" si="8"/>
        <v>1</v>
      </c>
      <c r="L212" s="12">
        <v>12000000</v>
      </c>
      <c r="M212" s="24">
        <v>0</v>
      </c>
      <c r="N212" s="2">
        <v>0</v>
      </c>
      <c r="O212" s="24">
        <v>0</v>
      </c>
      <c r="P212" s="24">
        <f t="shared" si="7"/>
        <v>12000000</v>
      </c>
    </row>
    <row r="213" spans="1:16" ht="54" x14ac:dyDescent="0.25">
      <c r="A213" s="5" t="s">
        <v>656</v>
      </c>
      <c r="B213" s="6" t="s">
        <v>657</v>
      </c>
      <c r="C213" s="5" t="s">
        <v>1061</v>
      </c>
      <c r="D213" s="10">
        <v>830032436</v>
      </c>
      <c r="E213" s="4">
        <v>45114</v>
      </c>
      <c r="F213" s="27" t="s">
        <v>1281</v>
      </c>
      <c r="G213" s="7">
        <v>45177</v>
      </c>
      <c r="H213" s="7">
        <v>45131</v>
      </c>
      <c r="I213" s="4">
        <v>45220</v>
      </c>
      <c r="J213" s="14">
        <v>16500000</v>
      </c>
      <c r="K213" s="23">
        <f t="shared" si="8"/>
        <v>1</v>
      </c>
      <c r="L213" s="12">
        <v>16500000</v>
      </c>
      <c r="M213" s="24">
        <v>0</v>
      </c>
      <c r="N213" s="2">
        <v>1</v>
      </c>
      <c r="O213" s="24">
        <v>0</v>
      </c>
      <c r="P213" s="24">
        <f t="shared" si="7"/>
        <v>16500000</v>
      </c>
    </row>
    <row r="214" spans="1:16" ht="67.5" x14ac:dyDescent="0.25">
      <c r="A214" s="5" t="s">
        <v>658</v>
      </c>
      <c r="B214" s="6" t="s">
        <v>659</v>
      </c>
      <c r="C214" s="5" t="s">
        <v>1062</v>
      </c>
      <c r="D214" s="10">
        <v>811005902</v>
      </c>
      <c r="E214" s="4">
        <v>45114</v>
      </c>
      <c r="F214" s="27" t="s">
        <v>1282</v>
      </c>
      <c r="G214" s="7">
        <v>45177</v>
      </c>
      <c r="H214" s="7">
        <v>45124</v>
      </c>
      <c r="I214" s="4">
        <v>45126</v>
      </c>
      <c r="J214" s="14">
        <v>56259035</v>
      </c>
      <c r="K214" s="23">
        <f t="shared" si="8"/>
        <v>1</v>
      </c>
      <c r="L214" s="12">
        <v>56259035</v>
      </c>
      <c r="M214" s="24">
        <v>0</v>
      </c>
      <c r="N214" s="2">
        <v>0</v>
      </c>
      <c r="O214" s="24">
        <v>0</v>
      </c>
      <c r="P214" s="24">
        <f t="shared" si="7"/>
        <v>56259035</v>
      </c>
    </row>
    <row r="215" spans="1:16" ht="81" x14ac:dyDescent="0.25">
      <c r="A215" s="5" t="s">
        <v>660</v>
      </c>
      <c r="B215" s="6" t="s">
        <v>661</v>
      </c>
      <c r="C215" s="5" t="s">
        <v>1063</v>
      </c>
      <c r="D215" s="10">
        <v>890903910</v>
      </c>
      <c r="E215" s="4">
        <v>45114</v>
      </c>
      <c r="F215" s="27" t="s">
        <v>1283</v>
      </c>
      <c r="G215" s="7">
        <v>45177</v>
      </c>
      <c r="H215" s="7">
        <v>45124</v>
      </c>
      <c r="I215" s="4">
        <v>45243</v>
      </c>
      <c r="J215" s="14">
        <v>27202710</v>
      </c>
      <c r="K215" s="23">
        <f t="shared" si="8"/>
        <v>1</v>
      </c>
      <c r="L215" s="12">
        <v>27202710</v>
      </c>
      <c r="M215" s="24">
        <v>0</v>
      </c>
      <c r="N215" s="2">
        <v>0</v>
      </c>
      <c r="O215" s="24">
        <v>0</v>
      </c>
      <c r="P215" s="24">
        <f t="shared" si="7"/>
        <v>27202710</v>
      </c>
    </row>
    <row r="216" spans="1:16" ht="81" x14ac:dyDescent="0.25">
      <c r="A216" s="5" t="s">
        <v>662</v>
      </c>
      <c r="B216" s="6" t="s">
        <v>663</v>
      </c>
      <c r="C216" s="5" t="s">
        <v>1064</v>
      </c>
      <c r="D216" s="10">
        <v>800247350</v>
      </c>
      <c r="E216" s="4">
        <v>45118</v>
      </c>
      <c r="F216" s="27" t="s">
        <v>1284</v>
      </c>
      <c r="G216" s="7">
        <v>45178</v>
      </c>
      <c r="H216" s="7">
        <v>45125</v>
      </c>
      <c r="I216" s="4">
        <v>45260</v>
      </c>
      <c r="J216" s="14">
        <v>27202710</v>
      </c>
      <c r="K216" s="23">
        <f t="shared" si="8"/>
        <v>0.10998904153299432</v>
      </c>
      <c r="L216" s="12">
        <v>2992000</v>
      </c>
      <c r="M216" s="24">
        <v>0</v>
      </c>
      <c r="N216" s="2">
        <v>0</v>
      </c>
      <c r="O216" s="24">
        <v>0</v>
      </c>
      <c r="P216" s="24">
        <f t="shared" si="7"/>
        <v>27202710</v>
      </c>
    </row>
    <row r="217" spans="1:16" ht="67.5" x14ac:dyDescent="0.25">
      <c r="A217" s="5" t="s">
        <v>664</v>
      </c>
      <c r="B217" s="6" t="s">
        <v>665</v>
      </c>
      <c r="C217" s="5" t="s">
        <v>1065</v>
      </c>
      <c r="D217" s="10">
        <v>900532928</v>
      </c>
      <c r="E217" s="4">
        <v>45118</v>
      </c>
      <c r="F217" s="27" t="s">
        <v>1285</v>
      </c>
      <c r="G217" s="7">
        <v>45178</v>
      </c>
      <c r="H217" s="7">
        <v>45131</v>
      </c>
      <c r="I217" s="4">
        <v>45260</v>
      </c>
      <c r="J217" s="14">
        <v>17832507</v>
      </c>
      <c r="K217" s="23">
        <f t="shared" si="8"/>
        <v>1</v>
      </c>
      <c r="L217" s="12">
        <v>17832507</v>
      </c>
      <c r="M217" s="24">
        <v>0</v>
      </c>
      <c r="N217" s="2">
        <v>0</v>
      </c>
      <c r="O217" s="24">
        <v>0</v>
      </c>
      <c r="P217" s="24">
        <f t="shared" si="7"/>
        <v>17832507</v>
      </c>
    </row>
    <row r="218" spans="1:16" ht="148.5" x14ac:dyDescent="0.25">
      <c r="A218" s="5" t="s">
        <v>666</v>
      </c>
      <c r="B218" s="6" t="s">
        <v>667</v>
      </c>
      <c r="C218" s="5" t="s">
        <v>1066</v>
      </c>
      <c r="D218" s="10">
        <v>830037960</v>
      </c>
      <c r="E218" s="4">
        <v>45118</v>
      </c>
      <c r="F218" s="27" t="s">
        <v>1286</v>
      </c>
      <c r="G218" s="7">
        <v>45181</v>
      </c>
      <c r="H218" s="7">
        <v>45128</v>
      </c>
      <c r="I218" s="4">
        <v>45307</v>
      </c>
      <c r="J218" s="14">
        <v>112347900</v>
      </c>
      <c r="K218" s="23">
        <f t="shared" si="8"/>
        <v>1</v>
      </c>
      <c r="L218" s="12">
        <v>112347900</v>
      </c>
      <c r="M218" s="24">
        <v>0</v>
      </c>
      <c r="N218" s="2">
        <v>0</v>
      </c>
      <c r="O218" s="24">
        <v>0</v>
      </c>
      <c r="P218" s="24">
        <f t="shared" si="7"/>
        <v>112347900</v>
      </c>
    </row>
    <row r="219" spans="1:16" ht="54" x14ac:dyDescent="0.25">
      <c r="A219" s="5" t="s">
        <v>668</v>
      </c>
      <c r="B219" s="6" t="s">
        <v>669</v>
      </c>
      <c r="C219" s="5" t="s">
        <v>1067</v>
      </c>
      <c r="D219" s="10">
        <v>900490858</v>
      </c>
      <c r="E219" s="4">
        <v>45118</v>
      </c>
      <c r="F219" s="27" t="s">
        <v>1287</v>
      </c>
      <c r="G219" s="7">
        <v>45178</v>
      </c>
      <c r="H219" s="7">
        <v>45125</v>
      </c>
      <c r="I219" s="4">
        <v>45134</v>
      </c>
      <c r="J219" s="14">
        <v>26828015</v>
      </c>
      <c r="K219" s="23">
        <f t="shared" si="8"/>
        <v>1</v>
      </c>
      <c r="L219" s="12">
        <v>26828015</v>
      </c>
      <c r="M219" s="24">
        <v>0</v>
      </c>
      <c r="N219" s="2">
        <v>0</v>
      </c>
      <c r="O219" s="24">
        <v>0</v>
      </c>
      <c r="P219" s="24">
        <f t="shared" si="7"/>
        <v>26828015</v>
      </c>
    </row>
    <row r="220" spans="1:16" ht="54" x14ac:dyDescent="0.25">
      <c r="A220" s="5" t="s">
        <v>670</v>
      </c>
      <c r="B220" s="6" t="s">
        <v>671</v>
      </c>
      <c r="C220" s="5" t="s">
        <v>1068</v>
      </c>
      <c r="D220" s="10">
        <v>800180176</v>
      </c>
      <c r="E220" s="4">
        <v>45126</v>
      </c>
      <c r="F220" s="27" t="s">
        <v>1288</v>
      </c>
      <c r="G220" s="7">
        <v>45182</v>
      </c>
      <c r="H220" s="7">
        <v>45153</v>
      </c>
      <c r="I220" s="4">
        <v>45473</v>
      </c>
      <c r="J220" s="14">
        <v>232000000</v>
      </c>
      <c r="K220" s="23">
        <f t="shared" si="8"/>
        <v>0.93423220973782772</v>
      </c>
      <c r="L220" s="40">
        <v>249440000</v>
      </c>
      <c r="M220" s="35">
        <v>17560000</v>
      </c>
      <c r="N220" s="2">
        <v>5</v>
      </c>
      <c r="O220" s="24">
        <v>35000000</v>
      </c>
      <c r="P220" s="24">
        <f t="shared" si="7"/>
        <v>267000000</v>
      </c>
    </row>
    <row r="221" spans="1:16" ht="67.5" x14ac:dyDescent="0.25">
      <c r="A221" s="5" t="s">
        <v>672</v>
      </c>
      <c r="B221" s="6" t="s">
        <v>673</v>
      </c>
      <c r="C221" s="5" t="s">
        <v>1069</v>
      </c>
      <c r="D221" s="10">
        <v>860076580</v>
      </c>
      <c r="E221" s="4">
        <v>45124</v>
      </c>
      <c r="F221" s="27" t="s">
        <v>1289</v>
      </c>
      <c r="G221" s="7">
        <v>45178</v>
      </c>
      <c r="H221" s="7">
        <v>45140</v>
      </c>
      <c r="I221" s="4">
        <v>45504</v>
      </c>
      <c r="J221" s="14">
        <v>96871950</v>
      </c>
      <c r="K221" s="23">
        <f t="shared" si="8"/>
        <v>1</v>
      </c>
      <c r="L221" s="12">
        <v>96871950</v>
      </c>
      <c r="M221" s="24">
        <v>0</v>
      </c>
      <c r="N221" s="2">
        <v>0</v>
      </c>
      <c r="O221" s="24">
        <v>0</v>
      </c>
      <c r="P221" s="24">
        <f t="shared" si="7"/>
        <v>96871950</v>
      </c>
    </row>
    <row r="222" spans="1:16" ht="54" x14ac:dyDescent="0.25">
      <c r="A222" s="5" t="s">
        <v>674</v>
      </c>
      <c r="B222" s="6" t="s">
        <v>675</v>
      </c>
      <c r="C222" s="5" t="s">
        <v>1070</v>
      </c>
      <c r="D222" s="10">
        <v>11235392</v>
      </c>
      <c r="E222" s="4">
        <v>45124</v>
      </c>
      <c r="F222" s="27" t="s">
        <v>1290</v>
      </c>
      <c r="G222" s="7">
        <v>45178</v>
      </c>
      <c r="H222" s="7">
        <v>45153</v>
      </c>
      <c r="I222" s="4">
        <v>45260</v>
      </c>
      <c r="J222" s="14">
        <v>89856900</v>
      </c>
      <c r="K222" s="23">
        <f t="shared" si="8"/>
        <v>1</v>
      </c>
      <c r="L222" s="12">
        <v>89856900</v>
      </c>
      <c r="M222" s="24">
        <v>0</v>
      </c>
      <c r="N222" s="2">
        <v>0</v>
      </c>
      <c r="O222" s="24">
        <v>0</v>
      </c>
      <c r="P222" s="24">
        <f t="shared" si="7"/>
        <v>89856900</v>
      </c>
    </row>
    <row r="223" spans="1:16" ht="121.5" x14ac:dyDescent="0.25">
      <c r="A223" s="5" t="s">
        <v>676</v>
      </c>
      <c r="B223" s="6" t="s">
        <v>677</v>
      </c>
      <c r="C223" s="5" t="s">
        <v>1071</v>
      </c>
      <c r="D223" s="10">
        <v>830089928</v>
      </c>
      <c r="E223" s="4">
        <v>45125</v>
      </c>
      <c r="F223" s="27" t="s">
        <v>1291</v>
      </c>
      <c r="G223" s="7">
        <v>45178</v>
      </c>
      <c r="H223" s="7">
        <v>45138</v>
      </c>
      <c r="I223" s="4">
        <v>45260</v>
      </c>
      <c r="J223" s="14">
        <v>8091173</v>
      </c>
      <c r="K223" s="23">
        <f t="shared" si="8"/>
        <v>1</v>
      </c>
      <c r="L223" s="12">
        <v>8091173</v>
      </c>
      <c r="M223" s="24">
        <v>0</v>
      </c>
      <c r="N223" s="2">
        <v>0</v>
      </c>
      <c r="O223" s="24">
        <v>0</v>
      </c>
      <c r="P223" s="24">
        <f t="shared" si="7"/>
        <v>8091173</v>
      </c>
    </row>
    <row r="224" spans="1:16" ht="94.5" x14ac:dyDescent="0.25">
      <c r="A224" s="5" t="s">
        <v>678</v>
      </c>
      <c r="B224" s="6" t="s">
        <v>679</v>
      </c>
      <c r="C224" s="5" t="s">
        <v>1072</v>
      </c>
      <c r="D224" s="10">
        <v>900373939</v>
      </c>
      <c r="E224" s="4">
        <v>45125</v>
      </c>
      <c r="F224" s="27" t="s">
        <v>1292</v>
      </c>
      <c r="G224" s="7">
        <v>45179</v>
      </c>
      <c r="H224" s="7">
        <v>45135</v>
      </c>
      <c r="I224" s="4">
        <v>45291</v>
      </c>
      <c r="J224" s="14">
        <v>44921310</v>
      </c>
      <c r="K224" s="23">
        <f t="shared" si="8"/>
        <v>1</v>
      </c>
      <c r="L224" s="12">
        <v>44921310</v>
      </c>
      <c r="M224" s="24">
        <v>0</v>
      </c>
      <c r="N224" s="2">
        <v>0</v>
      </c>
      <c r="O224" s="24">
        <v>0</v>
      </c>
      <c r="P224" s="24">
        <f t="shared" si="7"/>
        <v>44921310</v>
      </c>
    </row>
    <row r="225" spans="1:16" ht="54" x14ac:dyDescent="0.25">
      <c r="A225" s="5" t="s">
        <v>680</v>
      </c>
      <c r="B225" s="6" t="s">
        <v>681</v>
      </c>
      <c r="C225" s="5" t="s">
        <v>1073</v>
      </c>
      <c r="D225" s="10">
        <v>900724561</v>
      </c>
      <c r="E225" s="4">
        <v>45126</v>
      </c>
      <c r="F225" s="27" t="s">
        <v>1293</v>
      </c>
      <c r="G225" s="7">
        <v>45189</v>
      </c>
      <c r="H225" s="7">
        <v>45153</v>
      </c>
      <c r="I225" s="4">
        <v>45167</v>
      </c>
      <c r="J225" s="14">
        <v>44030000</v>
      </c>
      <c r="K225" s="23">
        <f t="shared" si="8"/>
        <v>1</v>
      </c>
      <c r="L225" s="12">
        <v>44030000</v>
      </c>
      <c r="M225" s="24">
        <v>0</v>
      </c>
      <c r="N225" s="2">
        <v>1</v>
      </c>
      <c r="O225" s="24">
        <v>0</v>
      </c>
      <c r="P225" s="24">
        <f t="shared" si="7"/>
        <v>44030000</v>
      </c>
    </row>
    <row r="226" spans="1:16" ht="202.5" x14ac:dyDescent="0.25">
      <c r="A226" s="5" t="s">
        <v>682</v>
      </c>
      <c r="B226" s="6" t="s">
        <v>683</v>
      </c>
      <c r="C226" s="5" t="s">
        <v>1074</v>
      </c>
      <c r="D226" s="10">
        <v>1094951580</v>
      </c>
      <c r="E226" s="4">
        <v>45128</v>
      </c>
      <c r="F226" s="27" t="s">
        <v>1294</v>
      </c>
      <c r="G226" s="7">
        <v>45178</v>
      </c>
      <c r="H226" s="7">
        <v>45138</v>
      </c>
      <c r="I226" s="4">
        <v>45167</v>
      </c>
      <c r="J226" s="14">
        <v>6563368</v>
      </c>
      <c r="K226" s="23">
        <f t="shared" si="8"/>
        <v>1</v>
      </c>
      <c r="L226" s="12">
        <v>6563368</v>
      </c>
      <c r="M226" s="24">
        <v>0</v>
      </c>
      <c r="N226" s="2">
        <v>0</v>
      </c>
      <c r="O226" s="24">
        <v>0</v>
      </c>
      <c r="P226" s="24">
        <f t="shared" si="7"/>
        <v>6563368</v>
      </c>
    </row>
    <row r="227" spans="1:16" ht="121.5" x14ac:dyDescent="0.25">
      <c r="A227" s="5" t="s">
        <v>684</v>
      </c>
      <c r="B227" s="6" t="s">
        <v>685</v>
      </c>
      <c r="C227" s="5" t="s">
        <v>1075</v>
      </c>
      <c r="D227" s="10">
        <v>1019016785</v>
      </c>
      <c r="E227" s="4">
        <v>45128</v>
      </c>
      <c r="F227" s="27" t="s">
        <v>1295</v>
      </c>
      <c r="G227" s="7">
        <v>45178</v>
      </c>
      <c r="H227" s="7">
        <v>45138</v>
      </c>
      <c r="I227" s="4">
        <v>45152</v>
      </c>
      <c r="J227" s="14">
        <v>3000000</v>
      </c>
      <c r="K227" s="23">
        <f t="shared" si="8"/>
        <v>1</v>
      </c>
      <c r="L227" s="12">
        <v>3000000</v>
      </c>
      <c r="M227" s="24">
        <v>0</v>
      </c>
      <c r="N227" s="2">
        <v>0</v>
      </c>
      <c r="O227" s="24">
        <v>0</v>
      </c>
      <c r="P227" s="24">
        <f t="shared" si="7"/>
        <v>3000000</v>
      </c>
    </row>
    <row r="228" spans="1:16" ht="94.5" x14ac:dyDescent="0.25">
      <c r="A228" s="5" t="s">
        <v>686</v>
      </c>
      <c r="B228" s="6" t="s">
        <v>687</v>
      </c>
      <c r="C228" s="5" t="s">
        <v>1155</v>
      </c>
      <c r="D228" s="10">
        <v>3146415</v>
      </c>
      <c r="E228" s="4">
        <v>45128</v>
      </c>
      <c r="F228" s="27" t="s">
        <v>1296</v>
      </c>
      <c r="G228" s="7">
        <v>45178</v>
      </c>
      <c r="H228" s="7">
        <v>45155</v>
      </c>
      <c r="I228" s="4">
        <v>45214</v>
      </c>
      <c r="J228" s="14">
        <v>10364900</v>
      </c>
      <c r="K228" s="23">
        <f t="shared" si="8"/>
        <v>1</v>
      </c>
      <c r="L228" s="12">
        <v>10364900</v>
      </c>
      <c r="M228" s="24">
        <v>0</v>
      </c>
      <c r="N228" s="2">
        <v>0</v>
      </c>
      <c r="O228" s="24">
        <v>0</v>
      </c>
      <c r="P228" s="24">
        <f t="shared" si="7"/>
        <v>10364900</v>
      </c>
    </row>
    <row r="229" spans="1:16" ht="108" x14ac:dyDescent="0.25">
      <c r="A229" s="5" t="s">
        <v>688</v>
      </c>
      <c r="B229" s="6" t="s">
        <v>689</v>
      </c>
      <c r="C229" s="5" t="s">
        <v>1076</v>
      </c>
      <c r="D229" s="10">
        <v>1032460621</v>
      </c>
      <c r="E229" s="4">
        <v>45131</v>
      </c>
      <c r="F229" s="27" t="s">
        <v>1297</v>
      </c>
      <c r="G229" s="7">
        <v>45178</v>
      </c>
      <c r="H229" s="7">
        <v>45160</v>
      </c>
      <c r="I229" s="4">
        <v>45174</v>
      </c>
      <c r="J229" s="14">
        <v>3733182</v>
      </c>
      <c r="K229" s="23">
        <f t="shared" si="8"/>
        <v>1</v>
      </c>
      <c r="L229" s="12">
        <v>3733182</v>
      </c>
      <c r="M229" s="13">
        <v>0</v>
      </c>
      <c r="N229" s="2">
        <v>0</v>
      </c>
      <c r="O229" s="24">
        <v>0</v>
      </c>
      <c r="P229" s="24">
        <f t="shared" si="7"/>
        <v>3733182</v>
      </c>
    </row>
    <row r="230" spans="1:16" ht="54" x14ac:dyDescent="0.25">
      <c r="A230" s="5" t="s">
        <v>690</v>
      </c>
      <c r="B230" s="6" t="s">
        <v>691</v>
      </c>
      <c r="C230" s="5" t="s">
        <v>1077</v>
      </c>
      <c r="D230" s="10">
        <v>901146852</v>
      </c>
      <c r="E230" s="4">
        <v>45131</v>
      </c>
      <c r="F230" s="27" t="s">
        <v>1298</v>
      </c>
      <c r="G230" s="7">
        <v>45181</v>
      </c>
      <c r="H230" s="7">
        <v>45153</v>
      </c>
      <c r="I230" s="4">
        <v>45272</v>
      </c>
      <c r="J230" s="14">
        <v>179929862</v>
      </c>
      <c r="K230" s="23">
        <f t="shared" si="8"/>
        <v>1</v>
      </c>
      <c r="L230" s="12">
        <v>179929862</v>
      </c>
      <c r="M230" s="13">
        <v>0</v>
      </c>
      <c r="N230" s="2">
        <v>0</v>
      </c>
      <c r="O230" s="24">
        <v>0</v>
      </c>
      <c r="P230" s="24">
        <f t="shared" si="7"/>
        <v>179929862</v>
      </c>
    </row>
    <row r="231" spans="1:16" ht="67.5" x14ac:dyDescent="0.25">
      <c r="A231" s="5" t="s">
        <v>692</v>
      </c>
      <c r="B231" s="6" t="s">
        <v>693</v>
      </c>
      <c r="C231" s="5" t="s">
        <v>1078</v>
      </c>
      <c r="D231" s="10">
        <v>901031510</v>
      </c>
      <c r="E231" s="4">
        <v>45132</v>
      </c>
      <c r="F231" s="27" t="s">
        <v>1299</v>
      </c>
      <c r="G231" s="7">
        <v>45178</v>
      </c>
      <c r="H231" s="7">
        <v>45148</v>
      </c>
      <c r="I231" s="4">
        <v>45229</v>
      </c>
      <c r="J231" s="14">
        <v>24988572</v>
      </c>
      <c r="K231" s="23">
        <f t="shared" si="8"/>
        <v>1</v>
      </c>
      <c r="L231" s="12">
        <v>36888572</v>
      </c>
      <c r="M231" s="13">
        <v>0</v>
      </c>
      <c r="N231" s="2">
        <v>3</v>
      </c>
      <c r="O231" s="24">
        <v>11900000</v>
      </c>
      <c r="P231" s="24">
        <f t="shared" si="7"/>
        <v>36888572</v>
      </c>
    </row>
    <row r="232" spans="1:16" ht="54" x14ac:dyDescent="0.25">
      <c r="A232" s="5" t="s">
        <v>694</v>
      </c>
      <c r="B232" s="6" t="s">
        <v>695</v>
      </c>
      <c r="C232" s="5" t="s">
        <v>1079</v>
      </c>
      <c r="D232" s="10">
        <v>900352772</v>
      </c>
      <c r="E232" s="4">
        <v>45133</v>
      </c>
      <c r="F232" s="27" t="s">
        <v>1300</v>
      </c>
      <c r="G232" s="7">
        <v>45178</v>
      </c>
      <c r="H232" s="7">
        <v>45001</v>
      </c>
      <c r="I232" s="4">
        <v>45060</v>
      </c>
      <c r="J232" s="14">
        <v>5592930</v>
      </c>
      <c r="K232" s="23">
        <f t="shared" si="8"/>
        <v>1</v>
      </c>
      <c r="L232" s="12">
        <v>5592930</v>
      </c>
      <c r="M232" s="13">
        <v>0</v>
      </c>
      <c r="N232" s="2">
        <v>0</v>
      </c>
      <c r="O232" s="24">
        <v>0</v>
      </c>
      <c r="P232" s="24">
        <f t="shared" si="7"/>
        <v>5592930</v>
      </c>
    </row>
    <row r="233" spans="1:16" ht="54" x14ac:dyDescent="0.25">
      <c r="A233" s="5" t="s">
        <v>696</v>
      </c>
      <c r="B233" s="6" t="s">
        <v>697</v>
      </c>
      <c r="C233" s="5" t="s">
        <v>1080</v>
      </c>
      <c r="D233" s="10">
        <v>900224607</v>
      </c>
      <c r="E233" s="4">
        <v>45134</v>
      </c>
      <c r="F233" s="27" t="s">
        <v>1301</v>
      </c>
      <c r="G233" s="7">
        <v>45178</v>
      </c>
      <c r="H233" s="7">
        <v>45148</v>
      </c>
      <c r="I233" s="4">
        <v>45207</v>
      </c>
      <c r="J233" s="14">
        <v>30000000</v>
      </c>
      <c r="K233" s="23">
        <f t="shared" si="8"/>
        <v>1</v>
      </c>
      <c r="L233" s="12">
        <v>30000000</v>
      </c>
      <c r="M233" s="13">
        <v>0</v>
      </c>
      <c r="N233" s="2">
        <v>0</v>
      </c>
      <c r="O233" s="24">
        <v>0</v>
      </c>
      <c r="P233" s="24">
        <f t="shared" si="7"/>
        <v>30000000</v>
      </c>
    </row>
    <row r="234" spans="1:16" ht="54" x14ac:dyDescent="0.25">
      <c r="A234" s="5" t="s">
        <v>698</v>
      </c>
      <c r="B234" s="6" t="s">
        <v>699</v>
      </c>
      <c r="C234" s="5" t="s">
        <v>1081</v>
      </c>
      <c r="D234" s="10">
        <v>900478977</v>
      </c>
      <c r="E234" s="4">
        <v>45135</v>
      </c>
      <c r="F234" s="27" t="s">
        <v>1302</v>
      </c>
      <c r="G234" s="7">
        <v>45178</v>
      </c>
      <c r="H234" s="7">
        <v>45148</v>
      </c>
      <c r="I234" s="4">
        <v>45260</v>
      </c>
      <c r="J234" s="14">
        <v>29996572</v>
      </c>
      <c r="K234" s="23">
        <f t="shared" si="8"/>
        <v>0.85644499644826078</v>
      </c>
      <c r="L234" s="12">
        <v>25690414</v>
      </c>
      <c r="M234" s="13">
        <v>4306158</v>
      </c>
      <c r="N234" s="2">
        <v>0</v>
      </c>
      <c r="O234" s="24">
        <v>0</v>
      </c>
      <c r="P234" s="24">
        <f t="shared" si="7"/>
        <v>29996572</v>
      </c>
    </row>
    <row r="235" spans="1:16" ht="81" x14ac:dyDescent="0.25">
      <c r="A235" s="5" t="s">
        <v>700</v>
      </c>
      <c r="B235" s="6" t="s">
        <v>701</v>
      </c>
      <c r="C235" s="5" t="s">
        <v>1477</v>
      </c>
      <c r="D235" s="10">
        <v>900210028</v>
      </c>
      <c r="E235" s="4">
        <v>45135</v>
      </c>
      <c r="F235" s="27" t="s">
        <v>1303</v>
      </c>
      <c r="G235" s="7">
        <v>45178</v>
      </c>
      <c r="H235" s="7">
        <v>45148</v>
      </c>
      <c r="I235" s="4">
        <v>45207</v>
      </c>
      <c r="J235" s="14">
        <v>50000107</v>
      </c>
      <c r="K235" s="23">
        <f t="shared" si="8"/>
        <v>1</v>
      </c>
      <c r="L235" s="12">
        <v>50000107</v>
      </c>
      <c r="M235" s="13">
        <v>0</v>
      </c>
      <c r="N235" s="2">
        <v>0</v>
      </c>
      <c r="O235" s="24">
        <v>0</v>
      </c>
      <c r="P235" s="24">
        <f t="shared" si="7"/>
        <v>50000107</v>
      </c>
    </row>
    <row r="236" spans="1:16" ht="54" x14ac:dyDescent="0.25">
      <c r="A236" s="5" t="s">
        <v>702</v>
      </c>
      <c r="B236" s="6" t="s">
        <v>703</v>
      </c>
      <c r="C236" s="5" t="s">
        <v>1082</v>
      </c>
      <c r="D236" s="10">
        <v>900712815</v>
      </c>
      <c r="E236" s="4">
        <v>45140</v>
      </c>
      <c r="F236" s="27" t="s">
        <v>1304</v>
      </c>
      <c r="G236" s="7">
        <v>45178</v>
      </c>
      <c r="H236" s="7">
        <v>45154</v>
      </c>
      <c r="I236" s="4">
        <v>45183</v>
      </c>
      <c r="J236" s="14">
        <v>6994296</v>
      </c>
      <c r="K236" s="23">
        <f t="shared" si="8"/>
        <v>1</v>
      </c>
      <c r="L236" s="12">
        <v>6994296</v>
      </c>
      <c r="M236" s="13">
        <v>0</v>
      </c>
      <c r="N236" s="2">
        <v>0</v>
      </c>
      <c r="O236" s="24">
        <v>0</v>
      </c>
      <c r="P236" s="24">
        <f t="shared" si="7"/>
        <v>6994296</v>
      </c>
    </row>
    <row r="237" spans="1:16" ht="54" x14ac:dyDescent="0.25">
      <c r="A237" s="5" t="s">
        <v>704</v>
      </c>
      <c r="B237" s="6" t="s">
        <v>705</v>
      </c>
      <c r="C237" s="5" t="s">
        <v>1083</v>
      </c>
      <c r="D237" s="10">
        <v>900042771</v>
      </c>
      <c r="E237" s="4">
        <v>45141</v>
      </c>
      <c r="F237" s="27" t="s">
        <v>1305</v>
      </c>
      <c r="G237" s="7">
        <v>45178</v>
      </c>
      <c r="H237" s="7">
        <v>45155</v>
      </c>
      <c r="I237" s="4">
        <v>45196</v>
      </c>
      <c r="J237" s="14">
        <v>6495207</v>
      </c>
      <c r="K237" s="23">
        <f t="shared" si="8"/>
        <v>1</v>
      </c>
      <c r="L237" s="12">
        <v>6495207</v>
      </c>
      <c r="M237" s="13">
        <v>0</v>
      </c>
      <c r="N237" s="2">
        <v>0</v>
      </c>
      <c r="O237" s="24">
        <v>0</v>
      </c>
      <c r="P237" s="24">
        <f t="shared" si="7"/>
        <v>6495207</v>
      </c>
    </row>
    <row r="238" spans="1:16" ht="67.5" x14ac:dyDescent="0.25">
      <c r="A238" s="5" t="s">
        <v>706</v>
      </c>
      <c r="B238" s="6" t="s">
        <v>707</v>
      </c>
      <c r="C238" s="5" t="s">
        <v>1084</v>
      </c>
      <c r="D238" s="10">
        <v>901678544</v>
      </c>
      <c r="E238" s="4">
        <v>45141</v>
      </c>
      <c r="F238" s="27" t="s">
        <v>1306</v>
      </c>
      <c r="G238" s="7">
        <v>45179</v>
      </c>
      <c r="H238" s="7">
        <v>45168</v>
      </c>
      <c r="I238" s="4">
        <v>45260</v>
      </c>
      <c r="J238" s="14">
        <v>62200000</v>
      </c>
      <c r="K238" s="23">
        <f t="shared" si="8"/>
        <v>1</v>
      </c>
      <c r="L238" s="12">
        <v>62200000</v>
      </c>
      <c r="M238" s="13">
        <v>0</v>
      </c>
      <c r="N238" s="2">
        <v>0</v>
      </c>
      <c r="O238" s="24">
        <v>0</v>
      </c>
      <c r="P238" s="24">
        <f t="shared" ref="P238:P299" si="9">J238+O238</f>
        <v>62200000</v>
      </c>
    </row>
    <row r="239" spans="1:16" ht="81" x14ac:dyDescent="0.25">
      <c r="A239" s="5" t="s">
        <v>708</v>
      </c>
      <c r="B239" s="6" t="s">
        <v>709</v>
      </c>
      <c r="C239" s="5" t="s">
        <v>1085</v>
      </c>
      <c r="D239" s="10">
        <v>900121523</v>
      </c>
      <c r="E239" s="4">
        <v>45141</v>
      </c>
      <c r="F239" s="27" t="s">
        <v>1307</v>
      </c>
      <c r="G239" s="7">
        <v>45179</v>
      </c>
      <c r="H239" s="7">
        <v>45154</v>
      </c>
      <c r="I239" s="4">
        <v>45263</v>
      </c>
      <c r="J239" s="14">
        <v>36253350</v>
      </c>
      <c r="K239" s="23">
        <f t="shared" si="8"/>
        <v>1</v>
      </c>
      <c r="L239" s="12">
        <v>36253350</v>
      </c>
      <c r="M239" s="13">
        <v>0</v>
      </c>
      <c r="N239" s="2">
        <v>0</v>
      </c>
      <c r="O239" s="24">
        <v>0</v>
      </c>
      <c r="P239" s="24">
        <f t="shared" si="9"/>
        <v>36253350</v>
      </c>
    </row>
    <row r="240" spans="1:16" ht="67.5" x14ac:dyDescent="0.25">
      <c r="A240" s="5" t="s">
        <v>710</v>
      </c>
      <c r="B240" s="6" t="s">
        <v>711</v>
      </c>
      <c r="C240" s="5" t="s">
        <v>1086</v>
      </c>
      <c r="D240" s="10">
        <v>901031510</v>
      </c>
      <c r="E240" s="4">
        <v>45141</v>
      </c>
      <c r="F240" s="27" t="s">
        <v>1308</v>
      </c>
      <c r="G240" s="7">
        <v>45181</v>
      </c>
      <c r="H240" s="7">
        <v>45149</v>
      </c>
      <c r="I240" s="4">
        <v>45291</v>
      </c>
      <c r="J240" s="14">
        <v>133101500</v>
      </c>
      <c r="K240" s="23">
        <f t="shared" si="8"/>
        <v>0.99999999320380328</v>
      </c>
      <c r="L240" s="12">
        <v>147141119</v>
      </c>
      <c r="M240" s="13">
        <v>1</v>
      </c>
      <c r="N240" s="2">
        <v>1</v>
      </c>
      <c r="O240" s="24">
        <v>14039620</v>
      </c>
      <c r="P240" s="24">
        <f t="shared" si="9"/>
        <v>147141120</v>
      </c>
    </row>
    <row r="241" spans="1:16" ht="94.5" x14ac:dyDescent="0.25">
      <c r="A241" s="5" t="s">
        <v>712</v>
      </c>
      <c r="B241" s="3" t="s">
        <v>1463</v>
      </c>
      <c r="C241" s="5" t="s">
        <v>1478</v>
      </c>
      <c r="D241" s="10">
        <v>901427165</v>
      </c>
      <c r="E241" s="4">
        <v>45141</v>
      </c>
      <c r="F241" s="22" t="s">
        <v>1309</v>
      </c>
      <c r="G241" s="4">
        <v>45218</v>
      </c>
      <c r="H241" s="7">
        <v>45161</v>
      </c>
      <c r="I241" s="4">
        <v>45220</v>
      </c>
      <c r="J241" s="14">
        <v>41412000</v>
      </c>
      <c r="K241" s="23">
        <f t="shared" si="8"/>
        <v>1</v>
      </c>
      <c r="L241" s="12">
        <f>21777000+19635000</f>
        <v>41412000</v>
      </c>
      <c r="M241" s="13">
        <v>0</v>
      </c>
      <c r="N241" s="2">
        <v>0</v>
      </c>
      <c r="O241" s="24">
        <v>0</v>
      </c>
      <c r="P241" s="24">
        <f t="shared" si="9"/>
        <v>41412000</v>
      </c>
    </row>
    <row r="242" spans="1:16" ht="67.5" x14ac:dyDescent="0.25">
      <c r="A242" s="5" t="s">
        <v>713</v>
      </c>
      <c r="B242" s="6" t="s">
        <v>714</v>
      </c>
      <c r="C242" s="5" t="s">
        <v>1009</v>
      </c>
      <c r="D242" s="10">
        <v>890203944</v>
      </c>
      <c r="E242" s="4">
        <v>45141</v>
      </c>
      <c r="F242" s="27" t="s">
        <v>1310</v>
      </c>
      <c r="G242" s="7">
        <v>45179</v>
      </c>
      <c r="H242" s="7">
        <v>45155</v>
      </c>
      <c r="I242" s="4">
        <v>45274</v>
      </c>
      <c r="J242" s="13">
        <v>32381810</v>
      </c>
      <c r="K242" s="23">
        <f t="shared" si="8"/>
        <v>1</v>
      </c>
      <c r="L242" s="12">
        <v>32381810</v>
      </c>
      <c r="M242" s="13">
        <v>0</v>
      </c>
      <c r="N242" s="2">
        <v>0</v>
      </c>
      <c r="O242" s="24">
        <v>0</v>
      </c>
      <c r="P242" s="24">
        <f t="shared" si="9"/>
        <v>32381810</v>
      </c>
    </row>
    <row r="243" spans="1:16" ht="54" x14ac:dyDescent="0.25">
      <c r="A243" s="5" t="s">
        <v>715</v>
      </c>
      <c r="B243" s="6" t="s">
        <v>716</v>
      </c>
      <c r="C243" s="5" t="s">
        <v>1087</v>
      </c>
      <c r="D243" s="10">
        <v>830065092</v>
      </c>
      <c r="E243" s="4">
        <v>45147</v>
      </c>
      <c r="F243" s="27" t="s">
        <v>1311</v>
      </c>
      <c r="G243" s="7">
        <v>45181</v>
      </c>
      <c r="H243" s="7">
        <v>45154</v>
      </c>
      <c r="I243" s="4">
        <v>45285</v>
      </c>
      <c r="J243" s="14">
        <v>140661132</v>
      </c>
      <c r="K243" s="23">
        <f t="shared" si="8"/>
        <v>1</v>
      </c>
      <c r="L243" s="12">
        <v>140661132</v>
      </c>
      <c r="M243" s="13">
        <v>0</v>
      </c>
      <c r="N243" s="2">
        <v>1</v>
      </c>
      <c r="O243" s="24">
        <v>0</v>
      </c>
      <c r="P243" s="24">
        <f t="shared" si="9"/>
        <v>140661132</v>
      </c>
    </row>
    <row r="244" spans="1:16" ht="67.5" x14ac:dyDescent="0.25">
      <c r="A244" s="5" t="s">
        <v>717</v>
      </c>
      <c r="B244" s="3" t="s">
        <v>718</v>
      </c>
      <c r="C244" s="5" t="s">
        <v>330</v>
      </c>
      <c r="D244" s="10">
        <v>900976727</v>
      </c>
      <c r="E244" s="4">
        <v>45147</v>
      </c>
      <c r="F244" s="22" t="s">
        <v>1312</v>
      </c>
      <c r="G244" s="7">
        <v>45218</v>
      </c>
      <c r="H244" s="7">
        <v>45154</v>
      </c>
      <c r="I244" s="4">
        <v>45183</v>
      </c>
      <c r="J244" s="14">
        <v>8562900</v>
      </c>
      <c r="K244" s="23">
        <f t="shared" si="8"/>
        <v>1</v>
      </c>
      <c r="L244" s="12">
        <v>8562900</v>
      </c>
      <c r="M244" s="13">
        <v>0</v>
      </c>
      <c r="N244" s="2">
        <v>0</v>
      </c>
      <c r="O244" s="24">
        <v>0</v>
      </c>
      <c r="P244" s="24">
        <f t="shared" si="9"/>
        <v>8562900</v>
      </c>
    </row>
    <row r="245" spans="1:16" ht="54" x14ac:dyDescent="0.25">
      <c r="A245" s="5" t="s">
        <v>719</v>
      </c>
      <c r="B245" s="6" t="s">
        <v>720</v>
      </c>
      <c r="C245" s="5" t="s">
        <v>1088</v>
      </c>
      <c r="D245" s="10">
        <v>901693133</v>
      </c>
      <c r="E245" s="4">
        <v>45148</v>
      </c>
      <c r="F245" s="27" t="s">
        <v>1313</v>
      </c>
      <c r="G245" s="7">
        <v>45181</v>
      </c>
      <c r="H245" s="7">
        <v>45166</v>
      </c>
      <c r="I245" s="4">
        <v>45245</v>
      </c>
      <c r="J245" s="14">
        <v>121023000</v>
      </c>
      <c r="K245" s="23">
        <f t="shared" si="8"/>
        <v>1</v>
      </c>
      <c r="L245" s="12">
        <v>121023000</v>
      </c>
      <c r="M245" s="13">
        <v>0</v>
      </c>
      <c r="N245" s="2">
        <v>0</v>
      </c>
      <c r="O245" s="24">
        <v>0</v>
      </c>
      <c r="P245" s="24">
        <f t="shared" si="9"/>
        <v>121023000</v>
      </c>
    </row>
    <row r="246" spans="1:16" ht="67.5" x14ac:dyDescent="0.25">
      <c r="A246" s="5" t="s">
        <v>721</v>
      </c>
      <c r="B246" s="6" t="s">
        <v>722</v>
      </c>
      <c r="C246" s="5" t="s">
        <v>1089</v>
      </c>
      <c r="D246" s="10">
        <v>830034462</v>
      </c>
      <c r="E246" s="4">
        <v>45148</v>
      </c>
      <c r="F246" s="27" t="s">
        <v>1314</v>
      </c>
      <c r="G246" s="7">
        <v>45179</v>
      </c>
      <c r="H246" s="7">
        <v>45154</v>
      </c>
      <c r="I246" s="4">
        <v>45366</v>
      </c>
      <c r="J246" s="14">
        <v>30218860</v>
      </c>
      <c r="K246" s="23">
        <f t="shared" si="8"/>
        <v>0</v>
      </c>
      <c r="L246" s="12">
        <v>0</v>
      </c>
      <c r="M246" s="13">
        <v>30218860</v>
      </c>
      <c r="N246" s="2">
        <v>1</v>
      </c>
      <c r="O246" s="24">
        <v>0</v>
      </c>
      <c r="P246" s="24">
        <f t="shared" si="9"/>
        <v>30218860</v>
      </c>
    </row>
    <row r="247" spans="1:16" ht="94.5" x14ac:dyDescent="0.25">
      <c r="A247" s="5" t="s">
        <v>723</v>
      </c>
      <c r="B247" s="6" t="s">
        <v>724</v>
      </c>
      <c r="C247" s="5" t="s">
        <v>1075</v>
      </c>
      <c r="D247" s="10">
        <v>1019016785</v>
      </c>
      <c r="E247" s="4">
        <v>45148</v>
      </c>
      <c r="F247" s="27" t="s">
        <v>1315</v>
      </c>
      <c r="G247" s="7">
        <v>45179</v>
      </c>
      <c r="H247" s="7">
        <v>45154</v>
      </c>
      <c r="I247" s="4">
        <v>45168</v>
      </c>
      <c r="J247" s="14">
        <v>7000000</v>
      </c>
      <c r="K247" s="23">
        <f t="shared" si="8"/>
        <v>1</v>
      </c>
      <c r="L247" s="12">
        <v>7000000</v>
      </c>
      <c r="M247" s="13">
        <v>0</v>
      </c>
      <c r="N247" s="2">
        <v>0</v>
      </c>
      <c r="O247" s="24">
        <v>0</v>
      </c>
      <c r="P247" s="24">
        <f t="shared" si="9"/>
        <v>7000000</v>
      </c>
    </row>
    <row r="248" spans="1:16" ht="108" x14ac:dyDescent="0.25">
      <c r="A248" s="5" t="s">
        <v>725</v>
      </c>
      <c r="B248" s="6" t="s">
        <v>726</v>
      </c>
      <c r="C248" s="5" t="s">
        <v>1090</v>
      </c>
      <c r="D248" s="10">
        <v>901306934</v>
      </c>
      <c r="E248" s="4">
        <v>45167</v>
      </c>
      <c r="F248" s="27" t="s">
        <v>1316</v>
      </c>
      <c r="G248" s="7">
        <v>45189</v>
      </c>
      <c r="H248" s="7">
        <v>45181</v>
      </c>
      <c r="I248" s="4">
        <v>45210</v>
      </c>
      <c r="J248" s="14">
        <v>13000000</v>
      </c>
      <c r="K248" s="23">
        <f t="shared" si="8"/>
        <v>1</v>
      </c>
      <c r="L248" s="12">
        <v>13000000</v>
      </c>
      <c r="M248" s="24">
        <v>0</v>
      </c>
      <c r="N248" s="2">
        <v>1</v>
      </c>
      <c r="O248" s="24">
        <v>0</v>
      </c>
      <c r="P248" s="24">
        <f t="shared" si="9"/>
        <v>13000000</v>
      </c>
    </row>
    <row r="249" spans="1:16" ht="54" x14ac:dyDescent="0.25">
      <c r="A249" s="5" t="s">
        <v>727</v>
      </c>
      <c r="B249" s="6" t="s">
        <v>728</v>
      </c>
      <c r="C249" s="5" t="s">
        <v>1091</v>
      </c>
      <c r="D249" s="10">
        <v>901200515</v>
      </c>
      <c r="E249" s="4">
        <v>45162</v>
      </c>
      <c r="F249" s="27" t="s">
        <v>1317</v>
      </c>
      <c r="G249" s="7">
        <v>45189</v>
      </c>
      <c r="H249" s="7">
        <v>45181</v>
      </c>
      <c r="I249" s="4">
        <v>45260</v>
      </c>
      <c r="J249" s="14">
        <v>53432191</v>
      </c>
      <c r="K249" s="23">
        <f t="shared" si="8"/>
        <v>1</v>
      </c>
      <c r="L249" s="12">
        <v>53432191</v>
      </c>
      <c r="M249" s="24">
        <v>0</v>
      </c>
      <c r="N249" s="2">
        <v>0</v>
      </c>
      <c r="O249" s="24">
        <v>0</v>
      </c>
      <c r="P249" s="24">
        <f t="shared" si="9"/>
        <v>53432191</v>
      </c>
    </row>
    <row r="250" spans="1:16" ht="54" x14ac:dyDescent="0.25">
      <c r="A250" s="5" t="s">
        <v>729</v>
      </c>
      <c r="B250" s="6" t="s">
        <v>730</v>
      </c>
      <c r="C250" s="5" t="s">
        <v>1092</v>
      </c>
      <c r="D250" s="10">
        <v>900110462</v>
      </c>
      <c r="E250" s="4">
        <v>45148</v>
      </c>
      <c r="F250" s="27" t="s">
        <v>1318</v>
      </c>
      <c r="G250" s="7">
        <v>45179</v>
      </c>
      <c r="H250" s="7">
        <v>45155</v>
      </c>
      <c r="I250" s="4">
        <v>45260</v>
      </c>
      <c r="J250" s="14">
        <v>10000000</v>
      </c>
      <c r="K250" s="23">
        <f t="shared" si="8"/>
        <v>1</v>
      </c>
      <c r="L250" s="12">
        <v>10000000</v>
      </c>
      <c r="M250" s="24">
        <v>0</v>
      </c>
      <c r="N250" s="2">
        <v>1</v>
      </c>
      <c r="O250" s="24">
        <v>0</v>
      </c>
      <c r="P250" s="24">
        <f t="shared" si="9"/>
        <v>10000000</v>
      </c>
    </row>
    <row r="251" spans="1:16" ht="54" x14ac:dyDescent="0.25">
      <c r="A251" s="5" t="s">
        <v>731</v>
      </c>
      <c r="B251" s="6" t="s">
        <v>732</v>
      </c>
      <c r="C251" s="5" t="s">
        <v>1092</v>
      </c>
      <c r="D251" s="10">
        <v>901200515</v>
      </c>
      <c r="E251" s="4">
        <v>45149</v>
      </c>
      <c r="F251" s="27" t="s">
        <v>1319</v>
      </c>
      <c r="G251" s="7">
        <v>45179</v>
      </c>
      <c r="H251" s="7">
        <v>45154</v>
      </c>
      <c r="I251" s="4">
        <v>45260</v>
      </c>
      <c r="J251" s="14">
        <v>40000000</v>
      </c>
      <c r="K251" s="23">
        <f t="shared" si="8"/>
        <v>1</v>
      </c>
      <c r="L251" s="12">
        <v>40000000</v>
      </c>
      <c r="M251" s="24">
        <v>0</v>
      </c>
      <c r="N251" s="2">
        <v>1</v>
      </c>
      <c r="O251" s="24">
        <v>0</v>
      </c>
      <c r="P251" s="24">
        <f t="shared" si="9"/>
        <v>40000000</v>
      </c>
    </row>
    <row r="252" spans="1:16" ht="81" x14ac:dyDescent="0.25">
      <c r="A252" s="5" t="s">
        <v>733</v>
      </c>
      <c r="B252" s="6" t="s">
        <v>734</v>
      </c>
      <c r="C252" s="5" t="s">
        <v>1093</v>
      </c>
      <c r="D252" s="10">
        <v>900386053</v>
      </c>
      <c r="E252" s="4">
        <v>45149</v>
      </c>
      <c r="F252" s="27" t="s">
        <v>1320</v>
      </c>
      <c r="G252" s="7">
        <v>45179</v>
      </c>
      <c r="H252" s="7">
        <v>45154</v>
      </c>
      <c r="I252" s="4">
        <v>45219</v>
      </c>
      <c r="J252" s="14">
        <v>7996800</v>
      </c>
      <c r="K252" s="23">
        <f t="shared" si="8"/>
        <v>1</v>
      </c>
      <c r="L252" s="12">
        <v>7996800</v>
      </c>
      <c r="M252" s="24">
        <v>0</v>
      </c>
      <c r="N252" s="2">
        <v>1</v>
      </c>
      <c r="O252" s="24">
        <v>0</v>
      </c>
      <c r="P252" s="24">
        <f t="shared" si="9"/>
        <v>7996800</v>
      </c>
    </row>
    <row r="253" spans="1:16" ht="54" x14ac:dyDescent="0.25">
      <c r="A253" s="5" t="s">
        <v>735</v>
      </c>
      <c r="B253" s="6" t="s">
        <v>736</v>
      </c>
      <c r="C253" s="5" t="s">
        <v>1094</v>
      </c>
      <c r="D253" s="10">
        <v>900724561</v>
      </c>
      <c r="E253" s="4">
        <v>45149</v>
      </c>
      <c r="F253" s="27" t="s">
        <v>1321</v>
      </c>
      <c r="G253" s="7">
        <v>45179</v>
      </c>
      <c r="H253" s="7">
        <v>45152</v>
      </c>
      <c r="I253" s="4">
        <v>45161</v>
      </c>
      <c r="J253" s="14">
        <v>11245500</v>
      </c>
      <c r="K253" s="23">
        <f t="shared" si="8"/>
        <v>1</v>
      </c>
      <c r="L253" s="12">
        <v>11245500</v>
      </c>
      <c r="M253" s="24">
        <v>0</v>
      </c>
      <c r="N253" s="2">
        <v>0</v>
      </c>
      <c r="O253" s="24">
        <v>0</v>
      </c>
      <c r="P253" s="24">
        <f t="shared" si="9"/>
        <v>11245500</v>
      </c>
    </row>
    <row r="254" spans="1:16" ht="81" x14ac:dyDescent="0.25">
      <c r="A254" s="5" t="s">
        <v>737</v>
      </c>
      <c r="B254" s="6" t="s">
        <v>738</v>
      </c>
      <c r="C254" s="5" t="s">
        <v>1095</v>
      </c>
      <c r="D254" s="10">
        <v>830048145</v>
      </c>
      <c r="E254" s="4">
        <v>45152</v>
      </c>
      <c r="F254" s="27" t="s">
        <v>1322</v>
      </c>
      <c r="G254" s="7">
        <v>45179</v>
      </c>
      <c r="H254" s="7">
        <v>45161</v>
      </c>
      <c r="I254" s="4">
        <v>45206</v>
      </c>
      <c r="J254" s="14">
        <v>4109730</v>
      </c>
      <c r="K254" s="23">
        <f t="shared" si="8"/>
        <v>1</v>
      </c>
      <c r="L254" s="12">
        <v>4109730</v>
      </c>
      <c r="M254" s="24">
        <v>0</v>
      </c>
      <c r="N254" s="2">
        <v>1</v>
      </c>
      <c r="O254" s="24">
        <v>0</v>
      </c>
      <c r="P254" s="24">
        <f t="shared" si="9"/>
        <v>4109730</v>
      </c>
    </row>
    <row r="255" spans="1:16" ht="54" x14ac:dyDescent="0.25">
      <c r="A255" s="5" t="s">
        <v>739</v>
      </c>
      <c r="B255" s="6" t="s">
        <v>740</v>
      </c>
      <c r="C255" s="5" t="s">
        <v>1096</v>
      </c>
      <c r="D255" s="10">
        <v>830109175</v>
      </c>
      <c r="E255" s="4">
        <v>45162</v>
      </c>
      <c r="F255" s="22" t="s">
        <v>1323</v>
      </c>
      <c r="G255" s="7">
        <v>45289</v>
      </c>
      <c r="H255" s="7">
        <v>45191</v>
      </c>
      <c r="I255" s="4">
        <v>45555</v>
      </c>
      <c r="J255" s="14">
        <v>154162358</v>
      </c>
      <c r="K255" s="23">
        <f t="shared" si="8"/>
        <v>1</v>
      </c>
      <c r="L255" s="12">
        <v>154162358</v>
      </c>
      <c r="M255" s="24">
        <v>0</v>
      </c>
      <c r="N255" s="2">
        <v>0</v>
      </c>
      <c r="O255" s="24">
        <v>0</v>
      </c>
      <c r="P255" s="24">
        <f t="shared" si="9"/>
        <v>154162358</v>
      </c>
    </row>
    <row r="256" spans="1:16" ht="54" x14ac:dyDescent="0.25">
      <c r="A256" s="5" t="s">
        <v>741</v>
      </c>
      <c r="B256" s="6" t="s">
        <v>1464</v>
      </c>
      <c r="C256" s="5" t="s">
        <v>356</v>
      </c>
      <c r="D256" s="10">
        <v>900857859</v>
      </c>
      <c r="E256" s="4">
        <v>45162</v>
      </c>
      <c r="F256" s="27" t="s">
        <v>1324</v>
      </c>
      <c r="G256" s="7">
        <v>45189</v>
      </c>
      <c r="H256" s="7">
        <v>45180</v>
      </c>
      <c r="I256" s="4">
        <v>45544</v>
      </c>
      <c r="J256" s="14">
        <v>18992400</v>
      </c>
      <c r="K256" s="23">
        <f t="shared" si="8"/>
        <v>1</v>
      </c>
      <c r="L256" s="12">
        <v>18992400</v>
      </c>
      <c r="M256" s="24">
        <v>0</v>
      </c>
      <c r="N256" s="2">
        <v>0</v>
      </c>
      <c r="O256" s="24">
        <v>0</v>
      </c>
      <c r="P256" s="24">
        <f t="shared" si="9"/>
        <v>18992400</v>
      </c>
    </row>
    <row r="257" spans="1:16" ht="54" x14ac:dyDescent="0.25">
      <c r="A257" s="5" t="s">
        <v>742</v>
      </c>
      <c r="B257" s="6" t="s">
        <v>743</v>
      </c>
      <c r="C257" s="5" t="s">
        <v>1097</v>
      </c>
      <c r="D257" s="10">
        <v>830086777</v>
      </c>
      <c r="E257" s="4">
        <v>45162</v>
      </c>
      <c r="F257" s="27" t="s">
        <v>1325</v>
      </c>
      <c r="G257" s="7">
        <v>45190</v>
      </c>
      <c r="H257" s="7">
        <v>45194</v>
      </c>
      <c r="I257" s="4">
        <v>45343</v>
      </c>
      <c r="J257" s="14">
        <v>69994999</v>
      </c>
      <c r="K257" s="23">
        <f t="shared" si="8"/>
        <v>1</v>
      </c>
      <c r="L257" s="12">
        <v>69994999</v>
      </c>
      <c r="M257" s="24">
        <v>0</v>
      </c>
      <c r="N257" s="2">
        <v>1</v>
      </c>
      <c r="O257" s="24">
        <v>0</v>
      </c>
      <c r="P257" s="24">
        <f t="shared" si="9"/>
        <v>69994999</v>
      </c>
    </row>
    <row r="258" spans="1:16" ht="81" x14ac:dyDescent="0.25">
      <c r="A258" s="5" t="s">
        <v>744</v>
      </c>
      <c r="B258" s="6" t="s">
        <v>745</v>
      </c>
      <c r="C258" s="5" t="s">
        <v>1098</v>
      </c>
      <c r="D258" s="10">
        <v>1015460470</v>
      </c>
      <c r="E258" s="4">
        <v>45162</v>
      </c>
      <c r="F258" s="27" t="s">
        <v>1326</v>
      </c>
      <c r="G258" s="7">
        <v>45179</v>
      </c>
      <c r="H258" s="7">
        <v>45176</v>
      </c>
      <c r="I258" s="4">
        <v>45205</v>
      </c>
      <c r="J258" s="14">
        <v>19000000</v>
      </c>
      <c r="K258" s="23">
        <f t="shared" si="8"/>
        <v>1</v>
      </c>
      <c r="L258" s="12">
        <v>19000000</v>
      </c>
      <c r="M258" s="24">
        <v>0</v>
      </c>
      <c r="N258" s="2">
        <v>0</v>
      </c>
      <c r="O258" s="24">
        <v>0</v>
      </c>
      <c r="P258" s="24">
        <f t="shared" si="9"/>
        <v>19000000</v>
      </c>
    </row>
    <row r="259" spans="1:16" ht="94.5" x14ac:dyDescent="0.25">
      <c r="A259" s="5" t="s">
        <v>746</v>
      </c>
      <c r="B259" s="6" t="s">
        <v>1465</v>
      </c>
      <c r="C259" s="5" t="s">
        <v>1099</v>
      </c>
      <c r="D259" s="10">
        <v>1094951580</v>
      </c>
      <c r="E259" s="4">
        <v>45162</v>
      </c>
      <c r="F259" s="22" t="s">
        <v>1327</v>
      </c>
      <c r="G259" s="7">
        <v>45189</v>
      </c>
      <c r="H259" s="7">
        <v>45180</v>
      </c>
      <c r="I259" s="4">
        <v>45209</v>
      </c>
      <c r="J259" s="14">
        <v>5694507</v>
      </c>
      <c r="K259" s="23">
        <f t="shared" si="8"/>
        <v>1</v>
      </c>
      <c r="L259" s="12">
        <v>5694507</v>
      </c>
      <c r="M259" s="24">
        <v>0</v>
      </c>
      <c r="N259" s="2">
        <v>0</v>
      </c>
      <c r="O259" s="24">
        <v>0</v>
      </c>
      <c r="P259" s="24">
        <f t="shared" si="9"/>
        <v>5694507</v>
      </c>
    </row>
    <row r="260" spans="1:16" ht="67.5" x14ac:dyDescent="0.25">
      <c r="A260" s="5" t="s">
        <v>747</v>
      </c>
      <c r="B260" s="6" t="s">
        <v>748</v>
      </c>
      <c r="C260" s="5" t="s">
        <v>303</v>
      </c>
      <c r="D260" s="10">
        <v>900219963</v>
      </c>
      <c r="E260" s="4">
        <v>45180</v>
      </c>
      <c r="F260" s="27" t="s">
        <v>1328</v>
      </c>
      <c r="G260" s="7">
        <v>45183</v>
      </c>
      <c r="H260" s="7">
        <v>45218</v>
      </c>
      <c r="I260" s="4">
        <v>45307</v>
      </c>
      <c r="J260" s="14">
        <v>58888851</v>
      </c>
      <c r="K260" s="23">
        <f t="shared" si="8"/>
        <v>1</v>
      </c>
      <c r="L260" s="12">
        <v>58888851</v>
      </c>
      <c r="M260" s="24">
        <v>0</v>
      </c>
      <c r="N260" s="2">
        <v>0</v>
      </c>
      <c r="O260" s="24">
        <v>0</v>
      </c>
      <c r="P260" s="24">
        <f t="shared" si="9"/>
        <v>58888851</v>
      </c>
    </row>
    <row r="261" spans="1:16" ht="81" x14ac:dyDescent="0.25">
      <c r="A261" s="5" t="s">
        <v>749</v>
      </c>
      <c r="B261" s="6" t="s">
        <v>1466</v>
      </c>
      <c r="C261" s="5" t="s">
        <v>1100</v>
      </c>
      <c r="D261" s="10">
        <v>860518299</v>
      </c>
      <c r="E261" s="4">
        <v>45167</v>
      </c>
      <c r="F261" s="27" t="s">
        <v>1329</v>
      </c>
      <c r="G261" s="7">
        <v>45189</v>
      </c>
      <c r="H261" s="7">
        <v>45231</v>
      </c>
      <c r="I261" s="4">
        <v>45351</v>
      </c>
      <c r="J261" s="14">
        <v>104289101</v>
      </c>
      <c r="K261" s="23">
        <f t="shared" ref="K261:K324" si="10">L261/P261</f>
        <v>1</v>
      </c>
      <c r="L261" s="12">
        <v>104289101</v>
      </c>
      <c r="M261" s="24">
        <v>0</v>
      </c>
      <c r="N261" s="2">
        <v>0</v>
      </c>
      <c r="O261" s="24">
        <v>0</v>
      </c>
      <c r="P261" s="24">
        <f t="shared" si="9"/>
        <v>104289101</v>
      </c>
    </row>
    <row r="262" spans="1:16" ht="94.5" x14ac:dyDescent="0.25">
      <c r="A262" s="5" t="s">
        <v>750</v>
      </c>
      <c r="B262" s="6" t="s">
        <v>751</v>
      </c>
      <c r="C262" s="5" t="s">
        <v>1101</v>
      </c>
      <c r="D262" s="10">
        <v>830029860</v>
      </c>
      <c r="E262" s="4">
        <v>45167</v>
      </c>
      <c r="F262" s="27" t="s">
        <v>1330</v>
      </c>
      <c r="G262" s="7">
        <v>45189</v>
      </c>
      <c r="H262" s="7">
        <v>45238</v>
      </c>
      <c r="I262" s="4">
        <v>45240</v>
      </c>
      <c r="J262" s="14">
        <v>10858762</v>
      </c>
      <c r="K262" s="23">
        <f t="shared" si="10"/>
        <v>1</v>
      </c>
      <c r="L262" s="12">
        <v>10858762</v>
      </c>
      <c r="M262" s="24">
        <v>0</v>
      </c>
      <c r="N262" s="2">
        <v>0</v>
      </c>
      <c r="O262" s="24">
        <v>0</v>
      </c>
      <c r="P262" s="24">
        <f t="shared" si="9"/>
        <v>10858762</v>
      </c>
    </row>
    <row r="263" spans="1:16" ht="121.5" x14ac:dyDescent="0.25">
      <c r="A263" s="5" t="s">
        <v>752</v>
      </c>
      <c r="B263" s="6" t="s">
        <v>1467</v>
      </c>
      <c r="C263" s="5" t="s">
        <v>1102</v>
      </c>
      <c r="D263" s="10">
        <v>900810151</v>
      </c>
      <c r="E263" s="4">
        <v>45168</v>
      </c>
      <c r="F263" s="27" t="s">
        <v>1331</v>
      </c>
      <c r="G263" s="7">
        <v>45189</v>
      </c>
      <c r="H263" s="7">
        <v>45181</v>
      </c>
      <c r="I263" s="4">
        <v>45225</v>
      </c>
      <c r="J263" s="14">
        <v>20653640</v>
      </c>
      <c r="K263" s="23">
        <f t="shared" si="10"/>
        <v>1</v>
      </c>
      <c r="L263" s="12">
        <v>20653640</v>
      </c>
      <c r="M263" s="24">
        <v>0</v>
      </c>
      <c r="N263" s="2">
        <v>0</v>
      </c>
      <c r="O263" s="24">
        <v>0</v>
      </c>
      <c r="P263" s="24">
        <f t="shared" si="9"/>
        <v>20653640</v>
      </c>
    </row>
    <row r="264" spans="1:16" ht="81" x14ac:dyDescent="0.25">
      <c r="A264" s="5" t="s">
        <v>753</v>
      </c>
      <c r="B264" s="6" t="s">
        <v>754</v>
      </c>
      <c r="C264" s="5" t="s">
        <v>1103</v>
      </c>
      <c r="D264" s="10">
        <v>860007386</v>
      </c>
      <c r="E264" s="4">
        <v>45168</v>
      </c>
      <c r="F264" s="27" t="s">
        <v>1332</v>
      </c>
      <c r="G264" s="7">
        <v>45189</v>
      </c>
      <c r="H264" s="7">
        <v>45180</v>
      </c>
      <c r="I264" s="4">
        <v>45269</v>
      </c>
      <c r="J264" s="14">
        <v>578000</v>
      </c>
      <c r="K264" s="23">
        <f t="shared" si="10"/>
        <v>1</v>
      </c>
      <c r="L264" s="12">
        <v>578000</v>
      </c>
      <c r="M264" s="24">
        <v>0</v>
      </c>
      <c r="N264" s="2">
        <v>0</v>
      </c>
      <c r="O264" s="24">
        <v>0</v>
      </c>
      <c r="P264" s="24">
        <f t="shared" si="9"/>
        <v>578000</v>
      </c>
    </row>
    <row r="265" spans="1:16" ht="81" x14ac:dyDescent="0.25">
      <c r="A265" s="5" t="s">
        <v>755</v>
      </c>
      <c r="B265" s="6" t="s">
        <v>756</v>
      </c>
      <c r="C265" s="5" t="s">
        <v>361</v>
      </c>
      <c r="D265" s="10">
        <v>900213141</v>
      </c>
      <c r="E265" s="4">
        <v>45168</v>
      </c>
      <c r="F265" s="22" t="s">
        <v>1333</v>
      </c>
      <c r="G265" s="7">
        <v>45189</v>
      </c>
      <c r="H265" s="7">
        <v>45180</v>
      </c>
      <c r="I265" s="4">
        <v>45239</v>
      </c>
      <c r="J265" s="14">
        <v>10400596</v>
      </c>
      <c r="K265" s="23">
        <f t="shared" si="10"/>
        <v>1</v>
      </c>
      <c r="L265" s="12">
        <v>10400596</v>
      </c>
      <c r="M265" s="24">
        <v>0</v>
      </c>
      <c r="N265" s="2">
        <v>0</v>
      </c>
      <c r="O265" s="24">
        <v>0</v>
      </c>
      <c r="P265" s="24">
        <f t="shared" si="9"/>
        <v>10400596</v>
      </c>
    </row>
    <row r="266" spans="1:16" ht="81" x14ac:dyDescent="0.25">
      <c r="A266" s="5" t="s">
        <v>757</v>
      </c>
      <c r="B266" s="6" t="s">
        <v>1468</v>
      </c>
      <c r="C266" s="5" t="s">
        <v>1479</v>
      </c>
      <c r="D266" s="10">
        <v>1032435173</v>
      </c>
      <c r="E266" s="4">
        <v>45169</v>
      </c>
      <c r="F266" s="22" t="s">
        <v>1334</v>
      </c>
      <c r="G266" s="7">
        <v>45189</v>
      </c>
      <c r="H266" s="7">
        <v>45181</v>
      </c>
      <c r="I266" s="4">
        <v>45220</v>
      </c>
      <c r="J266" s="14">
        <v>9369927</v>
      </c>
      <c r="K266" s="23">
        <f t="shared" si="10"/>
        <v>1</v>
      </c>
      <c r="L266" s="12">
        <v>9369927</v>
      </c>
      <c r="M266" s="24">
        <v>0</v>
      </c>
      <c r="N266" s="2">
        <v>0</v>
      </c>
      <c r="O266" s="24">
        <v>0</v>
      </c>
      <c r="P266" s="24">
        <f t="shared" si="9"/>
        <v>9369927</v>
      </c>
    </row>
    <row r="267" spans="1:16" ht="54" x14ac:dyDescent="0.25">
      <c r="A267" s="5" t="s">
        <v>758</v>
      </c>
      <c r="B267" s="6" t="s">
        <v>759</v>
      </c>
      <c r="C267" s="5" t="s">
        <v>1104</v>
      </c>
      <c r="D267" s="10">
        <v>830128120</v>
      </c>
      <c r="E267" s="4">
        <v>45169</v>
      </c>
      <c r="F267" s="27" t="s">
        <v>1335</v>
      </c>
      <c r="G267" s="7">
        <v>45189</v>
      </c>
      <c r="H267" s="7">
        <v>45183</v>
      </c>
      <c r="I267" s="4">
        <v>45252</v>
      </c>
      <c r="J267" s="14">
        <v>8955000</v>
      </c>
      <c r="K267" s="23">
        <f t="shared" si="10"/>
        <v>1</v>
      </c>
      <c r="L267" s="12">
        <v>8955000</v>
      </c>
      <c r="M267" s="24">
        <v>0</v>
      </c>
      <c r="N267" s="2">
        <v>0</v>
      </c>
      <c r="O267" s="24">
        <v>0</v>
      </c>
      <c r="P267" s="24">
        <f t="shared" si="9"/>
        <v>8955000</v>
      </c>
    </row>
    <row r="268" spans="1:16" ht="54" x14ac:dyDescent="0.25">
      <c r="A268" s="5" t="s">
        <v>760</v>
      </c>
      <c r="B268" s="6" t="s">
        <v>761</v>
      </c>
      <c r="C268" s="5" t="s">
        <v>997</v>
      </c>
      <c r="D268" s="10">
        <v>900715290</v>
      </c>
      <c r="E268" s="4">
        <v>45169</v>
      </c>
      <c r="F268" s="27" t="s">
        <v>1336</v>
      </c>
      <c r="G268" s="7">
        <v>45189</v>
      </c>
      <c r="H268" s="7">
        <v>45222</v>
      </c>
      <c r="I268" s="4">
        <v>45226</v>
      </c>
      <c r="J268" s="14">
        <v>52900000</v>
      </c>
      <c r="K268" s="23">
        <f t="shared" si="10"/>
        <v>1</v>
      </c>
      <c r="L268" s="12">
        <v>52900000</v>
      </c>
      <c r="M268" s="13">
        <v>0</v>
      </c>
      <c r="N268" s="2">
        <v>0</v>
      </c>
      <c r="O268" s="24">
        <v>0</v>
      </c>
      <c r="P268" s="24">
        <f t="shared" si="9"/>
        <v>52900000</v>
      </c>
    </row>
    <row r="269" spans="1:16" ht="108" x14ac:dyDescent="0.25">
      <c r="A269" s="5" t="s">
        <v>762</v>
      </c>
      <c r="B269" s="6" t="s">
        <v>1469</v>
      </c>
      <c r="C269" s="5" t="s">
        <v>1105</v>
      </c>
      <c r="D269" s="10">
        <v>860043211</v>
      </c>
      <c r="E269" s="4">
        <v>45169</v>
      </c>
      <c r="F269" s="27" t="s">
        <v>1337</v>
      </c>
      <c r="G269" s="7">
        <v>45189</v>
      </c>
      <c r="H269" s="7">
        <v>45181</v>
      </c>
      <c r="I269" s="4">
        <v>45260</v>
      </c>
      <c r="J269" s="14">
        <v>2920000</v>
      </c>
      <c r="K269" s="23">
        <f t="shared" si="10"/>
        <v>1</v>
      </c>
      <c r="L269" s="12">
        <v>2920000</v>
      </c>
      <c r="M269" s="13">
        <v>0</v>
      </c>
      <c r="N269" s="2">
        <v>0</v>
      </c>
      <c r="O269" s="24">
        <v>0</v>
      </c>
      <c r="P269" s="24">
        <f t="shared" si="9"/>
        <v>2920000</v>
      </c>
    </row>
    <row r="270" spans="1:16" ht="94.5" x14ac:dyDescent="0.25">
      <c r="A270" s="5" t="s">
        <v>763</v>
      </c>
      <c r="B270" s="6" t="s">
        <v>764</v>
      </c>
      <c r="C270" s="5" t="s">
        <v>1106</v>
      </c>
      <c r="D270" s="10">
        <v>7166459</v>
      </c>
      <c r="E270" s="4">
        <v>45169</v>
      </c>
      <c r="F270" s="22" t="s">
        <v>1338</v>
      </c>
      <c r="G270" s="7">
        <v>45190</v>
      </c>
      <c r="H270" s="7">
        <v>45190</v>
      </c>
      <c r="I270" s="4">
        <v>45259</v>
      </c>
      <c r="J270" s="14">
        <v>2400000</v>
      </c>
      <c r="K270" s="23">
        <f t="shared" si="10"/>
        <v>1</v>
      </c>
      <c r="L270" s="12">
        <v>2400000</v>
      </c>
      <c r="M270" s="13">
        <v>0</v>
      </c>
      <c r="N270" s="2">
        <v>0</v>
      </c>
      <c r="O270" s="24">
        <v>0</v>
      </c>
      <c r="P270" s="24">
        <f t="shared" si="9"/>
        <v>2400000</v>
      </c>
    </row>
    <row r="271" spans="1:16" ht="54" x14ac:dyDescent="0.25">
      <c r="A271" s="5" t="s">
        <v>765</v>
      </c>
      <c r="B271" s="6" t="s">
        <v>766</v>
      </c>
      <c r="C271" s="5" t="s">
        <v>1107</v>
      </c>
      <c r="D271" s="10">
        <v>860403835</v>
      </c>
      <c r="E271" s="4">
        <v>45169</v>
      </c>
      <c r="F271" s="27" t="s">
        <v>1339</v>
      </c>
      <c r="G271" s="7">
        <v>45189</v>
      </c>
      <c r="H271" s="7">
        <v>45181</v>
      </c>
      <c r="I271" s="4">
        <v>45225</v>
      </c>
      <c r="J271" s="14">
        <v>49800000</v>
      </c>
      <c r="K271" s="23">
        <f t="shared" si="10"/>
        <v>1</v>
      </c>
      <c r="L271" s="12">
        <v>49800000</v>
      </c>
      <c r="M271" s="13">
        <v>0</v>
      </c>
      <c r="N271" s="2">
        <v>0</v>
      </c>
      <c r="O271" s="24">
        <v>0</v>
      </c>
      <c r="P271" s="24">
        <f t="shared" si="9"/>
        <v>49800000</v>
      </c>
    </row>
    <row r="272" spans="1:16" ht="67.5" x14ac:dyDescent="0.25">
      <c r="A272" s="5" t="s">
        <v>767</v>
      </c>
      <c r="B272" s="6" t="s">
        <v>768</v>
      </c>
      <c r="C272" s="5" t="s">
        <v>1108</v>
      </c>
      <c r="D272" s="10">
        <v>900357345</v>
      </c>
      <c r="E272" s="4">
        <v>45170</v>
      </c>
      <c r="F272" s="27" t="s">
        <v>1340</v>
      </c>
      <c r="G272" s="7">
        <v>45189</v>
      </c>
      <c r="H272" s="7">
        <v>45194</v>
      </c>
      <c r="I272" s="4">
        <v>45229</v>
      </c>
      <c r="J272" s="14">
        <v>111669600</v>
      </c>
      <c r="K272" s="23">
        <f t="shared" si="10"/>
        <v>1</v>
      </c>
      <c r="L272" s="12">
        <v>111669600</v>
      </c>
      <c r="M272" s="13">
        <v>0</v>
      </c>
      <c r="N272" s="2">
        <v>0</v>
      </c>
      <c r="O272" s="24">
        <v>0</v>
      </c>
      <c r="P272" s="24">
        <f t="shared" si="9"/>
        <v>111669600</v>
      </c>
    </row>
    <row r="273" spans="1:16" ht="94.5" x14ac:dyDescent="0.25">
      <c r="A273" s="5" t="s">
        <v>769</v>
      </c>
      <c r="B273" s="6" t="s">
        <v>1470</v>
      </c>
      <c r="C273" s="5" t="s">
        <v>1103</v>
      </c>
      <c r="D273" s="10">
        <v>860007386</v>
      </c>
      <c r="E273" s="4">
        <v>45173</v>
      </c>
      <c r="F273" s="27" t="s">
        <v>1341</v>
      </c>
      <c r="G273" s="7">
        <v>45189</v>
      </c>
      <c r="H273" s="7">
        <v>45183</v>
      </c>
      <c r="I273" s="4">
        <v>45242</v>
      </c>
      <c r="J273" s="14">
        <v>8976000</v>
      </c>
      <c r="K273" s="23">
        <f t="shared" si="10"/>
        <v>1</v>
      </c>
      <c r="L273" s="12">
        <v>8976000</v>
      </c>
      <c r="M273" s="13">
        <v>0</v>
      </c>
      <c r="N273" s="2">
        <v>0</v>
      </c>
      <c r="O273" s="24">
        <v>0</v>
      </c>
      <c r="P273" s="24">
        <f t="shared" si="9"/>
        <v>8976000</v>
      </c>
    </row>
    <row r="274" spans="1:16" ht="67.5" x14ac:dyDescent="0.25">
      <c r="A274" s="5" t="s">
        <v>770</v>
      </c>
      <c r="B274" s="6" t="s">
        <v>771</v>
      </c>
      <c r="C274" s="5" t="s">
        <v>1109</v>
      </c>
      <c r="D274" s="10">
        <v>900810151</v>
      </c>
      <c r="E274" s="4">
        <v>45176</v>
      </c>
      <c r="F274" s="27" t="s">
        <v>1342</v>
      </c>
      <c r="G274" s="7">
        <v>45189</v>
      </c>
      <c r="H274" s="7">
        <v>45183</v>
      </c>
      <c r="I274" s="4">
        <v>45242</v>
      </c>
      <c r="J274" s="14">
        <v>49908600</v>
      </c>
      <c r="K274" s="23">
        <f t="shared" si="10"/>
        <v>1</v>
      </c>
      <c r="L274" s="12">
        <v>49908600</v>
      </c>
      <c r="M274" s="13">
        <v>0</v>
      </c>
      <c r="N274" s="2">
        <v>0</v>
      </c>
      <c r="O274" s="24">
        <v>0</v>
      </c>
      <c r="P274" s="24">
        <f t="shared" si="9"/>
        <v>49908600</v>
      </c>
    </row>
    <row r="275" spans="1:16" ht="67.5" x14ac:dyDescent="0.25">
      <c r="A275" s="5" t="s">
        <v>772</v>
      </c>
      <c r="B275" s="6" t="s">
        <v>773</v>
      </c>
      <c r="C275" s="5" t="s">
        <v>1110</v>
      </c>
      <c r="D275" s="10">
        <v>901439602</v>
      </c>
      <c r="E275" s="4">
        <v>45176</v>
      </c>
      <c r="F275" s="27" t="s">
        <v>1343</v>
      </c>
      <c r="G275" s="7">
        <v>45188</v>
      </c>
      <c r="H275" s="7">
        <v>45188</v>
      </c>
      <c r="I275" s="4">
        <v>45247</v>
      </c>
      <c r="J275" s="14">
        <v>14232400</v>
      </c>
      <c r="K275" s="23">
        <f t="shared" si="10"/>
        <v>1</v>
      </c>
      <c r="L275" s="12">
        <v>14232400</v>
      </c>
      <c r="M275" s="13">
        <v>0</v>
      </c>
      <c r="N275" s="2">
        <v>0</v>
      </c>
      <c r="O275" s="24">
        <v>0</v>
      </c>
      <c r="P275" s="24">
        <f t="shared" si="9"/>
        <v>14232400</v>
      </c>
    </row>
    <row r="276" spans="1:16" ht="54" x14ac:dyDescent="0.25">
      <c r="A276" s="5" t="s">
        <v>774</v>
      </c>
      <c r="B276" s="6" t="s">
        <v>775</v>
      </c>
      <c r="C276" s="5" t="s">
        <v>1111</v>
      </c>
      <c r="D276" s="10">
        <v>860533835</v>
      </c>
      <c r="E276" s="4">
        <v>45177</v>
      </c>
      <c r="F276" s="22" t="s">
        <v>1344</v>
      </c>
      <c r="G276" s="7">
        <v>45194</v>
      </c>
      <c r="H276" s="7">
        <v>45178</v>
      </c>
      <c r="I276" s="4">
        <v>45179</v>
      </c>
      <c r="J276" s="14">
        <v>116000000</v>
      </c>
      <c r="K276" s="23">
        <f t="shared" si="10"/>
        <v>1</v>
      </c>
      <c r="L276" s="12">
        <v>116000000</v>
      </c>
      <c r="M276" s="13">
        <v>0</v>
      </c>
      <c r="N276" s="2">
        <v>0</v>
      </c>
      <c r="O276" s="24">
        <v>0</v>
      </c>
      <c r="P276" s="24">
        <f t="shared" si="9"/>
        <v>116000000</v>
      </c>
    </row>
    <row r="277" spans="1:16" ht="54" x14ac:dyDescent="0.25">
      <c r="A277" s="5" t="s">
        <v>776</v>
      </c>
      <c r="B277" s="6" t="s">
        <v>777</v>
      </c>
      <c r="C277" s="5" t="s">
        <v>336</v>
      </c>
      <c r="D277" s="10">
        <v>901565177</v>
      </c>
      <c r="E277" s="4">
        <v>45238</v>
      </c>
      <c r="F277" s="22" t="s">
        <v>1345</v>
      </c>
      <c r="G277" s="7">
        <v>45209</v>
      </c>
      <c r="H277" s="7">
        <v>45246</v>
      </c>
      <c r="I277" s="4">
        <v>45275</v>
      </c>
      <c r="J277" s="14">
        <v>20630997</v>
      </c>
      <c r="K277" s="23">
        <f t="shared" si="10"/>
        <v>1</v>
      </c>
      <c r="L277" s="12">
        <v>20630997</v>
      </c>
      <c r="M277" s="13">
        <v>0</v>
      </c>
      <c r="N277" s="2">
        <v>0</v>
      </c>
      <c r="O277" s="24">
        <v>0</v>
      </c>
      <c r="P277" s="24">
        <f t="shared" si="9"/>
        <v>20630997</v>
      </c>
    </row>
    <row r="278" spans="1:16" ht="54" x14ac:dyDescent="0.25">
      <c r="A278" s="5" t="s">
        <v>778</v>
      </c>
      <c r="B278" s="6" t="s">
        <v>779</v>
      </c>
      <c r="C278" s="5" t="s">
        <v>1112</v>
      </c>
      <c r="D278" s="10">
        <v>901306120</v>
      </c>
      <c r="E278" s="4">
        <v>45180</v>
      </c>
      <c r="F278" s="27" t="s">
        <v>1346</v>
      </c>
      <c r="G278" s="7">
        <v>45184</v>
      </c>
      <c r="H278" s="7">
        <v>45210</v>
      </c>
      <c r="I278" s="4">
        <v>45256</v>
      </c>
      <c r="J278" s="14">
        <v>48600000</v>
      </c>
      <c r="K278" s="23">
        <f t="shared" si="10"/>
        <v>1</v>
      </c>
      <c r="L278" s="12">
        <v>48600000</v>
      </c>
      <c r="M278" s="13">
        <v>0</v>
      </c>
      <c r="N278" s="2">
        <v>0</v>
      </c>
      <c r="O278" s="24">
        <v>0</v>
      </c>
      <c r="P278" s="24">
        <f t="shared" si="9"/>
        <v>48600000</v>
      </c>
    </row>
    <row r="279" spans="1:16" ht="81" x14ac:dyDescent="0.25">
      <c r="A279" s="5" t="s">
        <v>780</v>
      </c>
      <c r="B279" s="6" t="s">
        <v>781</v>
      </c>
      <c r="C279" s="5" t="s">
        <v>1113</v>
      </c>
      <c r="D279" s="10">
        <v>1019144320</v>
      </c>
      <c r="E279" s="4">
        <v>45180</v>
      </c>
      <c r="F279" s="27" t="s">
        <v>1347</v>
      </c>
      <c r="G279" s="7">
        <v>45185</v>
      </c>
      <c r="H279" s="7">
        <v>45191</v>
      </c>
      <c r="I279" s="4">
        <v>45220</v>
      </c>
      <c r="J279" s="14">
        <v>11121425</v>
      </c>
      <c r="K279" s="23">
        <f t="shared" si="10"/>
        <v>1</v>
      </c>
      <c r="L279" s="12">
        <v>11121425</v>
      </c>
      <c r="M279" s="13">
        <v>0</v>
      </c>
      <c r="N279" s="2">
        <v>0</v>
      </c>
      <c r="O279" s="24">
        <v>0</v>
      </c>
      <c r="P279" s="24">
        <f t="shared" si="9"/>
        <v>11121425</v>
      </c>
    </row>
    <row r="280" spans="1:16" ht="67.5" x14ac:dyDescent="0.25">
      <c r="A280" s="5" t="s">
        <v>782</v>
      </c>
      <c r="B280" s="6" t="s">
        <v>783</v>
      </c>
      <c r="C280" s="5" t="s">
        <v>1114</v>
      </c>
      <c r="D280" s="10">
        <v>35319817</v>
      </c>
      <c r="E280" s="4">
        <v>45182</v>
      </c>
      <c r="F280" s="27" t="s">
        <v>1348</v>
      </c>
      <c r="G280" s="7">
        <v>45185</v>
      </c>
      <c r="H280" s="7">
        <v>45210</v>
      </c>
      <c r="I280" s="4">
        <v>45311</v>
      </c>
      <c r="J280" s="14">
        <v>19999800</v>
      </c>
      <c r="K280" s="23">
        <f t="shared" si="10"/>
        <v>1</v>
      </c>
      <c r="L280" s="12">
        <v>19999800</v>
      </c>
      <c r="M280" s="13">
        <v>0</v>
      </c>
      <c r="N280" s="2">
        <v>1</v>
      </c>
      <c r="O280" s="24">
        <v>0</v>
      </c>
      <c r="P280" s="24">
        <f t="shared" si="9"/>
        <v>19999800</v>
      </c>
    </row>
    <row r="281" spans="1:16" ht="108" x14ac:dyDescent="0.25">
      <c r="A281" s="5" t="s">
        <v>784</v>
      </c>
      <c r="B281" s="6" t="s">
        <v>1471</v>
      </c>
      <c r="C281" s="5" t="s">
        <v>1115</v>
      </c>
      <c r="D281" s="10">
        <v>35479609</v>
      </c>
      <c r="E281" s="4">
        <v>45184</v>
      </c>
      <c r="F281" s="27" t="s">
        <v>1349</v>
      </c>
      <c r="G281" s="7">
        <v>45185</v>
      </c>
      <c r="H281" s="7">
        <v>45198</v>
      </c>
      <c r="I281" s="4">
        <v>45257</v>
      </c>
      <c r="J281" s="14">
        <v>14841600</v>
      </c>
      <c r="K281" s="23">
        <f t="shared" si="10"/>
        <v>1</v>
      </c>
      <c r="L281" s="12">
        <v>12368000</v>
      </c>
      <c r="M281" s="13">
        <v>0</v>
      </c>
      <c r="N281" s="2">
        <v>1</v>
      </c>
      <c r="O281" s="24">
        <v>0</v>
      </c>
      <c r="P281" s="24">
        <f>J281+O281-2473600</f>
        <v>12368000</v>
      </c>
    </row>
    <row r="282" spans="1:16" ht="67.5" x14ac:dyDescent="0.25">
      <c r="A282" s="5" t="s">
        <v>785</v>
      </c>
      <c r="B282" s="6" t="s">
        <v>786</v>
      </c>
      <c r="C282" s="5" t="s">
        <v>1116</v>
      </c>
      <c r="D282" s="10">
        <v>860005080</v>
      </c>
      <c r="E282" s="4">
        <v>45188</v>
      </c>
      <c r="F282" s="27" t="s">
        <v>1350</v>
      </c>
      <c r="G282" s="7">
        <v>45188</v>
      </c>
      <c r="H282" s="7">
        <v>45196</v>
      </c>
      <c r="I282" s="4">
        <v>45280</v>
      </c>
      <c r="J282" s="14">
        <v>2380000</v>
      </c>
      <c r="K282" s="23">
        <f t="shared" si="10"/>
        <v>0</v>
      </c>
      <c r="L282" s="12">
        <v>0</v>
      </c>
      <c r="M282" s="13">
        <v>2380000</v>
      </c>
      <c r="N282" s="2">
        <v>1</v>
      </c>
      <c r="O282" s="24">
        <v>0</v>
      </c>
      <c r="P282" s="24">
        <f t="shared" si="9"/>
        <v>2380000</v>
      </c>
    </row>
    <row r="283" spans="1:16" ht="67.5" x14ac:dyDescent="0.25">
      <c r="A283" s="5" t="s">
        <v>787</v>
      </c>
      <c r="B283" s="6" t="s">
        <v>788</v>
      </c>
      <c r="C283" s="5" t="s">
        <v>1117</v>
      </c>
      <c r="D283" s="10">
        <v>1014241026</v>
      </c>
      <c r="E283" s="4">
        <v>45188</v>
      </c>
      <c r="F283" s="22" t="s">
        <v>1351</v>
      </c>
      <c r="G283" s="7">
        <v>45189</v>
      </c>
      <c r="H283" s="7">
        <v>45196</v>
      </c>
      <c r="I283" s="4">
        <v>45240</v>
      </c>
      <c r="J283" s="14">
        <v>2212000</v>
      </c>
      <c r="K283" s="23">
        <f t="shared" si="10"/>
        <v>1</v>
      </c>
      <c r="L283" s="12">
        <v>2212000</v>
      </c>
      <c r="M283" s="13">
        <v>0</v>
      </c>
      <c r="N283" s="2">
        <v>0</v>
      </c>
      <c r="O283" s="24">
        <v>0</v>
      </c>
      <c r="P283" s="24">
        <f t="shared" si="9"/>
        <v>2212000</v>
      </c>
    </row>
    <row r="284" spans="1:16" ht="54" x14ac:dyDescent="0.25">
      <c r="A284" s="5" t="s">
        <v>789</v>
      </c>
      <c r="B284" s="6" t="s">
        <v>790</v>
      </c>
      <c r="C284" s="5" t="s">
        <v>1118</v>
      </c>
      <c r="D284" s="10">
        <v>860403816</v>
      </c>
      <c r="E284" s="4">
        <v>45188</v>
      </c>
      <c r="F284" s="22" t="s">
        <v>1352</v>
      </c>
      <c r="G284" s="7">
        <v>45236</v>
      </c>
      <c r="H284" s="7">
        <v>45189</v>
      </c>
      <c r="I284" s="4">
        <v>45191</v>
      </c>
      <c r="J284" s="14">
        <v>30945950</v>
      </c>
      <c r="K284" s="23">
        <f t="shared" si="10"/>
        <v>1</v>
      </c>
      <c r="L284" s="12">
        <v>30945950</v>
      </c>
      <c r="M284" s="13">
        <v>0</v>
      </c>
      <c r="N284" s="2">
        <v>0</v>
      </c>
      <c r="O284" s="24">
        <v>0</v>
      </c>
      <c r="P284" s="24">
        <f t="shared" si="9"/>
        <v>30945950</v>
      </c>
    </row>
    <row r="285" spans="1:16" ht="54" x14ac:dyDescent="0.25">
      <c r="A285" s="5" t="s">
        <v>791</v>
      </c>
      <c r="B285" s="6" t="s">
        <v>792</v>
      </c>
      <c r="C285" s="5" t="s">
        <v>1119</v>
      </c>
      <c r="D285" s="10">
        <v>901363874</v>
      </c>
      <c r="E285" s="4">
        <v>45188</v>
      </c>
      <c r="F285" s="22" t="s">
        <v>1353</v>
      </c>
      <c r="G285" s="7">
        <v>45205</v>
      </c>
      <c r="H285" s="7">
        <v>45191</v>
      </c>
      <c r="I285" s="4">
        <v>45191</v>
      </c>
      <c r="J285" s="14">
        <v>37485000</v>
      </c>
      <c r="K285" s="23">
        <f t="shared" si="10"/>
        <v>1</v>
      </c>
      <c r="L285" s="12">
        <v>37485000</v>
      </c>
      <c r="M285" s="13">
        <v>0</v>
      </c>
      <c r="N285" s="2">
        <v>0</v>
      </c>
      <c r="O285" s="24">
        <v>0</v>
      </c>
      <c r="P285" s="24">
        <f t="shared" si="9"/>
        <v>37485000</v>
      </c>
    </row>
    <row r="286" spans="1:16" ht="54" x14ac:dyDescent="0.25">
      <c r="A286" s="5" t="s">
        <v>793</v>
      </c>
      <c r="B286" s="6" t="s">
        <v>792</v>
      </c>
      <c r="C286" s="5" t="s">
        <v>1120</v>
      </c>
      <c r="D286" s="10">
        <v>901478431</v>
      </c>
      <c r="E286" s="4">
        <v>45188</v>
      </c>
      <c r="F286" s="22" t="s">
        <v>1354</v>
      </c>
      <c r="G286" s="7">
        <v>45236</v>
      </c>
      <c r="H286" s="7">
        <v>45202</v>
      </c>
      <c r="I286" s="4">
        <v>45202</v>
      </c>
      <c r="J286" s="14">
        <v>11216880</v>
      </c>
      <c r="K286" s="23">
        <f t="shared" si="10"/>
        <v>1</v>
      </c>
      <c r="L286" s="12">
        <v>11216880</v>
      </c>
      <c r="M286" s="13">
        <v>0</v>
      </c>
      <c r="N286" s="2">
        <v>0</v>
      </c>
      <c r="O286" s="24">
        <v>0</v>
      </c>
      <c r="P286" s="24">
        <f t="shared" si="9"/>
        <v>11216880</v>
      </c>
    </row>
    <row r="287" spans="1:16" ht="54" x14ac:dyDescent="0.25">
      <c r="A287" s="5" t="s">
        <v>794</v>
      </c>
      <c r="B287" s="6" t="s">
        <v>795</v>
      </c>
      <c r="C287" s="5" t="s">
        <v>1121</v>
      </c>
      <c r="D287" s="10">
        <v>1010169331</v>
      </c>
      <c r="E287" s="4">
        <v>45188</v>
      </c>
      <c r="F287" s="27" t="s">
        <v>1355</v>
      </c>
      <c r="G287" s="7">
        <v>45189</v>
      </c>
      <c r="H287" s="7">
        <v>45189</v>
      </c>
      <c r="I287" s="4">
        <v>45191</v>
      </c>
      <c r="J287" s="14">
        <v>27000000</v>
      </c>
      <c r="K287" s="23">
        <f t="shared" si="10"/>
        <v>1</v>
      </c>
      <c r="L287" s="12">
        <v>27000000</v>
      </c>
      <c r="M287" s="13">
        <v>0</v>
      </c>
      <c r="N287" s="2">
        <v>0</v>
      </c>
      <c r="O287" s="24">
        <v>0</v>
      </c>
      <c r="P287" s="24">
        <f t="shared" si="9"/>
        <v>27000000</v>
      </c>
    </row>
    <row r="288" spans="1:16" ht="94.5" x14ac:dyDescent="0.25">
      <c r="A288" s="5" t="s">
        <v>796</v>
      </c>
      <c r="B288" s="6" t="s">
        <v>797</v>
      </c>
      <c r="C288" s="5" t="s">
        <v>1122</v>
      </c>
      <c r="D288" s="10">
        <v>1020811950</v>
      </c>
      <c r="E288" s="4">
        <v>45191</v>
      </c>
      <c r="F288" s="27" t="s">
        <v>1356</v>
      </c>
      <c r="G288" s="7">
        <v>45195</v>
      </c>
      <c r="H288" s="7">
        <v>45198</v>
      </c>
      <c r="I288" s="4">
        <v>45272</v>
      </c>
      <c r="J288" s="14">
        <v>10392380</v>
      </c>
      <c r="K288" s="23">
        <f t="shared" si="10"/>
        <v>1</v>
      </c>
      <c r="L288" s="12">
        <v>10392380</v>
      </c>
      <c r="M288" s="13">
        <v>0</v>
      </c>
      <c r="N288" s="2">
        <v>0</v>
      </c>
      <c r="O288" s="24">
        <v>0</v>
      </c>
      <c r="P288" s="24">
        <f t="shared" si="9"/>
        <v>10392380</v>
      </c>
    </row>
    <row r="289" spans="1:16" ht="54" x14ac:dyDescent="0.25">
      <c r="A289" s="5" t="s">
        <v>798</v>
      </c>
      <c r="B289" s="6" t="s">
        <v>799</v>
      </c>
      <c r="C289" s="5" t="s">
        <v>1123</v>
      </c>
      <c r="D289" s="10">
        <v>900949374</v>
      </c>
      <c r="E289" s="4">
        <v>45191</v>
      </c>
      <c r="F289" s="22" t="s">
        <v>1357</v>
      </c>
      <c r="G289" s="7">
        <v>45289</v>
      </c>
      <c r="H289" s="7">
        <v>45209</v>
      </c>
      <c r="I289" s="4">
        <v>45249</v>
      </c>
      <c r="J289" s="14">
        <v>163982000</v>
      </c>
      <c r="K289" s="23">
        <f t="shared" si="10"/>
        <v>1</v>
      </c>
      <c r="L289" s="12">
        <v>163982000</v>
      </c>
      <c r="M289" s="13">
        <v>0</v>
      </c>
      <c r="N289" s="2">
        <v>0</v>
      </c>
      <c r="O289" s="24">
        <v>0</v>
      </c>
      <c r="P289" s="24">
        <f t="shared" si="9"/>
        <v>163982000</v>
      </c>
    </row>
    <row r="290" spans="1:16" ht="54" x14ac:dyDescent="0.25">
      <c r="A290" s="5" t="s">
        <v>800</v>
      </c>
      <c r="B290" s="6" t="s">
        <v>1472</v>
      </c>
      <c r="C290" s="5" t="s">
        <v>1124</v>
      </c>
      <c r="D290" s="10">
        <v>900080073</v>
      </c>
      <c r="E290" s="4">
        <v>45191</v>
      </c>
      <c r="F290" s="22" t="s">
        <v>1358</v>
      </c>
      <c r="G290" s="7">
        <v>45289</v>
      </c>
      <c r="H290" s="7">
        <v>45209</v>
      </c>
      <c r="I290" s="4">
        <v>45574</v>
      </c>
      <c r="J290" s="14">
        <v>149619648</v>
      </c>
      <c r="K290" s="23">
        <f t="shared" si="10"/>
        <v>1</v>
      </c>
      <c r="L290" s="12">
        <v>149619648</v>
      </c>
      <c r="M290" s="13">
        <v>0</v>
      </c>
      <c r="N290" s="2">
        <v>0</v>
      </c>
      <c r="O290" s="24">
        <v>0</v>
      </c>
      <c r="P290" s="24">
        <f t="shared" si="9"/>
        <v>149619648</v>
      </c>
    </row>
    <row r="291" spans="1:16" ht="54" x14ac:dyDescent="0.25">
      <c r="A291" s="5" t="s">
        <v>801</v>
      </c>
      <c r="B291" s="6" t="s">
        <v>802</v>
      </c>
      <c r="C291" s="5" t="s">
        <v>996</v>
      </c>
      <c r="D291" s="10">
        <v>830121370</v>
      </c>
      <c r="E291" s="4">
        <v>45195</v>
      </c>
      <c r="F291" s="27" t="s">
        <v>1359</v>
      </c>
      <c r="G291" s="7">
        <v>45195</v>
      </c>
      <c r="H291" s="7">
        <v>45198</v>
      </c>
      <c r="I291" s="4">
        <v>45380</v>
      </c>
      <c r="J291" s="14">
        <v>63139020</v>
      </c>
      <c r="K291" s="23">
        <f t="shared" si="10"/>
        <v>1</v>
      </c>
      <c r="L291" s="12">
        <v>63139020</v>
      </c>
      <c r="M291" s="13">
        <v>0</v>
      </c>
      <c r="N291" s="2">
        <v>0</v>
      </c>
      <c r="O291" s="24">
        <v>0</v>
      </c>
      <c r="P291" s="24">
        <f t="shared" si="9"/>
        <v>63139020</v>
      </c>
    </row>
    <row r="292" spans="1:16" ht="67.5" x14ac:dyDescent="0.25">
      <c r="A292" s="5" t="s">
        <v>803</v>
      </c>
      <c r="B292" s="6" t="s">
        <v>804</v>
      </c>
      <c r="C292" s="5" t="s">
        <v>1114</v>
      </c>
      <c r="D292" s="10">
        <v>35319817</v>
      </c>
      <c r="E292" s="4">
        <v>45194</v>
      </c>
      <c r="F292" s="27" t="s">
        <v>1360</v>
      </c>
      <c r="G292" s="7">
        <v>45195</v>
      </c>
      <c r="H292" s="7">
        <v>45198</v>
      </c>
      <c r="I292" s="4">
        <v>45257</v>
      </c>
      <c r="J292" s="14">
        <v>5896000</v>
      </c>
      <c r="K292" s="23">
        <f t="shared" si="10"/>
        <v>1</v>
      </c>
      <c r="L292" s="12">
        <v>5896000</v>
      </c>
      <c r="M292" s="13">
        <v>0</v>
      </c>
      <c r="N292" s="2">
        <v>0</v>
      </c>
      <c r="O292" s="24">
        <v>0</v>
      </c>
      <c r="P292" s="24">
        <f t="shared" si="9"/>
        <v>5896000</v>
      </c>
    </row>
    <row r="293" spans="1:16" ht="54" x14ac:dyDescent="0.25">
      <c r="A293" s="5" t="s">
        <v>805</v>
      </c>
      <c r="B293" s="6" t="s">
        <v>806</v>
      </c>
      <c r="C293" s="5" t="s">
        <v>1125</v>
      </c>
      <c r="D293" s="10">
        <v>900302541</v>
      </c>
      <c r="E293" s="4">
        <v>45195</v>
      </c>
      <c r="F293" s="27" t="s">
        <v>1361</v>
      </c>
      <c r="G293" s="7">
        <v>45195</v>
      </c>
      <c r="H293" s="7">
        <v>45198</v>
      </c>
      <c r="I293" s="4">
        <v>45257</v>
      </c>
      <c r="J293" s="14">
        <v>22592626</v>
      </c>
      <c r="K293" s="23">
        <f t="shared" si="10"/>
        <v>1</v>
      </c>
      <c r="L293" s="12">
        <v>22592626</v>
      </c>
      <c r="M293" s="13">
        <v>0</v>
      </c>
      <c r="N293" s="2">
        <v>0</v>
      </c>
      <c r="O293" s="24">
        <v>0</v>
      </c>
      <c r="P293" s="24">
        <f t="shared" si="9"/>
        <v>22592626</v>
      </c>
    </row>
    <row r="294" spans="1:16" ht="108" x14ac:dyDescent="0.25">
      <c r="A294" s="5" t="s">
        <v>807</v>
      </c>
      <c r="B294" s="3" t="s">
        <v>808</v>
      </c>
      <c r="C294" s="2" t="s">
        <v>1126</v>
      </c>
      <c r="D294" s="10">
        <v>860014923</v>
      </c>
      <c r="E294" s="4">
        <v>45224</v>
      </c>
      <c r="F294" s="22" t="s">
        <v>1362</v>
      </c>
      <c r="G294" s="4">
        <v>45225</v>
      </c>
      <c r="H294" s="7">
        <v>45244</v>
      </c>
      <c r="I294" s="4">
        <v>45291</v>
      </c>
      <c r="J294" s="13">
        <v>49879231</v>
      </c>
      <c r="K294" s="23">
        <f t="shared" si="10"/>
        <v>1</v>
      </c>
      <c r="L294" s="12">
        <v>49879231</v>
      </c>
      <c r="M294" s="13">
        <v>0</v>
      </c>
      <c r="N294" s="2">
        <v>0</v>
      </c>
      <c r="O294" s="24">
        <v>0</v>
      </c>
      <c r="P294" s="24">
        <f t="shared" si="9"/>
        <v>49879231</v>
      </c>
    </row>
    <row r="295" spans="1:16" ht="135" x14ac:dyDescent="0.25">
      <c r="A295" s="5" t="s">
        <v>809</v>
      </c>
      <c r="B295" s="3" t="s">
        <v>810</v>
      </c>
      <c r="C295" s="2" t="s">
        <v>1127</v>
      </c>
      <c r="D295" s="10">
        <v>860041367</v>
      </c>
      <c r="E295" s="4">
        <v>45232</v>
      </c>
      <c r="F295" s="22" t="s">
        <v>1363</v>
      </c>
      <c r="G295" s="4">
        <v>45237</v>
      </c>
      <c r="H295" s="7">
        <v>45252</v>
      </c>
      <c r="I295" s="4">
        <v>45266</v>
      </c>
      <c r="J295" s="14">
        <v>2258195</v>
      </c>
      <c r="K295" s="23">
        <f t="shared" si="10"/>
        <v>1</v>
      </c>
      <c r="L295" s="12">
        <v>2258195</v>
      </c>
      <c r="M295" s="13">
        <v>0</v>
      </c>
      <c r="N295" s="2">
        <v>0</v>
      </c>
      <c r="O295" s="24">
        <v>0</v>
      </c>
      <c r="P295" s="24">
        <f t="shared" si="9"/>
        <v>2258195</v>
      </c>
    </row>
    <row r="296" spans="1:16" ht="54" x14ac:dyDescent="0.25">
      <c r="A296" s="5" t="s">
        <v>811</v>
      </c>
      <c r="B296" s="3" t="s">
        <v>812</v>
      </c>
      <c r="C296" s="2" t="s">
        <v>1128</v>
      </c>
      <c r="D296" s="10">
        <v>901505168</v>
      </c>
      <c r="E296" s="4">
        <v>45196</v>
      </c>
      <c r="F296" s="22" t="s">
        <v>1364</v>
      </c>
      <c r="G296" s="4">
        <v>45289</v>
      </c>
      <c r="H296" s="7">
        <v>45209</v>
      </c>
      <c r="I296" s="4">
        <v>45573</v>
      </c>
      <c r="J296" s="14">
        <v>213530000</v>
      </c>
      <c r="K296" s="23">
        <f t="shared" si="10"/>
        <v>1</v>
      </c>
      <c r="L296" s="12">
        <v>213530000</v>
      </c>
      <c r="M296" s="13">
        <v>0</v>
      </c>
      <c r="N296" s="2">
        <v>0</v>
      </c>
      <c r="O296" s="24">
        <v>0</v>
      </c>
      <c r="P296" s="24">
        <f t="shared" si="9"/>
        <v>213530000</v>
      </c>
    </row>
    <row r="297" spans="1:16" ht="54" x14ac:dyDescent="0.25">
      <c r="A297" s="5" t="s">
        <v>813</v>
      </c>
      <c r="B297" s="3" t="s">
        <v>814</v>
      </c>
      <c r="C297" s="2" t="s">
        <v>1129</v>
      </c>
      <c r="D297" s="10">
        <v>820005201</v>
      </c>
      <c r="E297" s="4">
        <v>45198</v>
      </c>
      <c r="F297" s="22" t="s">
        <v>1365</v>
      </c>
      <c r="G297" s="7">
        <v>45236</v>
      </c>
      <c r="H297" s="7">
        <v>45203</v>
      </c>
      <c r="I297" s="4">
        <v>45322</v>
      </c>
      <c r="J297" s="14">
        <v>166000000</v>
      </c>
      <c r="K297" s="23">
        <f t="shared" si="10"/>
        <v>1</v>
      </c>
      <c r="L297" s="40">
        <v>248987000</v>
      </c>
      <c r="M297" s="13">
        <v>0</v>
      </c>
      <c r="N297" s="2">
        <v>4</v>
      </c>
      <c r="O297" s="13">
        <v>82987000</v>
      </c>
      <c r="P297" s="24">
        <f t="shared" si="9"/>
        <v>248987000</v>
      </c>
    </row>
    <row r="298" spans="1:16" ht="54" x14ac:dyDescent="0.25">
      <c r="A298" s="5" t="s">
        <v>815</v>
      </c>
      <c r="B298" s="3" t="s">
        <v>816</v>
      </c>
      <c r="C298" s="2" t="s">
        <v>1130</v>
      </c>
      <c r="D298" s="10">
        <v>901150442</v>
      </c>
      <c r="E298" s="4">
        <v>45198</v>
      </c>
      <c r="F298" s="22" t="s">
        <v>1366</v>
      </c>
      <c r="G298" s="4">
        <v>45307</v>
      </c>
      <c r="H298" s="7">
        <v>45209</v>
      </c>
      <c r="I298" s="4">
        <v>45258</v>
      </c>
      <c r="J298" s="14">
        <v>151957050</v>
      </c>
      <c r="K298" s="23">
        <f t="shared" si="10"/>
        <v>1</v>
      </c>
      <c r="L298" s="12">
        <v>151957050</v>
      </c>
      <c r="M298" s="13">
        <v>0</v>
      </c>
      <c r="N298" s="2">
        <v>0</v>
      </c>
      <c r="O298" s="24">
        <v>0</v>
      </c>
      <c r="P298" s="24">
        <f t="shared" si="9"/>
        <v>151957050</v>
      </c>
    </row>
    <row r="299" spans="1:16" ht="54" x14ac:dyDescent="0.25">
      <c r="A299" s="2" t="s">
        <v>817</v>
      </c>
      <c r="B299" s="3" t="s">
        <v>818</v>
      </c>
      <c r="C299" s="2" t="s">
        <v>1131</v>
      </c>
      <c r="D299" s="26">
        <v>830053900</v>
      </c>
      <c r="E299" s="4">
        <v>45201</v>
      </c>
      <c r="F299" s="22" t="s">
        <v>1367</v>
      </c>
      <c r="G299" s="4">
        <v>45289</v>
      </c>
      <c r="H299" s="4">
        <v>45229</v>
      </c>
      <c r="I299" s="4">
        <v>45322</v>
      </c>
      <c r="J299" s="12">
        <v>69154374</v>
      </c>
      <c r="K299" s="23">
        <f t="shared" si="10"/>
        <v>0.41617205587024764</v>
      </c>
      <c r="L299" s="12">
        <v>28780118</v>
      </c>
      <c r="M299" s="12">
        <v>40374256</v>
      </c>
      <c r="N299" s="2">
        <v>1</v>
      </c>
      <c r="O299" s="24">
        <v>0</v>
      </c>
      <c r="P299" s="24">
        <f t="shared" si="9"/>
        <v>69154374</v>
      </c>
    </row>
    <row r="300" spans="1:16" ht="81" x14ac:dyDescent="0.25">
      <c r="A300" s="5" t="s">
        <v>819</v>
      </c>
      <c r="B300" s="3" t="s">
        <v>1473</v>
      </c>
      <c r="C300" s="2" t="s">
        <v>331</v>
      </c>
      <c r="D300" s="10">
        <v>900950103</v>
      </c>
      <c r="E300" s="4">
        <v>45204</v>
      </c>
      <c r="F300" s="22" t="s">
        <v>1368</v>
      </c>
      <c r="G300" s="4">
        <v>45222</v>
      </c>
      <c r="H300" s="7">
        <v>45226</v>
      </c>
      <c r="I300" s="4">
        <v>45285</v>
      </c>
      <c r="J300" s="14">
        <v>9948400</v>
      </c>
      <c r="K300" s="23">
        <f t="shared" si="10"/>
        <v>1</v>
      </c>
      <c r="L300" s="12">
        <v>9948400</v>
      </c>
      <c r="M300" s="24">
        <v>0</v>
      </c>
      <c r="N300" s="2">
        <v>0</v>
      </c>
      <c r="O300" s="24">
        <v>0</v>
      </c>
      <c r="P300" s="24">
        <f t="shared" ref="P300:P359" si="11">J300+O300</f>
        <v>9948400</v>
      </c>
    </row>
    <row r="301" spans="1:16" ht="67.5" x14ac:dyDescent="0.25">
      <c r="A301" s="5" t="s">
        <v>820</v>
      </c>
      <c r="B301" s="3" t="s">
        <v>821</v>
      </c>
      <c r="C301" s="2" t="s">
        <v>1132</v>
      </c>
      <c r="D301" s="10">
        <v>901405604</v>
      </c>
      <c r="E301" s="4">
        <v>45238</v>
      </c>
      <c r="F301" s="22" t="s">
        <v>1369</v>
      </c>
      <c r="G301" s="4">
        <v>45239</v>
      </c>
      <c r="H301" s="7">
        <v>45246</v>
      </c>
      <c r="I301" s="4">
        <v>45275</v>
      </c>
      <c r="J301" s="14">
        <v>5000000</v>
      </c>
      <c r="K301" s="23">
        <f t="shared" si="10"/>
        <v>1</v>
      </c>
      <c r="L301" s="12">
        <v>5000000</v>
      </c>
      <c r="M301" s="24">
        <v>0</v>
      </c>
      <c r="N301" s="2">
        <v>0</v>
      </c>
      <c r="O301" s="24">
        <v>0</v>
      </c>
      <c r="P301" s="24">
        <f t="shared" si="11"/>
        <v>5000000</v>
      </c>
    </row>
    <row r="302" spans="1:16" ht="94.5" x14ac:dyDescent="0.25">
      <c r="A302" s="5" t="s">
        <v>822</v>
      </c>
      <c r="B302" s="3" t="s">
        <v>823</v>
      </c>
      <c r="C302" s="2" t="s">
        <v>1133</v>
      </c>
      <c r="D302" s="10">
        <v>1015465333</v>
      </c>
      <c r="E302" s="4">
        <v>45244</v>
      </c>
      <c r="F302" s="22" t="s">
        <v>1370</v>
      </c>
      <c r="G302" s="4">
        <v>45239</v>
      </c>
      <c r="H302" s="7">
        <v>45251</v>
      </c>
      <c r="I302" s="4">
        <v>45340</v>
      </c>
      <c r="J302" s="14">
        <v>10382380</v>
      </c>
      <c r="K302" s="23">
        <f t="shared" si="10"/>
        <v>1</v>
      </c>
      <c r="L302" s="12">
        <v>10382380</v>
      </c>
      <c r="M302" s="24">
        <v>0</v>
      </c>
      <c r="N302" s="2">
        <v>0</v>
      </c>
      <c r="O302" s="24">
        <v>0</v>
      </c>
      <c r="P302" s="24">
        <f t="shared" si="11"/>
        <v>10382380</v>
      </c>
    </row>
    <row r="303" spans="1:16" ht="67.5" x14ac:dyDescent="0.25">
      <c r="A303" s="5" t="s">
        <v>824</v>
      </c>
      <c r="B303" s="3" t="s">
        <v>825</v>
      </c>
      <c r="C303" s="2" t="s">
        <v>1134</v>
      </c>
      <c r="D303" s="10">
        <v>830131869</v>
      </c>
      <c r="E303" s="4">
        <v>45238</v>
      </c>
      <c r="F303" s="22" t="s">
        <v>1371</v>
      </c>
      <c r="G303" s="4">
        <v>45239</v>
      </c>
      <c r="H303" s="7">
        <v>45246</v>
      </c>
      <c r="I303" s="4">
        <v>45335</v>
      </c>
      <c r="J303" s="14">
        <v>4667204</v>
      </c>
      <c r="K303" s="23">
        <f t="shared" si="10"/>
        <v>1</v>
      </c>
      <c r="L303" s="12">
        <v>4667204</v>
      </c>
      <c r="M303" s="13">
        <v>0</v>
      </c>
      <c r="N303" s="2">
        <v>0</v>
      </c>
      <c r="O303" s="24">
        <v>0</v>
      </c>
      <c r="P303" s="24">
        <f t="shared" si="11"/>
        <v>4667204</v>
      </c>
    </row>
    <row r="304" spans="1:16" ht="54" x14ac:dyDescent="0.25">
      <c r="A304" s="5" t="s">
        <v>826</v>
      </c>
      <c r="B304" s="3" t="s">
        <v>827</v>
      </c>
      <c r="C304" s="2" t="s">
        <v>1135</v>
      </c>
      <c r="D304" s="10">
        <v>900235458</v>
      </c>
      <c r="E304" s="4">
        <v>45223</v>
      </c>
      <c r="F304" s="22" t="s">
        <v>1372</v>
      </c>
      <c r="G304" s="4">
        <v>45224</v>
      </c>
      <c r="H304" s="7">
        <v>45226</v>
      </c>
      <c r="I304" s="4">
        <v>45590</v>
      </c>
      <c r="J304" s="14">
        <v>19635000</v>
      </c>
      <c r="K304" s="23">
        <f t="shared" si="10"/>
        <v>1</v>
      </c>
      <c r="L304" s="12">
        <v>19635000</v>
      </c>
      <c r="M304" s="13">
        <v>0</v>
      </c>
      <c r="N304" s="2">
        <v>0</v>
      </c>
      <c r="O304" s="24">
        <v>0</v>
      </c>
      <c r="P304" s="24">
        <f t="shared" si="11"/>
        <v>19635000</v>
      </c>
    </row>
    <row r="305" spans="1:16" ht="81" x14ac:dyDescent="0.25">
      <c r="A305" s="5" t="s">
        <v>828</v>
      </c>
      <c r="B305" s="3" t="s">
        <v>829</v>
      </c>
      <c r="C305" s="2" t="s">
        <v>1136</v>
      </c>
      <c r="D305" s="10">
        <v>79279105</v>
      </c>
      <c r="E305" s="4">
        <v>45237</v>
      </c>
      <c r="F305" s="22" t="s">
        <v>1373</v>
      </c>
      <c r="G305" s="4">
        <v>45236</v>
      </c>
      <c r="H305" s="7">
        <v>45244</v>
      </c>
      <c r="I305" s="4">
        <v>45333</v>
      </c>
      <c r="J305" s="14">
        <v>17895161</v>
      </c>
      <c r="K305" s="23">
        <f t="shared" si="10"/>
        <v>0.55881028396447507</v>
      </c>
      <c r="L305" s="12">
        <v>10000000</v>
      </c>
      <c r="M305" s="13">
        <v>0</v>
      </c>
      <c r="N305" s="2">
        <v>0</v>
      </c>
      <c r="O305" s="24">
        <v>0</v>
      </c>
      <c r="P305" s="24">
        <f t="shared" si="11"/>
        <v>17895161</v>
      </c>
    </row>
    <row r="306" spans="1:16" ht="81" x14ac:dyDescent="0.25">
      <c r="A306" s="5" t="s">
        <v>830</v>
      </c>
      <c r="B306" s="3" t="s">
        <v>831</v>
      </c>
      <c r="C306" s="2" t="s">
        <v>1137</v>
      </c>
      <c r="D306" s="10">
        <v>901191676</v>
      </c>
      <c r="E306" s="4">
        <v>45210</v>
      </c>
      <c r="F306" s="22" t="s">
        <v>1374</v>
      </c>
      <c r="G306" s="4">
        <v>45289</v>
      </c>
      <c r="H306" s="7">
        <v>45231</v>
      </c>
      <c r="I306" s="4">
        <v>45443</v>
      </c>
      <c r="J306" s="14">
        <v>170687881</v>
      </c>
      <c r="K306" s="23">
        <f t="shared" si="10"/>
        <v>0.34415072503009164</v>
      </c>
      <c r="L306" s="12">
        <v>58742358</v>
      </c>
      <c r="M306" s="13">
        <v>111945523</v>
      </c>
      <c r="N306" s="2">
        <v>2</v>
      </c>
      <c r="O306" s="24">
        <v>0</v>
      </c>
      <c r="P306" s="24">
        <f t="shared" si="11"/>
        <v>170687881</v>
      </c>
    </row>
    <row r="307" spans="1:16" ht="121.5" x14ac:dyDescent="0.25">
      <c r="A307" s="5" t="s">
        <v>832</v>
      </c>
      <c r="B307" s="3" t="s">
        <v>833</v>
      </c>
      <c r="C307" s="2" t="s">
        <v>1040</v>
      </c>
      <c r="D307" s="10">
        <v>1075675783</v>
      </c>
      <c r="E307" s="4">
        <v>45238</v>
      </c>
      <c r="F307" s="22" t="s">
        <v>1375</v>
      </c>
      <c r="G307" s="4">
        <v>45239</v>
      </c>
      <c r="H307" s="7">
        <v>45251</v>
      </c>
      <c r="I307" s="4">
        <v>45285</v>
      </c>
      <c r="J307" s="14">
        <v>7900227</v>
      </c>
      <c r="K307" s="23">
        <f t="shared" si="10"/>
        <v>1</v>
      </c>
      <c r="L307" s="12">
        <v>7900227</v>
      </c>
      <c r="M307" s="13">
        <v>0</v>
      </c>
      <c r="N307" s="2">
        <v>0</v>
      </c>
      <c r="O307" s="24">
        <v>0</v>
      </c>
      <c r="P307" s="24">
        <f t="shared" si="11"/>
        <v>7900227</v>
      </c>
    </row>
    <row r="308" spans="1:16" ht="162" x14ac:dyDescent="0.25">
      <c r="A308" s="5" t="s">
        <v>834</v>
      </c>
      <c r="B308" s="3" t="s">
        <v>835</v>
      </c>
      <c r="C308" s="2" t="s">
        <v>1138</v>
      </c>
      <c r="D308" s="10">
        <v>14211043</v>
      </c>
      <c r="E308" s="4">
        <v>45231</v>
      </c>
      <c r="F308" s="22" t="s">
        <v>1376</v>
      </c>
      <c r="G308" s="4">
        <v>45227</v>
      </c>
      <c r="H308" s="7">
        <v>45239</v>
      </c>
      <c r="I308" s="4">
        <v>45268</v>
      </c>
      <c r="J308" s="14">
        <v>9999000</v>
      </c>
      <c r="K308" s="23">
        <f t="shared" si="10"/>
        <v>1</v>
      </c>
      <c r="L308" s="12">
        <v>9999000</v>
      </c>
      <c r="M308" s="13">
        <v>0</v>
      </c>
      <c r="N308" s="2">
        <v>0</v>
      </c>
      <c r="O308" s="24">
        <v>0</v>
      </c>
      <c r="P308" s="24">
        <f t="shared" si="11"/>
        <v>9999000</v>
      </c>
    </row>
    <row r="309" spans="1:16" ht="54" x14ac:dyDescent="0.25">
      <c r="A309" s="5" t="s">
        <v>836</v>
      </c>
      <c r="B309" s="3" t="s">
        <v>837</v>
      </c>
      <c r="C309" s="2" t="s">
        <v>1139</v>
      </c>
      <c r="D309" s="10">
        <v>860012336</v>
      </c>
      <c r="E309" s="4">
        <v>45222</v>
      </c>
      <c r="F309" s="22" t="s">
        <v>1377</v>
      </c>
      <c r="G309" s="4">
        <v>45224</v>
      </c>
      <c r="H309" s="7">
        <v>45250</v>
      </c>
      <c r="I309" s="4">
        <v>45254</v>
      </c>
      <c r="J309" s="13">
        <v>14485275</v>
      </c>
      <c r="K309" s="23">
        <f t="shared" si="10"/>
        <v>1</v>
      </c>
      <c r="L309" s="12">
        <v>14485275</v>
      </c>
      <c r="M309" s="13">
        <v>0</v>
      </c>
      <c r="N309" s="2">
        <v>0</v>
      </c>
      <c r="O309" s="24">
        <v>0</v>
      </c>
      <c r="P309" s="24">
        <f t="shared" si="11"/>
        <v>14485275</v>
      </c>
    </row>
    <row r="310" spans="1:16" ht="54" x14ac:dyDescent="0.25">
      <c r="A310" s="5" t="s">
        <v>838</v>
      </c>
      <c r="B310" s="3" t="s">
        <v>839</v>
      </c>
      <c r="C310" s="2" t="s">
        <v>1140</v>
      </c>
      <c r="D310" s="10">
        <v>900276396</v>
      </c>
      <c r="E310" s="4">
        <v>45230</v>
      </c>
      <c r="F310" s="22" t="s">
        <v>1378</v>
      </c>
      <c r="G310" s="4">
        <v>45229</v>
      </c>
      <c r="H310" s="7">
        <v>45239</v>
      </c>
      <c r="I310" s="4">
        <v>45376</v>
      </c>
      <c r="J310" s="14">
        <v>17895161</v>
      </c>
      <c r="K310" s="23">
        <f t="shared" si="10"/>
        <v>0</v>
      </c>
      <c r="L310" s="12">
        <v>0</v>
      </c>
      <c r="M310" s="13">
        <v>17895161</v>
      </c>
      <c r="N310" s="2">
        <v>2</v>
      </c>
      <c r="O310" s="24">
        <v>0</v>
      </c>
      <c r="P310" s="24">
        <f t="shared" si="11"/>
        <v>17895161</v>
      </c>
    </row>
    <row r="311" spans="1:16" ht="54" x14ac:dyDescent="0.25">
      <c r="A311" s="5" t="s">
        <v>840</v>
      </c>
      <c r="B311" s="3" t="s">
        <v>841</v>
      </c>
      <c r="C311" s="2" t="s">
        <v>1141</v>
      </c>
      <c r="D311" s="10">
        <v>900348176</v>
      </c>
      <c r="E311" s="4">
        <v>45237</v>
      </c>
      <c r="F311" s="22" t="s">
        <v>1379</v>
      </c>
      <c r="G311" s="4">
        <v>45248</v>
      </c>
      <c r="H311" s="7">
        <v>45247</v>
      </c>
      <c r="I311" s="4">
        <v>45271</v>
      </c>
      <c r="J311" s="14">
        <v>115912500</v>
      </c>
      <c r="K311" s="23">
        <f t="shared" si="10"/>
        <v>0.10083036773428232</v>
      </c>
      <c r="L311" s="12">
        <v>11687500</v>
      </c>
      <c r="M311" s="13">
        <v>104225000</v>
      </c>
      <c r="N311" s="2">
        <v>0</v>
      </c>
      <c r="O311" s="24">
        <v>0</v>
      </c>
      <c r="P311" s="24">
        <f t="shared" si="11"/>
        <v>115912500</v>
      </c>
    </row>
    <row r="312" spans="1:16" ht="81" x14ac:dyDescent="0.25">
      <c r="A312" s="5" t="s">
        <v>842</v>
      </c>
      <c r="B312" s="3" t="s">
        <v>843</v>
      </c>
      <c r="C312" s="2" t="s">
        <v>1142</v>
      </c>
      <c r="D312" s="10">
        <v>830107392</v>
      </c>
      <c r="E312" s="4">
        <v>45233</v>
      </c>
      <c r="F312" s="22" t="s">
        <v>1380</v>
      </c>
      <c r="G312" s="4">
        <v>45231</v>
      </c>
      <c r="H312" s="7">
        <v>45240</v>
      </c>
      <c r="I312" s="4">
        <v>45269</v>
      </c>
      <c r="J312" s="14">
        <v>4670118</v>
      </c>
      <c r="K312" s="23">
        <f t="shared" si="10"/>
        <v>1</v>
      </c>
      <c r="L312" s="12">
        <v>4670118</v>
      </c>
      <c r="M312" s="13">
        <v>0</v>
      </c>
      <c r="N312" s="2">
        <v>0</v>
      </c>
      <c r="O312" s="24">
        <v>0</v>
      </c>
      <c r="P312" s="24">
        <f t="shared" si="11"/>
        <v>4670118</v>
      </c>
    </row>
    <row r="313" spans="1:16" ht="81" x14ac:dyDescent="0.25">
      <c r="A313" s="5" t="s">
        <v>844</v>
      </c>
      <c r="B313" s="3" t="s">
        <v>845</v>
      </c>
      <c r="C313" s="2" t="s">
        <v>1143</v>
      </c>
      <c r="D313" s="10">
        <v>900413575</v>
      </c>
      <c r="E313" s="4">
        <v>45252</v>
      </c>
      <c r="F313" s="22" t="s">
        <v>1381</v>
      </c>
      <c r="G313" s="4">
        <v>45251</v>
      </c>
      <c r="H313" s="7">
        <v>45273</v>
      </c>
      <c r="I313" s="4">
        <v>45401</v>
      </c>
      <c r="J313" s="14">
        <v>44272991</v>
      </c>
      <c r="K313" s="23">
        <f t="shared" si="10"/>
        <v>1</v>
      </c>
      <c r="L313" s="12">
        <v>44272991</v>
      </c>
      <c r="M313" s="13">
        <v>0</v>
      </c>
      <c r="N313" s="2">
        <v>2</v>
      </c>
      <c r="O313" s="24">
        <v>0</v>
      </c>
      <c r="P313" s="24">
        <f t="shared" si="11"/>
        <v>44272991</v>
      </c>
    </row>
    <row r="314" spans="1:16" ht="54" x14ac:dyDescent="0.25">
      <c r="A314" s="5" t="s">
        <v>846</v>
      </c>
      <c r="B314" s="3" t="s">
        <v>847</v>
      </c>
      <c r="C314" s="2" t="s">
        <v>1144</v>
      </c>
      <c r="D314" s="10">
        <v>830008249</v>
      </c>
      <c r="E314" s="4">
        <v>45233</v>
      </c>
      <c r="F314" s="22" t="s">
        <v>1382</v>
      </c>
      <c r="G314" s="4">
        <v>45233</v>
      </c>
      <c r="H314" s="7">
        <v>45240</v>
      </c>
      <c r="I314" s="4">
        <v>45269</v>
      </c>
      <c r="J314" s="14">
        <v>2023000</v>
      </c>
      <c r="K314" s="23">
        <f t="shared" si="10"/>
        <v>1</v>
      </c>
      <c r="L314" s="12">
        <v>2023000</v>
      </c>
      <c r="M314" s="13">
        <v>0</v>
      </c>
      <c r="N314" s="2">
        <v>0</v>
      </c>
      <c r="O314" s="24">
        <v>0</v>
      </c>
      <c r="P314" s="24">
        <f t="shared" si="11"/>
        <v>2023000</v>
      </c>
    </row>
    <row r="315" spans="1:16" ht="67.5" x14ac:dyDescent="0.25">
      <c r="A315" s="5" t="s">
        <v>848</v>
      </c>
      <c r="B315" s="3" t="s">
        <v>849</v>
      </c>
      <c r="C315" s="2" t="s">
        <v>1145</v>
      </c>
      <c r="D315" s="10">
        <v>79754696</v>
      </c>
      <c r="E315" s="4">
        <v>45238</v>
      </c>
      <c r="F315" s="22" t="s">
        <v>1383</v>
      </c>
      <c r="G315" s="4">
        <v>45236</v>
      </c>
      <c r="H315" s="7">
        <v>45246</v>
      </c>
      <c r="I315" s="4">
        <v>45366</v>
      </c>
      <c r="J315" s="14">
        <v>31655000</v>
      </c>
      <c r="K315" s="23">
        <f t="shared" si="10"/>
        <v>1</v>
      </c>
      <c r="L315" s="12">
        <v>38655000</v>
      </c>
      <c r="M315" s="13">
        <v>0</v>
      </c>
      <c r="N315" s="2">
        <v>4</v>
      </c>
      <c r="O315" s="24">
        <v>7000000</v>
      </c>
      <c r="P315" s="24">
        <f t="shared" si="11"/>
        <v>38655000</v>
      </c>
    </row>
    <row r="316" spans="1:16" ht="54" x14ac:dyDescent="0.25">
      <c r="A316" s="5" t="s">
        <v>850</v>
      </c>
      <c r="B316" s="3" t="s">
        <v>851</v>
      </c>
      <c r="C316" s="2" t="s">
        <v>1146</v>
      </c>
      <c r="D316" s="10">
        <v>860066674</v>
      </c>
      <c r="E316" s="4">
        <v>45232</v>
      </c>
      <c r="F316" s="22" t="s">
        <v>1384</v>
      </c>
      <c r="G316" s="4">
        <v>45232</v>
      </c>
      <c r="H316" s="7">
        <v>45239</v>
      </c>
      <c r="I316" s="4">
        <v>45298</v>
      </c>
      <c r="J316" s="14">
        <v>9744672</v>
      </c>
      <c r="K316" s="23">
        <f t="shared" si="10"/>
        <v>1</v>
      </c>
      <c r="L316" s="12">
        <v>9744672</v>
      </c>
      <c r="M316" s="13">
        <v>0</v>
      </c>
      <c r="N316" s="2">
        <v>0</v>
      </c>
      <c r="O316" s="24"/>
      <c r="P316" s="24">
        <f t="shared" si="11"/>
        <v>9744672</v>
      </c>
    </row>
    <row r="317" spans="1:16" ht="54" x14ac:dyDescent="0.25">
      <c r="A317" s="5" t="s">
        <v>852</v>
      </c>
      <c r="B317" s="3" t="s">
        <v>853</v>
      </c>
      <c r="C317" s="2" t="s">
        <v>349</v>
      </c>
      <c r="D317" s="10">
        <v>800078000</v>
      </c>
      <c r="E317" s="4">
        <v>45244</v>
      </c>
      <c r="F317" s="22" t="s">
        <v>1385</v>
      </c>
      <c r="G317" s="4">
        <v>45239</v>
      </c>
      <c r="H317" s="7">
        <v>45247</v>
      </c>
      <c r="I317" s="4">
        <v>45291</v>
      </c>
      <c r="J317" s="14">
        <v>2695588</v>
      </c>
      <c r="K317" s="23">
        <f t="shared" si="10"/>
        <v>1</v>
      </c>
      <c r="L317" s="12">
        <v>2695588</v>
      </c>
      <c r="M317" s="13">
        <v>0</v>
      </c>
      <c r="N317" s="2">
        <v>0</v>
      </c>
      <c r="O317" s="24"/>
      <c r="P317" s="24">
        <f t="shared" si="11"/>
        <v>2695588</v>
      </c>
    </row>
    <row r="318" spans="1:16" ht="94.5" x14ac:dyDescent="0.25">
      <c r="A318" s="5" t="s">
        <v>854</v>
      </c>
      <c r="B318" s="3" t="s">
        <v>855</v>
      </c>
      <c r="C318" s="2" t="s">
        <v>1147</v>
      </c>
      <c r="D318" s="10">
        <v>900032901</v>
      </c>
      <c r="E318" s="4">
        <v>45245</v>
      </c>
      <c r="F318" s="22" t="s">
        <v>1386</v>
      </c>
      <c r="G318" s="4">
        <v>45244</v>
      </c>
      <c r="H318" s="7">
        <v>45254</v>
      </c>
      <c r="I318" s="4">
        <v>45278</v>
      </c>
      <c r="J318" s="14">
        <v>18692250</v>
      </c>
      <c r="K318" s="23">
        <f t="shared" si="10"/>
        <v>1</v>
      </c>
      <c r="L318" s="12">
        <v>18692250</v>
      </c>
      <c r="M318" s="13">
        <v>0</v>
      </c>
      <c r="N318" s="2">
        <v>0</v>
      </c>
      <c r="O318" s="24"/>
      <c r="P318" s="24">
        <f t="shared" si="11"/>
        <v>18692250</v>
      </c>
    </row>
    <row r="319" spans="1:16" ht="67.5" x14ac:dyDescent="0.25">
      <c r="A319" s="5" t="s">
        <v>856</v>
      </c>
      <c r="B319" s="3" t="s">
        <v>857</v>
      </c>
      <c r="C319" s="2" t="s">
        <v>1148</v>
      </c>
      <c r="D319" s="10">
        <v>901170593</v>
      </c>
      <c r="E319" s="4">
        <v>45231</v>
      </c>
      <c r="F319" s="22" t="s">
        <v>1387</v>
      </c>
      <c r="G319" s="4">
        <v>45231</v>
      </c>
      <c r="H319" s="7">
        <v>45232</v>
      </c>
      <c r="I319" s="4">
        <v>45366</v>
      </c>
      <c r="J319" s="13">
        <v>42311660</v>
      </c>
      <c r="K319" s="23">
        <f t="shared" si="10"/>
        <v>0.8129326053385757</v>
      </c>
      <c r="L319" s="40">
        <v>34396528</v>
      </c>
      <c r="M319" s="36">
        <v>7915132</v>
      </c>
      <c r="N319" s="2">
        <v>2</v>
      </c>
      <c r="O319" s="24"/>
      <c r="P319" s="24">
        <f t="shared" si="11"/>
        <v>42311660</v>
      </c>
    </row>
    <row r="320" spans="1:16" ht="67.5" x14ac:dyDescent="0.25">
      <c r="A320" s="5" t="s">
        <v>858</v>
      </c>
      <c r="B320" s="3" t="s">
        <v>859</v>
      </c>
      <c r="C320" s="2" t="s">
        <v>1149</v>
      </c>
      <c r="D320" s="10">
        <v>79386446</v>
      </c>
      <c r="E320" s="4">
        <v>45247</v>
      </c>
      <c r="F320" s="22" t="s">
        <v>1388</v>
      </c>
      <c r="G320" s="4">
        <v>45247</v>
      </c>
      <c r="H320" s="7">
        <v>45253</v>
      </c>
      <c r="I320" s="4">
        <v>45262</v>
      </c>
      <c r="J320" s="14">
        <v>5446100</v>
      </c>
      <c r="K320" s="23">
        <f t="shared" si="10"/>
        <v>1</v>
      </c>
      <c r="L320" s="12">
        <v>5446100</v>
      </c>
      <c r="M320" s="13">
        <v>0</v>
      </c>
      <c r="N320" s="2">
        <v>0</v>
      </c>
      <c r="O320" s="24"/>
      <c r="P320" s="24">
        <f t="shared" si="11"/>
        <v>5446100</v>
      </c>
    </row>
    <row r="321" spans="1:16" ht="54" x14ac:dyDescent="0.25">
      <c r="A321" s="5" t="s">
        <v>860</v>
      </c>
      <c r="B321" s="3" t="s">
        <v>861</v>
      </c>
      <c r="C321" s="2" t="s">
        <v>1021</v>
      </c>
      <c r="D321" s="10">
        <v>900159198</v>
      </c>
      <c r="E321" s="4">
        <v>45238</v>
      </c>
      <c r="F321" s="22" t="s">
        <v>1389</v>
      </c>
      <c r="G321" s="4">
        <v>45245</v>
      </c>
      <c r="H321" s="7">
        <v>45244</v>
      </c>
      <c r="I321" s="4">
        <v>45333</v>
      </c>
      <c r="J321" s="14">
        <v>29999900</v>
      </c>
      <c r="K321" s="23">
        <f t="shared" si="10"/>
        <v>0</v>
      </c>
      <c r="L321" s="12">
        <v>0</v>
      </c>
      <c r="M321" s="13">
        <v>29999900</v>
      </c>
      <c r="N321" s="2">
        <v>0</v>
      </c>
      <c r="O321" s="24"/>
      <c r="P321" s="24">
        <f t="shared" si="11"/>
        <v>29999900</v>
      </c>
    </row>
    <row r="322" spans="1:16" ht="81" x14ac:dyDescent="0.25">
      <c r="A322" s="5" t="s">
        <v>862</v>
      </c>
      <c r="B322" s="3" t="s">
        <v>863</v>
      </c>
      <c r="C322" s="2" t="s">
        <v>1150</v>
      </c>
      <c r="D322" s="10">
        <v>860045764</v>
      </c>
      <c r="E322" s="4">
        <v>45237</v>
      </c>
      <c r="F322" s="22" t="s">
        <v>1390</v>
      </c>
      <c r="G322" s="4">
        <v>45237</v>
      </c>
      <c r="H322" s="7">
        <v>45251</v>
      </c>
      <c r="I322" s="4">
        <v>45280</v>
      </c>
      <c r="J322" s="14">
        <v>69734000</v>
      </c>
      <c r="K322" s="23">
        <f t="shared" si="10"/>
        <v>1</v>
      </c>
      <c r="L322" s="12">
        <v>69734000</v>
      </c>
      <c r="M322" s="13">
        <v>0</v>
      </c>
      <c r="N322" s="2">
        <v>0</v>
      </c>
      <c r="O322" s="24"/>
      <c r="P322" s="24">
        <f t="shared" si="11"/>
        <v>69734000</v>
      </c>
    </row>
    <row r="323" spans="1:16" ht="54" x14ac:dyDescent="0.25">
      <c r="A323" s="5" t="s">
        <v>864</v>
      </c>
      <c r="B323" s="3" t="s">
        <v>865</v>
      </c>
      <c r="C323" s="2" t="s">
        <v>1151</v>
      </c>
      <c r="D323" s="10">
        <v>900032901</v>
      </c>
      <c r="E323" s="4">
        <v>45245</v>
      </c>
      <c r="F323" s="22" t="s">
        <v>1391</v>
      </c>
      <c r="G323" s="4">
        <v>45244</v>
      </c>
      <c r="H323" s="7">
        <v>45275</v>
      </c>
      <c r="I323" s="4">
        <v>45334</v>
      </c>
      <c r="J323" s="13">
        <v>84821961</v>
      </c>
      <c r="K323" s="23">
        <f t="shared" si="10"/>
        <v>1</v>
      </c>
      <c r="L323" s="12">
        <v>84821961</v>
      </c>
      <c r="M323" s="13">
        <v>0</v>
      </c>
      <c r="N323" s="2">
        <v>0</v>
      </c>
      <c r="O323" s="24"/>
      <c r="P323" s="24">
        <f t="shared" si="11"/>
        <v>84821961</v>
      </c>
    </row>
    <row r="324" spans="1:16" ht="121.5" x14ac:dyDescent="0.25">
      <c r="A324" s="5" t="s">
        <v>866</v>
      </c>
      <c r="B324" s="3" t="s">
        <v>867</v>
      </c>
      <c r="C324" s="2" t="s">
        <v>1152</v>
      </c>
      <c r="D324" s="10">
        <v>1033806307</v>
      </c>
      <c r="E324" s="4">
        <v>45247</v>
      </c>
      <c r="F324" s="22" t="s">
        <v>1392</v>
      </c>
      <c r="G324" s="4">
        <v>45248</v>
      </c>
      <c r="H324" s="7">
        <v>45251</v>
      </c>
      <c r="I324" s="4">
        <v>45255</v>
      </c>
      <c r="J324" s="14">
        <v>12000000</v>
      </c>
      <c r="K324" s="23">
        <f t="shared" si="10"/>
        <v>1</v>
      </c>
      <c r="L324" s="12">
        <v>12000000</v>
      </c>
      <c r="M324" s="13">
        <v>0</v>
      </c>
      <c r="N324" s="2">
        <v>0</v>
      </c>
      <c r="O324" s="24"/>
      <c r="P324" s="24">
        <f t="shared" si="11"/>
        <v>12000000</v>
      </c>
    </row>
    <row r="325" spans="1:16" ht="67.5" x14ac:dyDescent="0.25">
      <c r="A325" s="5" t="s">
        <v>868</v>
      </c>
      <c r="B325" s="3" t="s">
        <v>869</v>
      </c>
      <c r="C325" s="2" t="s">
        <v>1153</v>
      </c>
      <c r="D325" s="10">
        <v>860025674</v>
      </c>
      <c r="E325" s="4">
        <v>45257</v>
      </c>
      <c r="F325" s="22" t="s">
        <v>1393</v>
      </c>
      <c r="G325" s="4">
        <v>45289</v>
      </c>
      <c r="H325" s="7">
        <v>45257</v>
      </c>
      <c r="I325" s="4">
        <v>45290</v>
      </c>
      <c r="J325" s="14">
        <v>129228364</v>
      </c>
      <c r="K325" s="23">
        <f t="shared" ref="K325:K388" si="12">L325/P325</f>
        <v>1</v>
      </c>
      <c r="L325" s="12">
        <v>129228364</v>
      </c>
      <c r="M325" s="13">
        <v>0</v>
      </c>
      <c r="N325" s="2">
        <v>0</v>
      </c>
      <c r="O325" s="24"/>
      <c r="P325" s="24">
        <f t="shared" si="11"/>
        <v>129228364</v>
      </c>
    </row>
    <row r="326" spans="1:16" ht="54" x14ac:dyDescent="0.25">
      <c r="A326" s="5" t="s">
        <v>870</v>
      </c>
      <c r="B326" s="3" t="s">
        <v>871</v>
      </c>
      <c r="C326" s="2" t="s">
        <v>1154</v>
      </c>
      <c r="D326" s="10">
        <v>900538635</v>
      </c>
      <c r="E326" s="4">
        <v>45247</v>
      </c>
      <c r="F326" s="22" t="s">
        <v>1394</v>
      </c>
      <c r="G326" s="4">
        <v>45248</v>
      </c>
      <c r="H326" s="7">
        <v>45253</v>
      </c>
      <c r="I326" s="4">
        <v>45282</v>
      </c>
      <c r="J326" s="13">
        <v>26299000</v>
      </c>
      <c r="K326" s="23">
        <f t="shared" si="12"/>
        <v>1</v>
      </c>
      <c r="L326" s="12">
        <v>26299000</v>
      </c>
      <c r="M326" s="13">
        <v>0</v>
      </c>
      <c r="N326" s="2">
        <v>0</v>
      </c>
      <c r="O326" s="24"/>
      <c r="P326" s="24">
        <f t="shared" si="11"/>
        <v>26299000</v>
      </c>
    </row>
    <row r="327" spans="1:16" ht="81" x14ac:dyDescent="0.25">
      <c r="A327" s="5" t="s">
        <v>872</v>
      </c>
      <c r="B327" s="3" t="s">
        <v>873</v>
      </c>
      <c r="C327" s="2" t="s">
        <v>1155</v>
      </c>
      <c r="D327" s="10">
        <v>3146415</v>
      </c>
      <c r="E327" s="4">
        <v>45252</v>
      </c>
      <c r="F327" s="22" t="s">
        <v>1395</v>
      </c>
      <c r="G327" s="4">
        <v>45250</v>
      </c>
      <c r="H327" s="7">
        <v>45259</v>
      </c>
      <c r="I327" s="4">
        <v>45318</v>
      </c>
      <c r="J327" s="14">
        <v>6993630</v>
      </c>
      <c r="K327" s="23">
        <f t="shared" si="12"/>
        <v>1</v>
      </c>
      <c r="L327" s="12">
        <v>6993630</v>
      </c>
      <c r="M327" s="13">
        <v>0</v>
      </c>
      <c r="N327" s="2">
        <v>0</v>
      </c>
      <c r="O327" s="24"/>
      <c r="P327" s="24">
        <f t="shared" si="11"/>
        <v>6993630</v>
      </c>
    </row>
    <row r="328" spans="1:16" ht="54" x14ac:dyDescent="0.25">
      <c r="A328" s="5" t="s">
        <v>874</v>
      </c>
      <c r="B328" s="3" t="s">
        <v>875</v>
      </c>
      <c r="C328" s="2" t="s">
        <v>992</v>
      </c>
      <c r="D328" s="10">
        <v>900269849</v>
      </c>
      <c r="E328" s="4">
        <v>45244</v>
      </c>
      <c r="F328" s="22" t="s">
        <v>1396</v>
      </c>
      <c r="G328" s="4">
        <v>45250</v>
      </c>
      <c r="H328" s="7">
        <v>45286</v>
      </c>
      <c r="I328" s="4">
        <v>45465</v>
      </c>
      <c r="J328" s="14">
        <v>29999686</v>
      </c>
      <c r="K328" s="23">
        <f t="shared" si="12"/>
        <v>1</v>
      </c>
      <c r="L328" s="12">
        <v>29999686</v>
      </c>
      <c r="M328" s="13">
        <v>0</v>
      </c>
      <c r="N328" s="2">
        <v>0</v>
      </c>
      <c r="O328" s="24"/>
      <c r="P328" s="24">
        <f t="shared" si="11"/>
        <v>29999686</v>
      </c>
    </row>
    <row r="329" spans="1:16" ht="54" x14ac:dyDescent="0.25">
      <c r="A329" s="5" t="s">
        <v>876</v>
      </c>
      <c r="B329" s="3" t="s">
        <v>877</v>
      </c>
      <c r="C329" s="2" t="s">
        <v>1156</v>
      </c>
      <c r="D329" s="10">
        <v>830122370</v>
      </c>
      <c r="E329" s="4">
        <v>45245</v>
      </c>
      <c r="F329" s="22" t="s">
        <v>1397</v>
      </c>
      <c r="G329" s="4">
        <v>45245</v>
      </c>
      <c r="H329" s="7">
        <v>45250</v>
      </c>
      <c r="I329" s="4">
        <v>45259</v>
      </c>
      <c r="J329" s="13">
        <v>17695300</v>
      </c>
      <c r="K329" s="23">
        <f t="shared" si="12"/>
        <v>1</v>
      </c>
      <c r="L329" s="12">
        <v>15315300</v>
      </c>
      <c r="M329" s="13">
        <v>0</v>
      </c>
      <c r="N329" s="2">
        <v>1</v>
      </c>
      <c r="O329" s="24"/>
      <c r="P329" s="24">
        <f>J329+O329-2380000</f>
        <v>15315300</v>
      </c>
    </row>
    <row r="330" spans="1:16" ht="54" x14ac:dyDescent="0.25">
      <c r="A330" s="5" t="s">
        <v>878</v>
      </c>
      <c r="B330" s="3" t="s">
        <v>879</v>
      </c>
      <c r="C330" s="2" t="s">
        <v>989</v>
      </c>
      <c r="D330" s="10">
        <v>900735379</v>
      </c>
      <c r="E330" s="4">
        <v>45252</v>
      </c>
      <c r="F330" s="22" t="s">
        <v>1398</v>
      </c>
      <c r="G330" s="4">
        <v>45251</v>
      </c>
      <c r="H330" s="7">
        <v>45259</v>
      </c>
      <c r="I330" s="4">
        <v>45264</v>
      </c>
      <c r="J330" s="14">
        <v>1492260</v>
      </c>
      <c r="K330" s="23">
        <f t="shared" si="12"/>
        <v>1</v>
      </c>
      <c r="L330" s="12">
        <v>1492260</v>
      </c>
      <c r="M330" s="13">
        <v>0</v>
      </c>
      <c r="N330" s="2">
        <v>0</v>
      </c>
      <c r="O330" s="24"/>
      <c r="P330" s="24">
        <f t="shared" si="11"/>
        <v>1492260</v>
      </c>
    </row>
    <row r="331" spans="1:16" ht="54" x14ac:dyDescent="0.25">
      <c r="A331" s="5" t="s">
        <v>880</v>
      </c>
      <c r="B331" s="3" t="s">
        <v>881</v>
      </c>
      <c r="C331" s="2" t="s">
        <v>1157</v>
      </c>
      <c r="D331" s="10">
        <v>901349740</v>
      </c>
      <c r="E331" s="4">
        <v>45251</v>
      </c>
      <c r="F331" s="22" t="s">
        <v>1399</v>
      </c>
      <c r="G331" s="4">
        <v>45280</v>
      </c>
      <c r="H331" s="7">
        <v>45280</v>
      </c>
      <c r="I331" s="4">
        <v>45309</v>
      </c>
      <c r="J331" s="13">
        <v>55474157</v>
      </c>
      <c r="K331" s="23">
        <f t="shared" si="12"/>
        <v>1</v>
      </c>
      <c r="L331" s="12">
        <v>55474157</v>
      </c>
      <c r="M331" s="13">
        <v>0</v>
      </c>
      <c r="N331" s="2">
        <v>0</v>
      </c>
      <c r="O331" s="24"/>
      <c r="P331" s="24">
        <f t="shared" si="11"/>
        <v>55474157</v>
      </c>
    </row>
    <row r="332" spans="1:16" ht="81" x14ac:dyDescent="0.25">
      <c r="A332" s="5" t="s">
        <v>882</v>
      </c>
      <c r="B332" s="3" t="s">
        <v>883</v>
      </c>
      <c r="C332" s="2" t="s">
        <v>997</v>
      </c>
      <c r="D332" s="10">
        <v>900715290</v>
      </c>
      <c r="E332" s="4">
        <v>45254</v>
      </c>
      <c r="F332" s="22" t="s">
        <v>1400</v>
      </c>
      <c r="G332" s="4">
        <v>45250</v>
      </c>
      <c r="H332" s="7">
        <v>45265</v>
      </c>
      <c r="I332" s="4">
        <v>45267</v>
      </c>
      <c r="J332" s="13">
        <v>30940000</v>
      </c>
      <c r="K332" s="23">
        <f t="shared" si="12"/>
        <v>1</v>
      </c>
      <c r="L332" s="12">
        <v>30940000</v>
      </c>
      <c r="M332" s="13">
        <v>0</v>
      </c>
      <c r="N332" s="2">
        <v>0</v>
      </c>
      <c r="O332" s="24"/>
      <c r="P332" s="24">
        <f t="shared" si="11"/>
        <v>30940000</v>
      </c>
    </row>
    <row r="333" spans="1:16" ht="67.5" x14ac:dyDescent="0.25">
      <c r="A333" s="5" t="s">
        <v>884</v>
      </c>
      <c r="B333" s="3" t="s">
        <v>885</v>
      </c>
      <c r="C333" s="2" t="s">
        <v>1158</v>
      </c>
      <c r="D333" s="10">
        <v>900121523</v>
      </c>
      <c r="E333" s="4">
        <v>45254</v>
      </c>
      <c r="F333" s="22" t="s">
        <v>1401</v>
      </c>
      <c r="G333" s="4">
        <v>45250</v>
      </c>
      <c r="H333" s="7">
        <v>45260</v>
      </c>
      <c r="I333" s="4">
        <v>45319</v>
      </c>
      <c r="J333" s="14">
        <v>7599340</v>
      </c>
      <c r="K333" s="23">
        <f t="shared" si="12"/>
        <v>1</v>
      </c>
      <c r="L333" s="12">
        <v>7599340</v>
      </c>
      <c r="M333" s="13">
        <v>0</v>
      </c>
      <c r="N333" s="2">
        <v>0</v>
      </c>
      <c r="O333" s="24"/>
      <c r="P333" s="24">
        <f t="shared" si="11"/>
        <v>7599340</v>
      </c>
    </row>
    <row r="334" spans="1:16" ht="54" x14ac:dyDescent="0.25">
      <c r="A334" s="5" t="s">
        <v>886</v>
      </c>
      <c r="B334" s="3" t="s">
        <v>887</v>
      </c>
      <c r="C334" s="2" t="s">
        <v>1159</v>
      </c>
      <c r="D334" s="10">
        <v>830136779</v>
      </c>
      <c r="E334" s="4">
        <v>45258</v>
      </c>
      <c r="F334" s="22" t="s">
        <v>1402</v>
      </c>
      <c r="G334" s="4">
        <v>45250</v>
      </c>
      <c r="H334" s="7">
        <v>45258</v>
      </c>
      <c r="I334" s="4">
        <v>45623</v>
      </c>
      <c r="J334" s="14">
        <v>30184350</v>
      </c>
      <c r="K334" s="23">
        <f t="shared" si="12"/>
        <v>1</v>
      </c>
      <c r="L334" s="12">
        <v>30184350</v>
      </c>
      <c r="M334" s="13">
        <v>0</v>
      </c>
      <c r="N334" s="2">
        <v>0</v>
      </c>
      <c r="O334" s="24"/>
      <c r="P334" s="24">
        <f t="shared" si="11"/>
        <v>30184350</v>
      </c>
    </row>
    <row r="335" spans="1:16" ht="67.5" x14ac:dyDescent="0.25">
      <c r="A335" s="5" t="s">
        <v>888</v>
      </c>
      <c r="B335" s="3" t="s">
        <v>889</v>
      </c>
      <c r="C335" s="2" t="s">
        <v>1160</v>
      </c>
      <c r="D335" s="10">
        <v>830029703</v>
      </c>
      <c r="E335" s="4">
        <v>45258</v>
      </c>
      <c r="F335" s="22" t="s">
        <v>1403</v>
      </c>
      <c r="G335" s="4">
        <v>45253</v>
      </c>
      <c r="H335" s="7">
        <v>45258</v>
      </c>
      <c r="I335" s="4">
        <v>45317</v>
      </c>
      <c r="J335" s="14">
        <v>78831842</v>
      </c>
      <c r="K335" s="23">
        <f t="shared" si="12"/>
        <v>1</v>
      </c>
      <c r="L335" s="12">
        <v>78831842</v>
      </c>
      <c r="M335" s="13">
        <v>0</v>
      </c>
      <c r="N335" s="2">
        <v>0</v>
      </c>
      <c r="O335" s="24"/>
      <c r="P335" s="24">
        <f t="shared" si="11"/>
        <v>78831842</v>
      </c>
    </row>
    <row r="336" spans="1:16" ht="121.5" x14ac:dyDescent="0.25">
      <c r="A336" s="5" t="s">
        <v>890</v>
      </c>
      <c r="B336" s="3" t="s">
        <v>891</v>
      </c>
      <c r="C336" s="2" t="s">
        <v>1161</v>
      </c>
      <c r="D336" s="10">
        <v>901233672</v>
      </c>
      <c r="E336" s="4">
        <v>45260</v>
      </c>
      <c r="F336" s="22" t="s">
        <v>1404</v>
      </c>
      <c r="G336" s="4">
        <v>45280</v>
      </c>
      <c r="H336" s="7">
        <v>45280</v>
      </c>
      <c r="I336" s="4">
        <v>45339</v>
      </c>
      <c r="J336" s="14">
        <v>95445021</v>
      </c>
      <c r="K336" s="23">
        <f t="shared" si="12"/>
        <v>1</v>
      </c>
      <c r="L336" s="12">
        <v>95445021</v>
      </c>
      <c r="M336" s="13">
        <v>0</v>
      </c>
      <c r="N336" s="2">
        <v>0</v>
      </c>
      <c r="O336" s="24"/>
      <c r="P336" s="24">
        <f t="shared" si="11"/>
        <v>95445021</v>
      </c>
    </row>
    <row r="337" spans="1:16" ht="54" x14ac:dyDescent="0.25">
      <c r="A337" s="5" t="s">
        <v>892</v>
      </c>
      <c r="B337" s="3" t="s">
        <v>893</v>
      </c>
      <c r="C337" s="2" t="s">
        <v>1162</v>
      </c>
      <c r="D337" s="10">
        <v>900811832</v>
      </c>
      <c r="E337" s="4">
        <v>45258</v>
      </c>
      <c r="F337" s="22" t="s">
        <v>1405</v>
      </c>
      <c r="G337" s="4">
        <v>45258</v>
      </c>
      <c r="H337" s="7">
        <v>45264</v>
      </c>
      <c r="I337" s="4">
        <v>45313</v>
      </c>
      <c r="J337" s="13">
        <v>2340000</v>
      </c>
      <c r="K337" s="23">
        <f t="shared" si="12"/>
        <v>1</v>
      </c>
      <c r="L337" s="12">
        <v>2340000</v>
      </c>
      <c r="M337" s="13">
        <v>0</v>
      </c>
      <c r="N337" s="2">
        <v>0</v>
      </c>
      <c r="O337" s="24"/>
      <c r="P337" s="24">
        <f t="shared" si="11"/>
        <v>2340000</v>
      </c>
    </row>
    <row r="338" spans="1:16" ht="67.5" x14ac:dyDescent="0.25">
      <c r="A338" s="5" t="s">
        <v>894</v>
      </c>
      <c r="B338" s="3" t="s">
        <v>895</v>
      </c>
      <c r="C338" s="2" t="s">
        <v>1163</v>
      </c>
      <c r="D338" s="10">
        <v>900965645</v>
      </c>
      <c r="E338" s="4">
        <v>45246</v>
      </c>
      <c r="F338" s="22" t="s">
        <v>1406</v>
      </c>
      <c r="G338" s="4">
        <v>45248</v>
      </c>
      <c r="H338" s="7">
        <v>45247</v>
      </c>
      <c r="I338" s="4">
        <v>45373</v>
      </c>
      <c r="J338" s="14">
        <v>96315328</v>
      </c>
      <c r="K338" s="23">
        <f t="shared" si="12"/>
        <v>0.72164423658202514</v>
      </c>
      <c r="L338" s="12">
        <v>74908727</v>
      </c>
      <c r="M338" s="13">
        <v>28894121</v>
      </c>
      <c r="N338" s="2">
        <v>2</v>
      </c>
      <c r="O338" s="24">
        <v>7487520</v>
      </c>
      <c r="P338" s="24">
        <f t="shared" si="11"/>
        <v>103802848</v>
      </c>
    </row>
    <row r="339" spans="1:16" ht="54" x14ac:dyDescent="0.25">
      <c r="A339" s="5" t="s">
        <v>896</v>
      </c>
      <c r="B339" s="3" t="s">
        <v>897</v>
      </c>
      <c r="C339" s="2" t="s">
        <v>1164</v>
      </c>
      <c r="D339" s="10">
        <v>830008643</v>
      </c>
      <c r="E339" s="4">
        <v>45252</v>
      </c>
      <c r="F339" s="22" t="s">
        <v>1407</v>
      </c>
      <c r="G339" s="4">
        <v>45251</v>
      </c>
      <c r="H339" s="7">
        <v>45260</v>
      </c>
      <c r="I339" s="4">
        <v>45274</v>
      </c>
      <c r="J339" s="14">
        <v>3765562</v>
      </c>
      <c r="K339" s="23">
        <f t="shared" si="12"/>
        <v>1</v>
      </c>
      <c r="L339" s="12">
        <v>3765562</v>
      </c>
      <c r="M339" s="13">
        <v>0</v>
      </c>
      <c r="N339" s="2">
        <v>0</v>
      </c>
      <c r="O339" s="24">
        <v>0</v>
      </c>
      <c r="P339" s="24">
        <f t="shared" si="11"/>
        <v>3765562</v>
      </c>
    </row>
    <row r="340" spans="1:16" ht="54" x14ac:dyDescent="0.25">
      <c r="A340" s="5" t="s">
        <v>898</v>
      </c>
      <c r="B340" s="3" t="s">
        <v>899</v>
      </c>
      <c r="C340" s="2" t="s">
        <v>1165</v>
      </c>
      <c r="D340" s="10">
        <v>830080474</v>
      </c>
      <c r="E340" s="4">
        <v>45258</v>
      </c>
      <c r="F340" s="22" t="s">
        <v>1408</v>
      </c>
      <c r="G340" s="4">
        <v>45253</v>
      </c>
      <c r="H340" s="7">
        <v>45264</v>
      </c>
      <c r="I340" s="4">
        <v>45363</v>
      </c>
      <c r="J340" s="14">
        <v>2441880</v>
      </c>
      <c r="K340" s="23">
        <f t="shared" si="12"/>
        <v>1</v>
      </c>
      <c r="L340" s="12">
        <v>2441880</v>
      </c>
      <c r="M340" s="13">
        <v>0</v>
      </c>
      <c r="N340" s="2">
        <v>1</v>
      </c>
      <c r="O340" s="24">
        <v>0</v>
      </c>
      <c r="P340" s="24">
        <f t="shared" si="11"/>
        <v>2441880</v>
      </c>
    </row>
    <row r="341" spans="1:16" ht="54" x14ac:dyDescent="0.25">
      <c r="A341" s="5" t="s">
        <v>900</v>
      </c>
      <c r="B341" s="3" t="s">
        <v>901</v>
      </c>
      <c r="C341" s="2" t="s">
        <v>1166</v>
      </c>
      <c r="D341" s="10">
        <v>901505476</v>
      </c>
      <c r="E341" s="4">
        <v>45258</v>
      </c>
      <c r="F341" s="22" t="s">
        <v>1409</v>
      </c>
      <c r="G341" s="4">
        <v>45254</v>
      </c>
      <c r="H341" s="7">
        <v>45261</v>
      </c>
      <c r="I341" s="4">
        <v>45322</v>
      </c>
      <c r="J341" s="14">
        <v>9996000</v>
      </c>
      <c r="K341" s="23">
        <f t="shared" si="12"/>
        <v>1</v>
      </c>
      <c r="L341" s="12">
        <v>9996000</v>
      </c>
      <c r="M341" s="13">
        <v>0</v>
      </c>
      <c r="N341" s="2">
        <v>1</v>
      </c>
      <c r="O341" s="24">
        <v>0</v>
      </c>
      <c r="P341" s="24">
        <f t="shared" si="11"/>
        <v>9996000</v>
      </c>
    </row>
    <row r="342" spans="1:16" ht="67.5" x14ac:dyDescent="0.25">
      <c r="A342" s="5" t="s">
        <v>902</v>
      </c>
      <c r="B342" s="3" t="s">
        <v>1474</v>
      </c>
      <c r="C342" s="2" t="s">
        <v>1167</v>
      </c>
      <c r="D342" s="10">
        <v>901383899</v>
      </c>
      <c r="E342" s="4">
        <v>45252</v>
      </c>
      <c r="F342" s="22" t="s">
        <v>1529</v>
      </c>
      <c r="G342" s="4">
        <v>45289</v>
      </c>
      <c r="H342" s="7">
        <v>45266</v>
      </c>
      <c r="I342" s="4">
        <v>45321</v>
      </c>
      <c r="J342" s="14">
        <v>129912300</v>
      </c>
      <c r="K342" s="23">
        <f t="shared" si="12"/>
        <v>1</v>
      </c>
      <c r="L342" s="12">
        <v>129912300</v>
      </c>
      <c r="M342" s="13">
        <v>0</v>
      </c>
      <c r="N342" s="2">
        <v>1</v>
      </c>
      <c r="O342" s="24">
        <v>0</v>
      </c>
      <c r="P342" s="24">
        <f t="shared" si="11"/>
        <v>129912300</v>
      </c>
    </row>
    <row r="343" spans="1:16" ht="81" x14ac:dyDescent="0.25">
      <c r="A343" s="5" t="s">
        <v>903</v>
      </c>
      <c r="B343" s="3" t="s">
        <v>1475</v>
      </c>
      <c r="C343" s="2" t="s">
        <v>1168</v>
      </c>
      <c r="D343" s="10">
        <v>900438134</v>
      </c>
      <c r="E343" s="4">
        <v>45258</v>
      </c>
      <c r="F343" s="22" t="s">
        <v>1410</v>
      </c>
      <c r="G343" s="4">
        <v>45254</v>
      </c>
      <c r="H343" s="7">
        <v>45261</v>
      </c>
      <c r="I343" s="4">
        <v>45350</v>
      </c>
      <c r="J343" s="13">
        <v>15000000</v>
      </c>
      <c r="K343" s="23">
        <f t="shared" si="12"/>
        <v>1</v>
      </c>
      <c r="L343" s="12">
        <v>15000000</v>
      </c>
      <c r="M343" s="13">
        <v>0</v>
      </c>
      <c r="N343" s="2">
        <v>0</v>
      </c>
      <c r="O343" s="24">
        <v>0</v>
      </c>
      <c r="P343" s="24">
        <f t="shared" si="11"/>
        <v>15000000</v>
      </c>
    </row>
    <row r="344" spans="1:16" ht="54" x14ac:dyDescent="0.25">
      <c r="A344" s="5" t="s">
        <v>904</v>
      </c>
      <c r="B344" s="3" t="s">
        <v>905</v>
      </c>
      <c r="C344" s="2" t="s">
        <v>1169</v>
      </c>
      <c r="D344" s="10">
        <v>830133980</v>
      </c>
      <c r="E344" s="4">
        <v>45279</v>
      </c>
      <c r="F344" s="22" t="s">
        <v>1411</v>
      </c>
      <c r="G344" s="4">
        <v>45307</v>
      </c>
      <c r="H344" s="7">
        <v>45289</v>
      </c>
      <c r="I344" s="4">
        <v>45318</v>
      </c>
      <c r="J344" s="14">
        <v>170964000</v>
      </c>
      <c r="K344" s="23">
        <f t="shared" si="12"/>
        <v>1</v>
      </c>
      <c r="L344" s="12">
        <v>170964000</v>
      </c>
      <c r="M344" s="13">
        <v>0</v>
      </c>
      <c r="N344" s="2">
        <v>0</v>
      </c>
      <c r="O344" s="24">
        <v>0</v>
      </c>
      <c r="P344" s="24">
        <f t="shared" si="11"/>
        <v>170964000</v>
      </c>
    </row>
    <row r="345" spans="1:16" ht="94.5" x14ac:dyDescent="0.25">
      <c r="A345" s="5" t="s">
        <v>906</v>
      </c>
      <c r="B345" s="3" t="s">
        <v>907</v>
      </c>
      <c r="C345" s="2" t="s">
        <v>1170</v>
      </c>
      <c r="D345" s="10">
        <v>1093791979</v>
      </c>
      <c r="E345" s="4">
        <v>45260</v>
      </c>
      <c r="F345" s="22" t="s">
        <v>1412</v>
      </c>
      <c r="G345" s="4">
        <v>45260</v>
      </c>
      <c r="H345" s="7">
        <v>45279</v>
      </c>
      <c r="I345" s="4">
        <v>45338</v>
      </c>
      <c r="J345" s="14">
        <v>4000000</v>
      </c>
      <c r="K345" s="23">
        <f t="shared" si="12"/>
        <v>1</v>
      </c>
      <c r="L345" s="12">
        <v>4000000</v>
      </c>
      <c r="M345" s="13">
        <v>0</v>
      </c>
      <c r="N345" s="2">
        <v>0</v>
      </c>
      <c r="O345" s="24">
        <v>0</v>
      </c>
      <c r="P345" s="24">
        <f t="shared" si="11"/>
        <v>4000000</v>
      </c>
    </row>
    <row r="346" spans="1:16" ht="81" x14ac:dyDescent="0.25">
      <c r="A346" s="5" t="s">
        <v>908</v>
      </c>
      <c r="B346" s="3" t="s">
        <v>909</v>
      </c>
      <c r="C346" s="2" t="s">
        <v>1171</v>
      </c>
      <c r="D346" s="10">
        <v>901183038</v>
      </c>
      <c r="E346" s="4">
        <v>45260</v>
      </c>
      <c r="F346" s="22" t="s">
        <v>1413</v>
      </c>
      <c r="G346" s="4">
        <v>45261</v>
      </c>
      <c r="H346" s="7">
        <v>45273</v>
      </c>
      <c r="I346" s="4">
        <v>45487</v>
      </c>
      <c r="J346" s="14">
        <v>29000000</v>
      </c>
      <c r="K346" s="23">
        <f t="shared" si="12"/>
        <v>0</v>
      </c>
      <c r="L346" s="12">
        <v>0</v>
      </c>
      <c r="M346" s="13">
        <v>29000000</v>
      </c>
      <c r="N346" s="2">
        <v>0</v>
      </c>
      <c r="O346" s="24">
        <v>0</v>
      </c>
      <c r="P346" s="24">
        <f t="shared" si="11"/>
        <v>29000000</v>
      </c>
    </row>
    <row r="347" spans="1:16" ht="54" x14ac:dyDescent="0.25">
      <c r="A347" s="5" t="s">
        <v>910</v>
      </c>
      <c r="B347" s="3" t="s">
        <v>911</v>
      </c>
      <c r="C347" s="2" t="s">
        <v>1172</v>
      </c>
      <c r="D347" s="10">
        <v>900237844</v>
      </c>
      <c r="E347" s="4">
        <v>45264</v>
      </c>
      <c r="F347" s="22" t="s">
        <v>1414</v>
      </c>
      <c r="G347" s="4">
        <v>45261</v>
      </c>
      <c r="H347" s="7">
        <v>45280</v>
      </c>
      <c r="I347" s="4">
        <v>45309</v>
      </c>
      <c r="J347" s="14">
        <v>69615000</v>
      </c>
      <c r="K347" s="23">
        <f t="shared" si="12"/>
        <v>1</v>
      </c>
      <c r="L347" s="12">
        <v>69615000</v>
      </c>
      <c r="M347" s="13">
        <v>0</v>
      </c>
      <c r="N347" s="2">
        <v>0</v>
      </c>
      <c r="O347" s="24">
        <v>0</v>
      </c>
      <c r="P347" s="24">
        <f t="shared" si="11"/>
        <v>69615000</v>
      </c>
    </row>
    <row r="348" spans="1:16" ht="94.5" x14ac:dyDescent="0.25">
      <c r="A348" s="5" t="s">
        <v>912</v>
      </c>
      <c r="B348" s="3" t="s">
        <v>1476</v>
      </c>
      <c r="C348" s="2" t="s">
        <v>1173</v>
      </c>
      <c r="D348" s="10">
        <v>900276964</v>
      </c>
      <c r="E348" s="4">
        <v>45260</v>
      </c>
      <c r="F348" s="22" t="s">
        <v>1415</v>
      </c>
      <c r="G348" s="4">
        <v>45260</v>
      </c>
      <c r="H348" s="7">
        <v>45265</v>
      </c>
      <c r="I348" s="4">
        <v>45324</v>
      </c>
      <c r="J348" s="14">
        <v>50600000</v>
      </c>
      <c r="K348" s="23">
        <f t="shared" si="12"/>
        <v>1</v>
      </c>
      <c r="L348" s="12">
        <v>50600000</v>
      </c>
      <c r="M348" s="13">
        <v>0</v>
      </c>
      <c r="N348" s="2">
        <v>1</v>
      </c>
      <c r="O348" s="24">
        <v>0</v>
      </c>
      <c r="P348" s="24">
        <f t="shared" si="11"/>
        <v>50600000</v>
      </c>
    </row>
    <row r="349" spans="1:16" ht="54" x14ac:dyDescent="0.25">
      <c r="A349" s="5" t="s">
        <v>913</v>
      </c>
      <c r="B349" s="3" t="s">
        <v>914</v>
      </c>
      <c r="C349" s="2" t="s">
        <v>1174</v>
      </c>
      <c r="D349" s="10">
        <v>1032447915</v>
      </c>
      <c r="E349" s="4">
        <v>45265</v>
      </c>
      <c r="F349" s="22" t="s">
        <v>1416</v>
      </c>
      <c r="G349" s="4">
        <v>45261</v>
      </c>
      <c r="H349" s="7">
        <v>45278</v>
      </c>
      <c r="I349" s="4">
        <v>45292</v>
      </c>
      <c r="J349" s="14">
        <v>9000000</v>
      </c>
      <c r="K349" s="23">
        <f t="shared" si="12"/>
        <v>1</v>
      </c>
      <c r="L349" s="12">
        <v>9000000</v>
      </c>
      <c r="M349" s="13">
        <v>0</v>
      </c>
      <c r="N349" s="2">
        <v>0</v>
      </c>
      <c r="O349" s="24">
        <v>0</v>
      </c>
      <c r="P349" s="24">
        <f t="shared" si="11"/>
        <v>9000000</v>
      </c>
    </row>
    <row r="350" spans="1:16" ht="54" x14ac:dyDescent="0.25">
      <c r="A350" s="5" t="s">
        <v>915</v>
      </c>
      <c r="B350" s="3" t="s">
        <v>916</v>
      </c>
      <c r="C350" s="2" t="s">
        <v>1175</v>
      </c>
      <c r="D350" s="10">
        <v>830092541</v>
      </c>
      <c r="E350" s="4">
        <v>45265</v>
      </c>
      <c r="F350" s="22" t="s">
        <v>1417</v>
      </c>
      <c r="G350" s="4">
        <v>45289</v>
      </c>
      <c r="H350" s="7">
        <v>45271</v>
      </c>
      <c r="I350" s="4">
        <v>45300</v>
      </c>
      <c r="J350" s="14">
        <v>229964720</v>
      </c>
      <c r="K350" s="23">
        <f t="shared" si="12"/>
        <v>1</v>
      </c>
      <c r="L350" s="12">
        <v>229964720</v>
      </c>
      <c r="M350" s="13">
        <v>0</v>
      </c>
      <c r="N350" s="2">
        <v>0</v>
      </c>
      <c r="O350" s="24">
        <v>0</v>
      </c>
      <c r="P350" s="24">
        <f t="shared" si="11"/>
        <v>229964720</v>
      </c>
    </row>
    <row r="351" spans="1:16" ht="54" x14ac:dyDescent="0.25">
      <c r="A351" s="5" t="s">
        <v>917</v>
      </c>
      <c r="B351" s="3" t="s">
        <v>918</v>
      </c>
      <c r="C351" s="2" t="s">
        <v>1176</v>
      </c>
      <c r="D351" s="10">
        <v>900439349</v>
      </c>
      <c r="E351" s="4">
        <v>45266</v>
      </c>
      <c r="F351" s="22" t="s">
        <v>1418</v>
      </c>
      <c r="G351" s="4">
        <v>45265</v>
      </c>
      <c r="H351" s="7">
        <v>45274</v>
      </c>
      <c r="I351" s="4">
        <v>45638</v>
      </c>
      <c r="J351" s="13">
        <v>38080000</v>
      </c>
      <c r="K351" s="23">
        <f t="shared" si="12"/>
        <v>1</v>
      </c>
      <c r="L351" s="12">
        <v>38080000</v>
      </c>
      <c r="M351" s="13">
        <v>0</v>
      </c>
      <c r="N351" s="2">
        <v>0</v>
      </c>
      <c r="O351" s="24">
        <v>0</v>
      </c>
      <c r="P351" s="24">
        <f t="shared" si="11"/>
        <v>38080000</v>
      </c>
    </row>
    <row r="352" spans="1:16" ht="67.5" x14ac:dyDescent="0.25">
      <c r="A352" s="5" t="s">
        <v>919</v>
      </c>
      <c r="B352" s="3" t="s">
        <v>920</v>
      </c>
      <c r="C352" s="2" t="s">
        <v>310</v>
      </c>
      <c r="D352" s="10">
        <v>900726420</v>
      </c>
      <c r="E352" s="4">
        <v>45278</v>
      </c>
      <c r="F352" s="22" t="s">
        <v>1419</v>
      </c>
      <c r="G352" s="4">
        <v>45266</v>
      </c>
      <c r="H352" s="7">
        <v>45280</v>
      </c>
      <c r="I352" s="4">
        <v>45309</v>
      </c>
      <c r="J352" s="14">
        <v>4355400</v>
      </c>
      <c r="K352" s="23">
        <f t="shared" si="12"/>
        <v>1</v>
      </c>
      <c r="L352" s="12">
        <v>4355400</v>
      </c>
      <c r="M352" s="13">
        <v>0</v>
      </c>
      <c r="N352" s="2">
        <v>0</v>
      </c>
      <c r="O352" s="24">
        <v>0</v>
      </c>
      <c r="P352" s="24">
        <f t="shared" si="11"/>
        <v>4355400</v>
      </c>
    </row>
    <row r="353" spans="1:16" ht="81" x14ac:dyDescent="0.25">
      <c r="A353" s="5" t="s">
        <v>921</v>
      </c>
      <c r="B353" s="3" t="s">
        <v>922</v>
      </c>
      <c r="C353" s="2" t="s">
        <v>1161</v>
      </c>
      <c r="D353" s="10">
        <v>901233672</v>
      </c>
      <c r="E353" s="4">
        <v>45266</v>
      </c>
      <c r="F353" s="22" t="s">
        <v>1420</v>
      </c>
      <c r="G353" s="4">
        <v>45266</v>
      </c>
      <c r="H353" s="7">
        <v>45280</v>
      </c>
      <c r="I353" s="4">
        <v>45369</v>
      </c>
      <c r="J353" s="14">
        <v>89812555</v>
      </c>
      <c r="K353" s="23">
        <f t="shared" si="12"/>
        <v>1</v>
      </c>
      <c r="L353" s="12">
        <v>89812555</v>
      </c>
      <c r="M353" s="13">
        <v>0</v>
      </c>
      <c r="N353" s="2">
        <v>0</v>
      </c>
      <c r="O353" s="24">
        <v>0</v>
      </c>
      <c r="P353" s="24">
        <f t="shared" si="11"/>
        <v>89812555</v>
      </c>
    </row>
    <row r="354" spans="1:16" ht="108" x14ac:dyDescent="0.25">
      <c r="A354" s="5" t="s">
        <v>923</v>
      </c>
      <c r="B354" s="3" t="s">
        <v>924</v>
      </c>
      <c r="C354" s="2" t="s">
        <v>1177</v>
      </c>
      <c r="D354" s="10">
        <v>1010231319</v>
      </c>
      <c r="E354" s="4">
        <v>45265</v>
      </c>
      <c r="F354" s="22" t="s">
        <v>1421</v>
      </c>
      <c r="G354" s="4">
        <v>45266</v>
      </c>
      <c r="H354" s="7">
        <v>45286</v>
      </c>
      <c r="I354" s="4">
        <v>45295</v>
      </c>
      <c r="J354" s="14">
        <v>8778030</v>
      </c>
      <c r="K354" s="23">
        <f t="shared" si="12"/>
        <v>1</v>
      </c>
      <c r="L354" s="12">
        <v>8778030</v>
      </c>
      <c r="M354" s="13">
        <v>0</v>
      </c>
      <c r="N354" s="2">
        <v>0</v>
      </c>
      <c r="O354" s="24">
        <v>0</v>
      </c>
      <c r="P354" s="24">
        <f t="shared" si="11"/>
        <v>8778030</v>
      </c>
    </row>
    <row r="355" spans="1:16" ht="81" x14ac:dyDescent="0.25">
      <c r="A355" s="5" t="s">
        <v>925</v>
      </c>
      <c r="B355" s="3" t="s">
        <v>926</v>
      </c>
      <c r="C355" s="2" t="s">
        <v>1178</v>
      </c>
      <c r="D355" s="10">
        <v>79204377</v>
      </c>
      <c r="E355" s="4">
        <v>45271</v>
      </c>
      <c r="F355" s="22" t="s">
        <v>1422</v>
      </c>
      <c r="G355" s="4">
        <v>45271</v>
      </c>
      <c r="H355" s="7">
        <v>45275</v>
      </c>
      <c r="I355" s="4">
        <v>45319</v>
      </c>
      <c r="J355" s="14">
        <v>19539800</v>
      </c>
      <c r="K355" s="23">
        <f t="shared" si="12"/>
        <v>1</v>
      </c>
      <c r="L355" s="12">
        <v>19210000</v>
      </c>
      <c r="M355" s="13">
        <v>0</v>
      </c>
      <c r="N355" s="2">
        <v>1</v>
      </c>
      <c r="O355" s="24">
        <v>0</v>
      </c>
      <c r="P355" s="24">
        <f>J355+O355-329800</f>
        <v>19210000</v>
      </c>
    </row>
    <row r="356" spans="1:16" ht="54" x14ac:dyDescent="0.25">
      <c r="A356" s="5" t="s">
        <v>927</v>
      </c>
      <c r="B356" s="3" t="s">
        <v>928</v>
      </c>
      <c r="C356" s="2"/>
      <c r="D356" s="10">
        <v>53154279</v>
      </c>
      <c r="E356" s="4">
        <v>45273</v>
      </c>
      <c r="F356" s="22" t="s">
        <v>1423</v>
      </c>
      <c r="G356" s="4">
        <v>45271</v>
      </c>
      <c r="H356" s="7">
        <v>45302</v>
      </c>
      <c r="I356" s="4">
        <v>45371</v>
      </c>
      <c r="J356" s="14">
        <v>69317262</v>
      </c>
      <c r="K356" s="23">
        <f t="shared" si="12"/>
        <v>1</v>
      </c>
      <c r="L356" s="12">
        <v>69317262</v>
      </c>
      <c r="M356" s="13">
        <v>0</v>
      </c>
      <c r="N356" s="2">
        <v>2</v>
      </c>
      <c r="O356" s="24">
        <v>0</v>
      </c>
      <c r="P356" s="24">
        <f t="shared" si="11"/>
        <v>69317262</v>
      </c>
    </row>
    <row r="357" spans="1:16" ht="67.5" x14ac:dyDescent="0.25">
      <c r="A357" s="5" t="s">
        <v>929</v>
      </c>
      <c r="B357" s="3" t="s">
        <v>930</v>
      </c>
      <c r="C357" s="2" t="s">
        <v>1179</v>
      </c>
      <c r="D357" s="10">
        <v>19060877</v>
      </c>
      <c r="E357" s="4">
        <v>45274</v>
      </c>
      <c r="F357" s="22" t="s">
        <v>1424</v>
      </c>
      <c r="G357" s="4">
        <v>45273</v>
      </c>
      <c r="H357" s="7">
        <v>45279</v>
      </c>
      <c r="I357" s="4">
        <v>45338</v>
      </c>
      <c r="J357" s="14">
        <v>15881145</v>
      </c>
      <c r="K357" s="23">
        <f t="shared" si="12"/>
        <v>1</v>
      </c>
      <c r="L357" s="12">
        <v>15881145</v>
      </c>
      <c r="M357" s="13">
        <v>0</v>
      </c>
      <c r="N357" s="2">
        <v>0</v>
      </c>
      <c r="O357" s="24">
        <v>0</v>
      </c>
      <c r="P357" s="24">
        <f t="shared" si="11"/>
        <v>15881145</v>
      </c>
    </row>
    <row r="358" spans="1:16" ht="54" x14ac:dyDescent="0.25">
      <c r="A358" s="5" t="s">
        <v>931</v>
      </c>
      <c r="B358" s="3" t="s">
        <v>932</v>
      </c>
      <c r="C358" s="2" t="s">
        <v>1180</v>
      </c>
      <c r="D358" s="10">
        <v>900552172</v>
      </c>
      <c r="E358" s="4">
        <v>45274</v>
      </c>
      <c r="F358" s="22" t="s">
        <v>1425</v>
      </c>
      <c r="G358" s="4">
        <v>45275</v>
      </c>
      <c r="H358" s="7">
        <v>45286</v>
      </c>
      <c r="I358" s="4">
        <v>45358</v>
      </c>
      <c r="J358" s="14">
        <v>71813333</v>
      </c>
      <c r="K358" s="23">
        <f t="shared" si="12"/>
        <v>1</v>
      </c>
      <c r="L358" s="12">
        <v>78774833</v>
      </c>
      <c r="M358" s="13">
        <v>0</v>
      </c>
      <c r="N358" s="2">
        <v>2</v>
      </c>
      <c r="O358" s="24">
        <v>6961500</v>
      </c>
      <c r="P358" s="24">
        <f t="shared" si="11"/>
        <v>78774833</v>
      </c>
    </row>
    <row r="359" spans="1:16" ht="81" x14ac:dyDescent="0.25">
      <c r="A359" s="5" t="s">
        <v>933</v>
      </c>
      <c r="B359" s="6" t="s">
        <v>934</v>
      </c>
      <c r="C359" s="5" t="s">
        <v>1131</v>
      </c>
      <c r="D359" s="10">
        <v>830053900</v>
      </c>
      <c r="E359" s="4">
        <v>45279</v>
      </c>
      <c r="F359" s="27" t="s">
        <v>1426</v>
      </c>
      <c r="G359" s="7">
        <v>45275</v>
      </c>
      <c r="H359" s="7">
        <v>45279</v>
      </c>
      <c r="I359" s="4">
        <v>45290</v>
      </c>
      <c r="J359" s="14">
        <v>41147939</v>
      </c>
      <c r="K359" s="23">
        <f t="shared" si="12"/>
        <v>1</v>
      </c>
      <c r="L359" s="12">
        <v>41147939</v>
      </c>
      <c r="M359" s="13">
        <v>0</v>
      </c>
      <c r="N359" s="2">
        <v>0</v>
      </c>
      <c r="O359" s="24">
        <v>0</v>
      </c>
      <c r="P359" s="24">
        <f t="shared" si="11"/>
        <v>41147939</v>
      </c>
    </row>
    <row r="360" spans="1:16" ht="54" x14ac:dyDescent="0.25">
      <c r="A360" s="5" t="s">
        <v>935</v>
      </c>
      <c r="B360" s="6" t="s">
        <v>936</v>
      </c>
      <c r="C360" s="5" t="s">
        <v>1181</v>
      </c>
      <c r="D360" s="10">
        <v>900070902</v>
      </c>
      <c r="E360" s="4">
        <v>45274</v>
      </c>
      <c r="F360" s="27" t="s">
        <v>1427</v>
      </c>
      <c r="G360" s="7">
        <v>45273</v>
      </c>
      <c r="H360" s="7">
        <v>45280</v>
      </c>
      <c r="I360" s="4">
        <v>45349</v>
      </c>
      <c r="J360" s="14">
        <v>17863890</v>
      </c>
      <c r="K360" s="23">
        <f t="shared" si="12"/>
        <v>1</v>
      </c>
      <c r="L360" s="12">
        <v>17863890</v>
      </c>
      <c r="M360" s="13">
        <v>0</v>
      </c>
      <c r="N360" s="2">
        <v>0</v>
      </c>
      <c r="O360" s="24">
        <v>0</v>
      </c>
      <c r="P360" s="24">
        <f t="shared" ref="P360:P382" si="13">J360+O360</f>
        <v>17863890</v>
      </c>
    </row>
    <row r="361" spans="1:16" ht="67.5" x14ac:dyDescent="0.25">
      <c r="A361" s="5" t="s">
        <v>937</v>
      </c>
      <c r="B361" s="6" t="s">
        <v>938</v>
      </c>
      <c r="C361" s="5" t="s">
        <v>1182</v>
      </c>
      <c r="D361" s="10">
        <v>900953009</v>
      </c>
      <c r="E361" s="4">
        <v>45274</v>
      </c>
      <c r="F361" s="27" t="s">
        <v>1428</v>
      </c>
      <c r="G361" s="7">
        <v>45279</v>
      </c>
      <c r="H361" s="7">
        <v>45279</v>
      </c>
      <c r="I361" s="4">
        <v>45643</v>
      </c>
      <c r="J361" s="14">
        <v>34616634</v>
      </c>
      <c r="K361" s="23">
        <f t="shared" si="12"/>
        <v>1</v>
      </c>
      <c r="L361" s="12">
        <v>34616634</v>
      </c>
      <c r="M361" s="13">
        <v>0</v>
      </c>
      <c r="N361" s="2">
        <v>0</v>
      </c>
      <c r="O361" s="24">
        <v>0</v>
      </c>
      <c r="P361" s="24">
        <f t="shared" si="13"/>
        <v>34616634</v>
      </c>
    </row>
    <row r="362" spans="1:16" ht="54" x14ac:dyDescent="0.25">
      <c r="A362" s="5" t="s">
        <v>939</v>
      </c>
      <c r="B362" s="6" t="s">
        <v>940</v>
      </c>
      <c r="C362" s="5" t="s">
        <v>1183</v>
      </c>
      <c r="D362" s="10">
        <v>830062489</v>
      </c>
      <c r="E362" s="4">
        <v>45279</v>
      </c>
      <c r="F362" s="27" t="s">
        <v>1429</v>
      </c>
      <c r="G362" s="7">
        <v>45275</v>
      </c>
      <c r="H362" s="7">
        <v>45288</v>
      </c>
      <c r="I362" s="4">
        <v>45350</v>
      </c>
      <c r="J362" s="14">
        <v>1487500</v>
      </c>
      <c r="K362" s="23">
        <f t="shared" si="12"/>
        <v>1</v>
      </c>
      <c r="L362" s="12">
        <v>1487500</v>
      </c>
      <c r="M362" s="13">
        <v>0</v>
      </c>
      <c r="N362" s="2">
        <v>2</v>
      </c>
      <c r="O362" s="24">
        <v>0</v>
      </c>
      <c r="P362" s="24">
        <f t="shared" si="13"/>
        <v>1487500</v>
      </c>
    </row>
    <row r="363" spans="1:16" ht="54" x14ac:dyDescent="0.25">
      <c r="A363" s="5" t="s">
        <v>941</v>
      </c>
      <c r="B363" s="6" t="s">
        <v>942</v>
      </c>
      <c r="C363" s="5" t="s">
        <v>1180</v>
      </c>
      <c r="D363" s="10">
        <v>900552172</v>
      </c>
      <c r="E363" s="4">
        <v>45279</v>
      </c>
      <c r="F363" s="27" t="s">
        <v>1430</v>
      </c>
      <c r="G363" s="7">
        <v>45275</v>
      </c>
      <c r="H363" s="7">
        <v>45288</v>
      </c>
      <c r="I363" s="4">
        <v>45332</v>
      </c>
      <c r="J363" s="14">
        <v>89711304</v>
      </c>
      <c r="K363" s="23">
        <f t="shared" si="12"/>
        <v>1</v>
      </c>
      <c r="L363" s="12">
        <v>89711304</v>
      </c>
      <c r="M363" s="13">
        <v>0</v>
      </c>
      <c r="N363" s="2">
        <v>0</v>
      </c>
      <c r="O363" s="24">
        <v>0</v>
      </c>
      <c r="P363" s="24">
        <f t="shared" si="13"/>
        <v>89711304</v>
      </c>
    </row>
    <row r="364" spans="1:16" ht="81" x14ac:dyDescent="0.25">
      <c r="A364" s="5" t="s">
        <v>943</v>
      </c>
      <c r="B364" s="6" t="s">
        <v>944</v>
      </c>
      <c r="C364" s="5" t="s">
        <v>1184</v>
      </c>
      <c r="D364" s="10">
        <v>900329160</v>
      </c>
      <c r="E364" s="4">
        <v>45274</v>
      </c>
      <c r="F364" s="27" t="s">
        <v>1431</v>
      </c>
      <c r="G364" s="7">
        <v>45289</v>
      </c>
      <c r="H364" s="7">
        <v>45282</v>
      </c>
      <c r="I364" s="4">
        <v>45362</v>
      </c>
      <c r="J364" s="14">
        <v>111579993</v>
      </c>
      <c r="K364" s="23">
        <f t="shared" si="12"/>
        <v>1</v>
      </c>
      <c r="L364" s="12">
        <v>70316553</v>
      </c>
      <c r="M364" s="13">
        <v>0</v>
      </c>
      <c r="N364" s="2">
        <v>4</v>
      </c>
      <c r="O364" s="24">
        <v>0</v>
      </c>
      <c r="P364" s="24">
        <f>J364+O364-41263440</f>
        <v>70316553</v>
      </c>
    </row>
    <row r="365" spans="1:16" ht="81" x14ac:dyDescent="0.25">
      <c r="A365" s="5" t="s">
        <v>945</v>
      </c>
      <c r="B365" s="6" t="s">
        <v>946</v>
      </c>
      <c r="C365" s="5" t="s">
        <v>1185</v>
      </c>
      <c r="D365" s="10">
        <v>901146852</v>
      </c>
      <c r="E365" s="4">
        <v>45278</v>
      </c>
      <c r="F365" s="27" t="s">
        <v>1432</v>
      </c>
      <c r="G365" s="7">
        <v>45275</v>
      </c>
      <c r="H365" s="7">
        <v>45280</v>
      </c>
      <c r="I365" s="4">
        <v>45339</v>
      </c>
      <c r="J365" s="14">
        <v>16007904</v>
      </c>
      <c r="K365" s="23">
        <f t="shared" si="12"/>
        <v>1</v>
      </c>
      <c r="L365" s="12">
        <v>16007904</v>
      </c>
      <c r="M365" s="13">
        <v>0</v>
      </c>
      <c r="N365" s="2">
        <v>0</v>
      </c>
      <c r="O365" s="24">
        <v>0</v>
      </c>
      <c r="P365" s="24">
        <f t="shared" si="13"/>
        <v>16007904</v>
      </c>
    </row>
    <row r="366" spans="1:16" ht="54" x14ac:dyDescent="0.25">
      <c r="A366" s="5" t="s">
        <v>947</v>
      </c>
      <c r="B366" s="6" t="s">
        <v>948</v>
      </c>
      <c r="C366" s="5" t="s">
        <v>1186</v>
      </c>
      <c r="D366" s="10">
        <v>79817469</v>
      </c>
      <c r="E366" s="4">
        <v>45279</v>
      </c>
      <c r="F366" s="27" t="s">
        <v>1433</v>
      </c>
      <c r="G366" s="7">
        <v>45279</v>
      </c>
      <c r="H366" s="7">
        <v>45306</v>
      </c>
      <c r="I366" s="4">
        <v>45365</v>
      </c>
      <c r="J366" s="14">
        <v>19700000</v>
      </c>
      <c r="K366" s="23">
        <f t="shared" si="12"/>
        <v>1</v>
      </c>
      <c r="L366" s="12">
        <v>19700000</v>
      </c>
      <c r="M366" s="13">
        <v>0</v>
      </c>
      <c r="N366" s="2">
        <v>0</v>
      </c>
      <c r="O366" s="24">
        <v>0</v>
      </c>
      <c r="P366" s="24">
        <f t="shared" si="13"/>
        <v>19700000</v>
      </c>
    </row>
    <row r="367" spans="1:16" ht="54" x14ac:dyDescent="0.25">
      <c r="A367" s="5" t="s">
        <v>949</v>
      </c>
      <c r="B367" s="6" t="s">
        <v>950</v>
      </c>
      <c r="C367" s="5" t="s">
        <v>1187</v>
      </c>
      <c r="D367" s="10">
        <v>900561978</v>
      </c>
      <c r="E367" s="4">
        <v>45279</v>
      </c>
      <c r="F367" s="27" t="s">
        <v>1434</v>
      </c>
      <c r="G367" s="7">
        <v>45275</v>
      </c>
      <c r="H367" s="7">
        <v>45289</v>
      </c>
      <c r="I367" s="4">
        <v>45378</v>
      </c>
      <c r="J367" s="14">
        <v>14994000</v>
      </c>
      <c r="K367" s="23">
        <f t="shared" si="12"/>
        <v>1</v>
      </c>
      <c r="L367" s="12">
        <v>14994000</v>
      </c>
      <c r="M367" s="13">
        <v>0</v>
      </c>
      <c r="N367" s="2">
        <v>0</v>
      </c>
      <c r="O367" s="24">
        <v>0</v>
      </c>
      <c r="P367" s="24">
        <f t="shared" si="13"/>
        <v>14994000</v>
      </c>
    </row>
    <row r="368" spans="1:16" ht="81" x14ac:dyDescent="0.25">
      <c r="A368" s="5" t="s">
        <v>951</v>
      </c>
      <c r="B368" s="6" t="s">
        <v>952</v>
      </c>
      <c r="C368" s="5" t="s">
        <v>1180</v>
      </c>
      <c r="D368" s="10">
        <v>900552172</v>
      </c>
      <c r="E368" s="4">
        <v>45279</v>
      </c>
      <c r="F368" s="27" t="s">
        <v>1435</v>
      </c>
      <c r="G368" s="7">
        <v>45278</v>
      </c>
      <c r="H368" s="7">
        <v>45289</v>
      </c>
      <c r="I368" s="4">
        <v>45328</v>
      </c>
      <c r="J368" s="14">
        <v>83652621</v>
      </c>
      <c r="K368" s="23">
        <f t="shared" si="12"/>
        <v>1</v>
      </c>
      <c r="L368" s="12">
        <v>83652621</v>
      </c>
      <c r="M368" s="13">
        <v>0</v>
      </c>
      <c r="N368" s="2">
        <v>0</v>
      </c>
      <c r="O368" s="24">
        <v>0</v>
      </c>
      <c r="P368" s="24">
        <f t="shared" si="13"/>
        <v>83652621</v>
      </c>
    </row>
    <row r="369" spans="1:16" ht="67.5" x14ac:dyDescent="0.25">
      <c r="A369" s="5" t="s">
        <v>953</v>
      </c>
      <c r="B369" s="6" t="s">
        <v>954</v>
      </c>
      <c r="C369" s="5" t="s">
        <v>1188</v>
      </c>
      <c r="D369" s="10">
        <v>1076669376</v>
      </c>
      <c r="E369" s="4">
        <v>45279</v>
      </c>
      <c r="F369" s="27" t="s">
        <v>1436</v>
      </c>
      <c r="G369" s="7">
        <v>45281</v>
      </c>
      <c r="H369" s="7">
        <v>45281</v>
      </c>
      <c r="I369" s="4">
        <v>45310</v>
      </c>
      <c r="J369" s="14">
        <v>17000000</v>
      </c>
      <c r="K369" s="23">
        <f t="shared" si="12"/>
        <v>1</v>
      </c>
      <c r="L369" s="12">
        <v>14285714</v>
      </c>
      <c r="M369" s="13">
        <v>0</v>
      </c>
      <c r="N369" s="2">
        <v>1</v>
      </c>
      <c r="O369" s="24">
        <v>0</v>
      </c>
      <c r="P369" s="24">
        <f>J369+O369-2714286</f>
        <v>14285714</v>
      </c>
    </row>
    <row r="370" spans="1:16" ht="54" x14ac:dyDescent="0.25">
      <c r="A370" s="5" t="s">
        <v>955</v>
      </c>
      <c r="B370" s="6" t="s">
        <v>956</v>
      </c>
      <c r="C370" s="5" t="s">
        <v>1189</v>
      </c>
      <c r="D370" s="10">
        <v>900478208</v>
      </c>
      <c r="E370" s="4">
        <v>45288</v>
      </c>
      <c r="F370" s="27" t="s">
        <v>1437</v>
      </c>
      <c r="G370" s="7">
        <v>45279</v>
      </c>
      <c r="H370" s="7">
        <v>45289</v>
      </c>
      <c r="I370" s="4">
        <v>45318</v>
      </c>
      <c r="J370" s="14">
        <v>9500000</v>
      </c>
      <c r="K370" s="23">
        <f t="shared" si="12"/>
        <v>1</v>
      </c>
      <c r="L370" s="12">
        <v>9500000</v>
      </c>
      <c r="M370" s="13">
        <v>0</v>
      </c>
      <c r="N370" s="2">
        <v>0</v>
      </c>
      <c r="O370" s="24">
        <v>0</v>
      </c>
      <c r="P370" s="24">
        <f t="shared" si="13"/>
        <v>9500000</v>
      </c>
    </row>
    <row r="371" spans="1:16" ht="54" x14ac:dyDescent="0.25">
      <c r="A371" s="5" t="s">
        <v>957</v>
      </c>
      <c r="B371" s="6" t="s">
        <v>958</v>
      </c>
      <c r="C371" s="5" t="s">
        <v>1190</v>
      </c>
      <c r="D371" s="10">
        <v>900026709</v>
      </c>
      <c r="E371" s="4">
        <v>45279</v>
      </c>
      <c r="F371" s="27" t="s">
        <v>1438</v>
      </c>
      <c r="G371" s="7">
        <v>45279</v>
      </c>
      <c r="H371" s="7">
        <v>45286</v>
      </c>
      <c r="I371" s="4">
        <v>45345</v>
      </c>
      <c r="J371" s="14">
        <v>4005897</v>
      </c>
      <c r="K371" s="23">
        <f t="shared" si="12"/>
        <v>1</v>
      </c>
      <c r="L371" s="12">
        <v>4005897</v>
      </c>
      <c r="M371" s="13">
        <v>0</v>
      </c>
      <c r="N371" s="2">
        <v>0</v>
      </c>
      <c r="O371" s="24">
        <v>0</v>
      </c>
      <c r="P371" s="24">
        <f t="shared" si="13"/>
        <v>4005897</v>
      </c>
    </row>
    <row r="372" spans="1:16" ht="81" x14ac:dyDescent="0.25">
      <c r="A372" s="5" t="s">
        <v>959</v>
      </c>
      <c r="B372" s="6" t="s">
        <v>960</v>
      </c>
      <c r="C372" s="5" t="s">
        <v>349</v>
      </c>
      <c r="D372" s="10">
        <v>800078000</v>
      </c>
      <c r="E372" s="4">
        <v>45279</v>
      </c>
      <c r="F372" s="27" t="s">
        <v>1439</v>
      </c>
      <c r="G372" s="7">
        <v>45279</v>
      </c>
      <c r="H372" s="7">
        <v>45302</v>
      </c>
      <c r="I372" s="4">
        <v>45373</v>
      </c>
      <c r="J372" s="14">
        <v>103665660</v>
      </c>
      <c r="K372" s="23">
        <f t="shared" si="12"/>
        <v>1</v>
      </c>
      <c r="L372" s="12">
        <v>103665660</v>
      </c>
      <c r="M372" s="13">
        <v>0</v>
      </c>
      <c r="N372" s="2">
        <v>2</v>
      </c>
      <c r="O372" s="24">
        <v>0</v>
      </c>
      <c r="P372" s="24">
        <f t="shared" si="13"/>
        <v>103665660</v>
      </c>
    </row>
    <row r="373" spans="1:16" ht="67.5" x14ac:dyDescent="0.25">
      <c r="A373" s="5" t="s">
        <v>961</v>
      </c>
      <c r="B373" s="6" t="s">
        <v>962</v>
      </c>
      <c r="C373" s="5" t="s">
        <v>1191</v>
      </c>
      <c r="D373" s="10">
        <v>810000962</v>
      </c>
      <c r="E373" s="4">
        <v>45288</v>
      </c>
      <c r="F373" s="27" t="s">
        <v>1440</v>
      </c>
      <c r="G373" s="7">
        <v>45288</v>
      </c>
      <c r="H373" s="7">
        <v>45293</v>
      </c>
      <c r="I373" s="4">
        <v>45337</v>
      </c>
      <c r="J373" s="14">
        <v>4498200</v>
      </c>
      <c r="K373" s="23">
        <f t="shared" si="12"/>
        <v>1</v>
      </c>
      <c r="L373" s="12">
        <v>4498200</v>
      </c>
      <c r="M373" s="13">
        <v>0</v>
      </c>
      <c r="N373" s="2">
        <v>0</v>
      </c>
      <c r="O373" s="24">
        <v>0</v>
      </c>
      <c r="P373" s="24">
        <f t="shared" si="13"/>
        <v>4498200</v>
      </c>
    </row>
    <row r="374" spans="1:16" ht="54" x14ac:dyDescent="0.25">
      <c r="A374" s="5" t="s">
        <v>963</v>
      </c>
      <c r="B374" s="6" t="s">
        <v>964</v>
      </c>
      <c r="C374" s="5" t="s">
        <v>1107</v>
      </c>
      <c r="D374" s="10">
        <v>860403835</v>
      </c>
      <c r="E374" s="4">
        <v>45279</v>
      </c>
      <c r="F374" s="27" t="s">
        <v>486</v>
      </c>
      <c r="G374" s="7">
        <v>45286</v>
      </c>
      <c r="H374" s="7">
        <v>45286</v>
      </c>
      <c r="I374" s="4">
        <v>45330</v>
      </c>
      <c r="J374" s="14">
        <v>24900000</v>
      </c>
      <c r="K374" s="23">
        <f t="shared" si="12"/>
        <v>1</v>
      </c>
      <c r="L374" s="12">
        <v>24900000</v>
      </c>
      <c r="M374" s="13">
        <v>0</v>
      </c>
      <c r="N374" s="2">
        <v>0</v>
      </c>
      <c r="O374" s="24">
        <v>0</v>
      </c>
      <c r="P374" s="24">
        <f t="shared" si="13"/>
        <v>24900000</v>
      </c>
    </row>
    <row r="375" spans="1:16" ht="54" x14ac:dyDescent="0.25">
      <c r="A375" s="5" t="s">
        <v>965</v>
      </c>
      <c r="B375" s="6" t="s">
        <v>966</v>
      </c>
      <c r="C375" s="5" t="s">
        <v>1192</v>
      </c>
      <c r="D375" s="10">
        <v>901732162</v>
      </c>
      <c r="E375" s="4">
        <v>45282</v>
      </c>
      <c r="F375" s="27" t="s">
        <v>1441</v>
      </c>
      <c r="G375" s="7">
        <v>45281</v>
      </c>
      <c r="H375" s="7">
        <v>45289</v>
      </c>
      <c r="I375" s="4">
        <v>45348</v>
      </c>
      <c r="J375" s="14">
        <v>7223300</v>
      </c>
      <c r="K375" s="23">
        <f t="shared" si="12"/>
        <v>1</v>
      </c>
      <c r="L375" s="12">
        <v>7223300</v>
      </c>
      <c r="M375" s="13">
        <v>0</v>
      </c>
      <c r="N375" s="2">
        <v>0</v>
      </c>
      <c r="O375" s="24">
        <v>0</v>
      </c>
      <c r="P375" s="24">
        <f t="shared" si="13"/>
        <v>7223300</v>
      </c>
    </row>
    <row r="376" spans="1:16" ht="54" x14ac:dyDescent="0.25">
      <c r="A376" s="5" t="s">
        <v>967</v>
      </c>
      <c r="B376" s="6" t="s">
        <v>968</v>
      </c>
      <c r="C376" s="5" t="s">
        <v>294</v>
      </c>
      <c r="D376" s="10">
        <v>860516281</v>
      </c>
      <c r="E376" s="4">
        <v>45281</v>
      </c>
      <c r="F376" s="27" t="s">
        <v>1442</v>
      </c>
      <c r="G376" s="7">
        <v>45280</v>
      </c>
      <c r="H376" s="7">
        <v>45288</v>
      </c>
      <c r="I376" s="4">
        <v>45351</v>
      </c>
      <c r="J376" s="14">
        <v>26520340</v>
      </c>
      <c r="K376" s="23">
        <f t="shared" si="12"/>
        <v>1</v>
      </c>
      <c r="L376" s="12">
        <v>26520340</v>
      </c>
      <c r="M376" s="13">
        <v>0</v>
      </c>
      <c r="N376" s="2">
        <v>1</v>
      </c>
      <c r="O376" s="24">
        <v>0</v>
      </c>
      <c r="P376" s="24">
        <f t="shared" si="13"/>
        <v>26520340</v>
      </c>
    </row>
    <row r="377" spans="1:16" ht="54" x14ac:dyDescent="0.25">
      <c r="A377" s="5" t="s">
        <v>969</v>
      </c>
      <c r="B377" s="6" t="s">
        <v>970</v>
      </c>
      <c r="C377" s="5" t="s">
        <v>1193</v>
      </c>
      <c r="D377" s="10">
        <v>900957716</v>
      </c>
      <c r="E377" s="4">
        <v>45286</v>
      </c>
      <c r="F377" s="27" t="s">
        <v>1443</v>
      </c>
      <c r="G377" s="7">
        <v>45286</v>
      </c>
      <c r="H377" s="7">
        <v>45289</v>
      </c>
      <c r="I377" s="4">
        <v>45318</v>
      </c>
      <c r="J377" s="14">
        <v>4343500</v>
      </c>
      <c r="K377" s="23">
        <f t="shared" si="12"/>
        <v>1</v>
      </c>
      <c r="L377" s="12">
        <v>4343500</v>
      </c>
      <c r="M377" s="13">
        <v>0</v>
      </c>
      <c r="N377" s="2">
        <v>0</v>
      </c>
      <c r="O377" s="24">
        <v>0</v>
      </c>
      <c r="P377" s="24">
        <f t="shared" si="13"/>
        <v>4343500</v>
      </c>
    </row>
    <row r="378" spans="1:16" ht="67.5" x14ac:dyDescent="0.25">
      <c r="A378" s="5" t="s">
        <v>971</v>
      </c>
      <c r="B378" s="3" t="s">
        <v>972</v>
      </c>
      <c r="C378" s="2" t="s">
        <v>1194</v>
      </c>
      <c r="D378" s="10">
        <v>901200961</v>
      </c>
      <c r="E378" s="4">
        <v>45282</v>
      </c>
      <c r="F378" s="27" t="s">
        <v>1528</v>
      </c>
      <c r="G378" s="7">
        <v>45330</v>
      </c>
      <c r="H378" s="7">
        <v>45289</v>
      </c>
      <c r="I378" s="4">
        <v>45381</v>
      </c>
      <c r="J378" s="14">
        <v>231957299</v>
      </c>
      <c r="K378" s="23">
        <f t="shared" si="12"/>
        <v>1</v>
      </c>
      <c r="L378" s="12">
        <v>231957299</v>
      </c>
      <c r="M378" s="13">
        <v>0</v>
      </c>
      <c r="N378" s="2">
        <v>1</v>
      </c>
      <c r="O378" s="24">
        <v>0</v>
      </c>
      <c r="P378" s="24">
        <f t="shared" si="13"/>
        <v>231957299</v>
      </c>
    </row>
    <row r="379" spans="1:16" ht="54" x14ac:dyDescent="0.25">
      <c r="A379" s="5" t="s">
        <v>973</v>
      </c>
      <c r="B379" s="6" t="s">
        <v>974</v>
      </c>
      <c r="C379" s="5" t="s">
        <v>1195</v>
      </c>
      <c r="D379" s="10">
        <v>900729488</v>
      </c>
      <c r="E379" s="4">
        <v>45286</v>
      </c>
      <c r="F379" s="27" t="s">
        <v>1444</v>
      </c>
      <c r="G379" s="7">
        <v>45286</v>
      </c>
      <c r="H379" s="7">
        <v>45289</v>
      </c>
      <c r="I379" s="4">
        <v>45338</v>
      </c>
      <c r="J379" s="14">
        <v>24149860</v>
      </c>
      <c r="K379" s="23">
        <f t="shared" si="12"/>
        <v>1</v>
      </c>
      <c r="L379" s="12">
        <v>24149860</v>
      </c>
      <c r="M379" s="13">
        <v>0</v>
      </c>
      <c r="N379" s="2">
        <v>1</v>
      </c>
      <c r="O379" s="24">
        <v>0</v>
      </c>
      <c r="P379" s="24">
        <f t="shared" si="13"/>
        <v>24149860</v>
      </c>
    </row>
    <row r="380" spans="1:16" ht="54" x14ac:dyDescent="0.25">
      <c r="A380" s="5" t="s">
        <v>975</v>
      </c>
      <c r="B380" s="6" t="s">
        <v>976</v>
      </c>
      <c r="C380" s="5" t="s">
        <v>1196</v>
      </c>
      <c r="D380" s="10">
        <v>900946743</v>
      </c>
      <c r="E380" s="4">
        <v>45286</v>
      </c>
      <c r="F380" s="27" t="s">
        <v>1445</v>
      </c>
      <c r="G380" s="7">
        <v>45286</v>
      </c>
      <c r="H380" s="7">
        <v>45289</v>
      </c>
      <c r="I380" s="4">
        <v>45318</v>
      </c>
      <c r="J380" s="14">
        <v>41572174</v>
      </c>
      <c r="K380" s="23">
        <f t="shared" si="12"/>
        <v>1</v>
      </c>
      <c r="L380" s="12">
        <v>41572174</v>
      </c>
      <c r="M380" s="13">
        <v>0</v>
      </c>
      <c r="N380" s="2">
        <v>0</v>
      </c>
      <c r="O380" s="24">
        <v>0</v>
      </c>
      <c r="P380" s="24">
        <f t="shared" si="13"/>
        <v>41572174</v>
      </c>
    </row>
    <row r="381" spans="1:16" ht="54" x14ac:dyDescent="0.25">
      <c r="A381" s="5" t="s">
        <v>977</v>
      </c>
      <c r="B381" s="6" t="s">
        <v>978</v>
      </c>
      <c r="C381" s="5" t="s">
        <v>1197</v>
      </c>
      <c r="D381" s="10">
        <v>830059956</v>
      </c>
      <c r="E381" s="4">
        <v>45286</v>
      </c>
      <c r="F381" s="27" t="s">
        <v>1446</v>
      </c>
      <c r="G381" s="7">
        <v>45286</v>
      </c>
      <c r="H381" s="7">
        <v>45289</v>
      </c>
      <c r="I381" s="4">
        <v>45318</v>
      </c>
      <c r="J381" s="14">
        <v>4652900</v>
      </c>
      <c r="K381" s="23">
        <f t="shared" si="12"/>
        <v>1</v>
      </c>
      <c r="L381" s="12">
        <v>4652900</v>
      </c>
      <c r="M381" s="13">
        <v>0</v>
      </c>
      <c r="N381" s="2">
        <v>0</v>
      </c>
      <c r="O381" s="24">
        <v>0</v>
      </c>
      <c r="P381" s="24">
        <f t="shared" si="13"/>
        <v>4652900</v>
      </c>
    </row>
    <row r="382" spans="1:16" ht="81" x14ac:dyDescent="0.25">
      <c r="A382" s="5" t="s">
        <v>979</v>
      </c>
      <c r="B382" s="6" t="s">
        <v>980</v>
      </c>
      <c r="C382" s="5" t="s">
        <v>1198</v>
      </c>
      <c r="D382" s="10">
        <v>900376965</v>
      </c>
      <c r="E382" s="4">
        <v>45288</v>
      </c>
      <c r="F382" s="27" t="s">
        <v>1447</v>
      </c>
      <c r="G382" s="7">
        <v>45287</v>
      </c>
      <c r="H382" s="7">
        <v>45293</v>
      </c>
      <c r="I382" s="4">
        <v>45352</v>
      </c>
      <c r="J382" s="14">
        <v>70126700</v>
      </c>
      <c r="K382" s="23">
        <f t="shared" si="12"/>
        <v>1</v>
      </c>
      <c r="L382" s="12">
        <v>70126700</v>
      </c>
      <c r="M382" s="13">
        <v>0</v>
      </c>
      <c r="N382" s="2">
        <v>0</v>
      </c>
      <c r="O382" s="24">
        <v>0</v>
      </c>
      <c r="P382" s="24">
        <f t="shared" si="13"/>
        <v>70126700</v>
      </c>
    </row>
    <row r="383" spans="1:16" ht="81" x14ac:dyDescent="0.25">
      <c r="A383" s="2" t="s">
        <v>1480</v>
      </c>
      <c r="B383" s="28" t="s">
        <v>1508</v>
      </c>
      <c r="C383" s="2" t="s">
        <v>1513</v>
      </c>
      <c r="D383" s="10">
        <v>900011395</v>
      </c>
      <c r="E383" s="4">
        <v>45016</v>
      </c>
      <c r="F383" s="22" t="s">
        <v>1530</v>
      </c>
      <c r="G383" s="4">
        <v>45016</v>
      </c>
      <c r="H383" s="4">
        <v>45028</v>
      </c>
      <c r="I383" s="4">
        <v>45351</v>
      </c>
      <c r="J383" s="13">
        <v>413304850</v>
      </c>
      <c r="K383" s="23">
        <f t="shared" si="12"/>
        <v>1.0000000004059251</v>
      </c>
      <c r="L383" s="12">
        <v>566606857</v>
      </c>
      <c r="M383" s="13">
        <v>0</v>
      </c>
      <c r="N383" s="2">
        <v>2</v>
      </c>
      <c r="O383" s="13">
        <v>157101190.33000001</v>
      </c>
      <c r="P383" s="24">
        <f>J383+O383-3799183.56</f>
        <v>566606856.7700001</v>
      </c>
    </row>
    <row r="384" spans="1:16" ht="189" x14ac:dyDescent="0.25">
      <c r="A384" s="2" t="s">
        <v>1481</v>
      </c>
      <c r="B384" s="28" t="s">
        <v>1498</v>
      </c>
      <c r="C384" s="2" t="s">
        <v>1514</v>
      </c>
      <c r="D384" s="10">
        <v>901677020</v>
      </c>
      <c r="E384" s="4">
        <v>45034</v>
      </c>
      <c r="F384" s="22" t="s">
        <v>1531</v>
      </c>
      <c r="G384" s="4">
        <v>45034</v>
      </c>
      <c r="H384" s="4">
        <v>45048</v>
      </c>
      <c r="I384" s="4">
        <v>45275</v>
      </c>
      <c r="J384" s="13">
        <v>2678860923</v>
      </c>
      <c r="K384" s="23">
        <f t="shared" si="12"/>
        <v>0.99963421318681123</v>
      </c>
      <c r="L384" s="12">
        <v>2677881031</v>
      </c>
      <c r="M384" s="13">
        <v>979892</v>
      </c>
      <c r="N384" s="2">
        <v>1</v>
      </c>
      <c r="O384" s="24">
        <v>0</v>
      </c>
      <c r="P384" s="24">
        <f t="shared" ref="P384:P400" si="14">J384+O384</f>
        <v>2678860923</v>
      </c>
    </row>
    <row r="385" spans="1:16" ht="54" x14ac:dyDescent="0.25">
      <c r="A385" s="2" t="s">
        <v>1482</v>
      </c>
      <c r="B385" s="28" t="s">
        <v>1509</v>
      </c>
      <c r="C385" s="2" t="s">
        <v>1515</v>
      </c>
      <c r="D385" s="10">
        <v>800103052</v>
      </c>
      <c r="E385" s="4">
        <v>45049</v>
      </c>
      <c r="F385" s="22" t="s">
        <v>1532</v>
      </c>
      <c r="G385" s="4">
        <v>45049</v>
      </c>
      <c r="H385" s="4">
        <v>45061</v>
      </c>
      <c r="I385" s="4">
        <v>45390</v>
      </c>
      <c r="J385" s="13">
        <v>1004415609</v>
      </c>
      <c r="K385" s="23">
        <f t="shared" si="12"/>
        <v>1</v>
      </c>
      <c r="L385" s="12">
        <v>1004415609</v>
      </c>
      <c r="M385" s="13">
        <v>0</v>
      </c>
      <c r="N385" s="2">
        <v>0</v>
      </c>
      <c r="O385" s="24">
        <v>0</v>
      </c>
      <c r="P385" s="24">
        <f t="shared" si="14"/>
        <v>1004415609</v>
      </c>
    </row>
    <row r="386" spans="1:16" ht="40.5" x14ac:dyDescent="0.25">
      <c r="A386" s="2" t="s">
        <v>1483</v>
      </c>
      <c r="B386" s="28" t="s">
        <v>1510</v>
      </c>
      <c r="C386" s="2" t="s">
        <v>1516</v>
      </c>
      <c r="D386" s="10">
        <v>830037946</v>
      </c>
      <c r="E386" s="4">
        <v>45057</v>
      </c>
      <c r="F386" s="22" t="s">
        <v>1533</v>
      </c>
      <c r="G386" s="4">
        <v>45057</v>
      </c>
      <c r="H386" s="4">
        <v>45061</v>
      </c>
      <c r="I386" s="4">
        <v>45105</v>
      </c>
      <c r="J386" s="13">
        <v>7794381</v>
      </c>
      <c r="K386" s="23">
        <f t="shared" si="12"/>
        <v>1</v>
      </c>
      <c r="L386" s="12">
        <v>7794381</v>
      </c>
      <c r="M386" s="13">
        <v>0</v>
      </c>
      <c r="N386" s="2">
        <v>0</v>
      </c>
      <c r="O386" s="24">
        <v>0</v>
      </c>
      <c r="P386" s="24">
        <f t="shared" si="14"/>
        <v>7794381</v>
      </c>
    </row>
    <row r="387" spans="1:16" ht="81" x14ac:dyDescent="0.25">
      <c r="A387" s="2" t="s">
        <v>1484</v>
      </c>
      <c r="B387" s="28" t="s">
        <v>1499</v>
      </c>
      <c r="C387" s="2" t="s">
        <v>1517</v>
      </c>
      <c r="D387" s="10">
        <v>10125834</v>
      </c>
      <c r="E387" s="4">
        <v>45111</v>
      </c>
      <c r="F387" s="22" t="s">
        <v>1534</v>
      </c>
      <c r="G387" s="4">
        <v>45111</v>
      </c>
      <c r="H387" s="4">
        <v>45124</v>
      </c>
      <c r="I387" s="4">
        <v>45169</v>
      </c>
      <c r="J387" s="13">
        <v>7685300</v>
      </c>
      <c r="K387" s="23">
        <f t="shared" si="12"/>
        <v>1</v>
      </c>
      <c r="L387" s="12">
        <v>7685300</v>
      </c>
      <c r="M387" s="13">
        <v>0</v>
      </c>
      <c r="N387" s="2">
        <v>0</v>
      </c>
      <c r="O387" s="24">
        <v>0</v>
      </c>
      <c r="P387" s="24">
        <f t="shared" si="14"/>
        <v>7685300</v>
      </c>
    </row>
    <row r="388" spans="1:16" ht="108" x14ac:dyDescent="0.25">
      <c r="A388" s="2" t="s">
        <v>1485</v>
      </c>
      <c r="B388" s="28" t="s">
        <v>1500</v>
      </c>
      <c r="C388" s="2" t="s">
        <v>1516</v>
      </c>
      <c r="D388" s="10">
        <v>830037946</v>
      </c>
      <c r="E388" s="4">
        <v>45126</v>
      </c>
      <c r="F388" s="22" t="s">
        <v>1535</v>
      </c>
      <c r="G388" s="4">
        <v>45126</v>
      </c>
      <c r="H388" s="4">
        <v>45138</v>
      </c>
      <c r="I388" s="4">
        <v>45199</v>
      </c>
      <c r="J388" s="13">
        <v>26893142</v>
      </c>
      <c r="K388" s="23">
        <f t="shared" si="12"/>
        <v>1</v>
      </c>
      <c r="L388" s="12">
        <v>26893142</v>
      </c>
      <c r="M388" s="13">
        <v>0</v>
      </c>
      <c r="N388" s="2">
        <v>0</v>
      </c>
      <c r="O388" s="24">
        <v>0</v>
      </c>
      <c r="P388" s="24">
        <f t="shared" si="14"/>
        <v>26893142</v>
      </c>
    </row>
    <row r="389" spans="1:16" ht="54" x14ac:dyDescent="0.25">
      <c r="A389" s="2" t="s">
        <v>1486</v>
      </c>
      <c r="B389" s="28" t="s">
        <v>1501</v>
      </c>
      <c r="C389" s="2" t="s">
        <v>1518</v>
      </c>
      <c r="D389" s="10">
        <v>830001338</v>
      </c>
      <c r="E389" s="4">
        <v>45131</v>
      </c>
      <c r="F389" s="22" t="s">
        <v>1536</v>
      </c>
      <c r="G389" s="4">
        <v>45131</v>
      </c>
      <c r="H389" s="4">
        <v>45146</v>
      </c>
      <c r="I389" s="4">
        <v>45245</v>
      </c>
      <c r="J389" s="13">
        <v>687716298</v>
      </c>
      <c r="K389" s="23">
        <f t="shared" ref="K389:K400" si="15">L389/P389</f>
        <v>1</v>
      </c>
      <c r="L389" s="12">
        <v>687716298</v>
      </c>
      <c r="M389" s="13">
        <v>0</v>
      </c>
      <c r="N389" s="2">
        <v>1</v>
      </c>
      <c r="O389" s="24">
        <v>0</v>
      </c>
      <c r="P389" s="24">
        <f>J389+O389</f>
        <v>687716298</v>
      </c>
    </row>
    <row r="390" spans="1:16" ht="108" x14ac:dyDescent="0.25">
      <c r="A390" s="2" t="s">
        <v>1487</v>
      </c>
      <c r="B390" s="28" t="s">
        <v>1502</v>
      </c>
      <c r="C390" s="2" t="s">
        <v>1519</v>
      </c>
      <c r="D390" s="10">
        <v>901373456</v>
      </c>
      <c r="E390" s="4">
        <v>45146</v>
      </c>
      <c r="F390" s="22" t="s">
        <v>1537</v>
      </c>
      <c r="G390" s="4">
        <v>45146</v>
      </c>
      <c r="H390" s="4">
        <v>45166</v>
      </c>
      <c r="I390" s="4">
        <v>45530</v>
      </c>
      <c r="J390" s="35">
        <v>380599812</v>
      </c>
      <c r="K390" s="23">
        <f t="shared" si="15"/>
        <v>0</v>
      </c>
      <c r="L390" s="40">
        <v>0</v>
      </c>
      <c r="M390" s="35">
        <v>380599812</v>
      </c>
      <c r="N390" s="2">
        <v>0</v>
      </c>
      <c r="O390" s="35">
        <v>0</v>
      </c>
      <c r="P390" s="24">
        <f>J390+O390</f>
        <v>380599812</v>
      </c>
    </row>
    <row r="391" spans="1:16" ht="108" x14ac:dyDescent="0.25">
      <c r="A391" s="2" t="s">
        <v>1488</v>
      </c>
      <c r="B391" s="28" t="s">
        <v>1511</v>
      </c>
      <c r="C391" s="2" t="s">
        <v>1516</v>
      </c>
      <c r="D391" s="10">
        <v>830037946</v>
      </c>
      <c r="E391" s="4">
        <v>45170</v>
      </c>
      <c r="F391" s="22" t="s">
        <v>1538</v>
      </c>
      <c r="G391" s="4">
        <v>45170</v>
      </c>
      <c r="H391" s="4">
        <v>45182</v>
      </c>
      <c r="I391" s="4">
        <v>45291</v>
      </c>
      <c r="J391" s="13">
        <v>37275168</v>
      </c>
      <c r="K391" s="23">
        <f t="shared" si="15"/>
        <v>1</v>
      </c>
      <c r="L391" s="12">
        <v>37275168</v>
      </c>
      <c r="M391" s="13">
        <v>0</v>
      </c>
      <c r="N391" s="2">
        <v>2</v>
      </c>
      <c r="O391" s="24">
        <v>0</v>
      </c>
      <c r="P391" s="24">
        <f t="shared" si="14"/>
        <v>37275168</v>
      </c>
    </row>
    <row r="392" spans="1:16" ht="121.5" x14ac:dyDescent="0.25">
      <c r="A392" s="2" t="s">
        <v>1489</v>
      </c>
      <c r="B392" s="28" t="s">
        <v>1512</v>
      </c>
      <c r="C392" s="2" t="s">
        <v>1520</v>
      </c>
      <c r="D392" s="10">
        <v>860007336</v>
      </c>
      <c r="E392" s="4">
        <v>45224</v>
      </c>
      <c r="F392" s="22" t="s">
        <v>1539</v>
      </c>
      <c r="G392" s="4">
        <v>45224</v>
      </c>
      <c r="H392" s="4">
        <v>45229</v>
      </c>
      <c r="I392" s="4">
        <v>45275</v>
      </c>
      <c r="J392" s="13">
        <v>1842900</v>
      </c>
      <c r="K392" s="23">
        <f t="shared" si="15"/>
        <v>1</v>
      </c>
      <c r="L392" s="12">
        <v>1842900</v>
      </c>
      <c r="M392" s="13">
        <v>0</v>
      </c>
      <c r="N392" s="2">
        <v>1</v>
      </c>
      <c r="O392" s="24">
        <v>0</v>
      </c>
      <c r="P392" s="24">
        <f t="shared" si="14"/>
        <v>1842900</v>
      </c>
    </row>
    <row r="393" spans="1:16" ht="54" x14ac:dyDescent="0.25">
      <c r="A393" s="2" t="s">
        <v>1490</v>
      </c>
      <c r="B393" s="28" t="s">
        <v>1503</v>
      </c>
      <c r="C393" s="2" t="s">
        <v>1520</v>
      </c>
      <c r="D393" s="26">
        <v>860007336</v>
      </c>
      <c r="E393" s="4">
        <v>45226</v>
      </c>
      <c r="F393" s="34" t="s">
        <v>1549</v>
      </c>
      <c r="G393" s="4">
        <v>45226</v>
      </c>
      <c r="H393" s="4">
        <v>45275</v>
      </c>
      <c r="I393" s="4">
        <v>45306</v>
      </c>
      <c r="J393" s="12">
        <v>2205950</v>
      </c>
      <c r="K393" s="23">
        <f t="shared" si="15"/>
        <v>1</v>
      </c>
      <c r="L393" s="12">
        <v>2205950</v>
      </c>
      <c r="M393" s="12">
        <v>0</v>
      </c>
      <c r="N393" s="2">
        <v>0</v>
      </c>
      <c r="O393" s="24">
        <v>0</v>
      </c>
      <c r="P393" s="24">
        <f t="shared" si="14"/>
        <v>2205950</v>
      </c>
    </row>
    <row r="394" spans="1:16" ht="40.5" x14ac:dyDescent="0.25">
      <c r="A394" s="2" t="s">
        <v>1491</v>
      </c>
      <c r="B394" s="28" t="s">
        <v>1504</v>
      </c>
      <c r="C394" s="2" t="s">
        <v>1516</v>
      </c>
      <c r="D394" s="10">
        <v>830037946</v>
      </c>
      <c r="E394" s="4">
        <v>45226</v>
      </c>
      <c r="F394" s="22" t="s">
        <v>1540</v>
      </c>
      <c r="G394" s="4">
        <v>45226</v>
      </c>
      <c r="H394" s="4">
        <v>45239</v>
      </c>
      <c r="I394" s="4">
        <v>45275</v>
      </c>
      <c r="J394" s="13">
        <v>1745820</v>
      </c>
      <c r="K394" s="23">
        <f t="shared" si="15"/>
        <v>1</v>
      </c>
      <c r="L394" s="12">
        <v>1715620</v>
      </c>
      <c r="M394" s="13">
        <v>0</v>
      </c>
      <c r="N394" s="2">
        <v>1</v>
      </c>
      <c r="O394" s="24">
        <v>0</v>
      </c>
      <c r="P394" s="24">
        <f>J394+O394-30200</f>
        <v>1715620</v>
      </c>
    </row>
    <row r="395" spans="1:16" ht="40.5" x14ac:dyDescent="0.25">
      <c r="A395" s="2" t="s">
        <v>1492</v>
      </c>
      <c r="B395" s="28" t="s">
        <v>1505</v>
      </c>
      <c r="C395" s="2" t="s">
        <v>1521</v>
      </c>
      <c r="D395" s="10">
        <v>901676833</v>
      </c>
      <c r="E395" s="4">
        <v>45254</v>
      </c>
      <c r="F395" s="22" t="s">
        <v>1541</v>
      </c>
      <c r="G395" s="4">
        <v>45254</v>
      </c>
      <c r="H395" s="4">
        <v>45275</v>
      </c>
      <c r="I395" s="4">
        <v>45412</v>
      </c>
      <c r="J395" s="13">
        <v>2269229557.3400002</v>
      </c>
      <c r="K395" s="23">
        <f t="shared" si="15"/>
        <v>0.72291380667938332</v>
      </c>
      <c r="L395" s="40">
        <v>2195220000</v>
      </c>
      <c r="M395" s="13">
        <v>841407575.39999998</v>
      </c>
      <c r="N395" s="2">
        <v>2</v>
      </c>
      <c r="O395" s="24">
        <v>767398018.05999994</v>
      </c>
      <c r="P395" s="24">
        <f t="shared" si="14"/>
        <v>3036627575.4000001</v>
      </c>
    </row>
    <row r="396" spans="1:16" ht="40.5" x14ac:dyDescent="0.25">
      <c r="A396" s="2" t="s">
        <v>1493</v>
      </c>
      <c r="B396" s="28" t="s">
        <v>1544</v>
      </c>
      <c r="C396" s="2" t="s">
        <v>1522</v>
      </c>
      <c r="D396" s="10">
        <v>830037946</v>
      </c>
      <c r="E396" s="4">
        <v>45259</v>
      </c>
      <c r="F396" s="22" t="s">
        <v>1542</v>
      </c>
      <c r="G396" s="4">
        <v>45259</v>
      </c>
      <c r="H396" s="4">
        <v>45259</v>
      </c>
      <c r="I396" s="4">
        <v>45289</v>
      </c>
      <c r="J396" s="13">
        <v>48413722</v>
      </c>
      <c r="K396" s="23">
        <f t="shared" si="15"/>
        <v>1</v>
      </c>
      <c r="L396" s="12">
        <v>48413722</v>
      </c>
      <c r="M396" s="13">
        <v>0</v>
      </c>
      <c r="N396" s="2">
        <v>0</v>
      </c>
      <c r="O396" s="24">
        <v>0</v>
      </c>
      <c r="P396" s="24">
        <f t="shared" si="14"/>
        <v>48413722</v>
      </c>
    </row>
    <row r="397" spans="1:16" ht="40.5" x14ac:dyDescent="0.25">
      <c r="A397" s="2" t="s">
        <v>1494</v>
      </c>
      <c r="B397" s="28" t="s">
        <v>1506</v>
      </c>
      <c r="C397" s="2" t="s">
        <v>1523</v>
      </c>
      <c r="D397" s="10">
        <v>860030360</v>
      </c>
      <c r="E397" s="4">
        <v>45275</v>
      </c>
      <c r="F397" s="22" t="s">
        <v>1543</v>
      </c>
      <c r="G397" s="4">
        <v>45275</v>
      </c>
      <c r="H397" s="4">
        <v>45300</v>
      </c>
      <c r="I397" s="4">
        <v>45337</v>
      </c>
      <c r="J397" s="13">
        <v>222011660.05000001</v>
      </c>
      <c r="K397" s="23">
        <f t="shared" si="15"/>
        <v>0.99384899545504757</v>
      </c>
      <c r="L397" s="40">
        <v>220646065.32000002</v>
      </c>
      <c r="M397" s="35">
        <v>1365594.7299999893</v>
      </c>
      <c r="N397" s="2">
        <v>0</v>
      </c>
      <c r="O397" s="24">
        <v>0</v>
      </c>
      <c r="P397" s="24">
        <f t="shared" si="14"/>
        <v>222011660.05000001</v>
      </c>
    </row>
    <row r="398" spans="1:16" ht="54" x14ac:dyDescent="0.25">
      <c r="A398" s="2" t="s">
        <v>1495</v>
      </c>
      <c r="B398" s="28" t="s">
        <v>1507</v>
      </c>
      <c r="C398" s="2" t="s">
        <v>1524</v>
      </c>
      <c r="D398" s="10">
        <v>8002374121</v>
      </c>
      <c r="E398" s="4">
        <v>45279</v>
      </c>
      <c r="F398" s="22" t="s">
        <v>1545</v>
      </c>
      <c r="G398" s="4">
        <v>45279</v>
      </c>
      <c r="H398" s="4">
        <v>45288</v>
      </c>
      <c r="I398" s="4">
        <v>45322</v>
      </c>
      <c r="J398" s="13">
        <v>5981500</v>
      </c>
      <c r="K398" s="23">
        <f t="shared" si="15"/>
        <v>0</v>
      </c>
      <c r="L398" s="12">
        <v>0</v>
      </c>
      <c r="M398" s="13">
        <v>5981500</v>
      </c>
      <c r="N398" s="2">
        <v>0</v>
      </c>
      <c r="O398" s="24">
        <v>0</v>
      </c>
      <c r="P398" s="24">
        <f t="shared" si="14"/>
        <v>5981500</v>
      </c>
    </row>
    <row r="399" spans="1:16" ht="40.5" x14ac:dyDescent="0.25">
      <c r="A399" s="2" t="s">
        <v>1496</v>
      </c>
      <c r="B399" s="28" t="s">
        <v>1527</v>
      </c>
      <c r="C399" s="2" t="s">
        <v>1525</v>
      </c>
      <c r="D399" s="10">
        <v>900365660</v>
      </c>
      <c r="E399" s="4">
        <v>45288</v>
      </c>
      <c r="F399" s="22" t="s">
        <v>1546</v>
      </c>
      <c r="G399" s="4">
        <v>45288</v>
      </c>
      <c r="H399" s="4">
        <v>45300</v>
      </c>
      <c r="I399" s="4">
        <v>45331</v>
      </c>
      <c r="J399" s="13">
        <v>6424062</v>
      </c>
      <c r="K399" s="23">
        <f t="shared" si="15"/>
        <v>1</v>
      </c>
      <c r="L399" s="12">
        <v>6424062</v>
      </c>
      <c r="M399" s="13">
        <v>0</v>
      </c>
      <c r="N399" s="2">
        <v>0</v>
      </c>
      <c r="O399" s="24">
        <v>0</v>
      </c>
      <c r="P399" s="24">
        <f t="shared" si="14"/>
        <v>6424062</v>
      </c>
    </row>
    <row r="400" spans="1:16" ht="40.5" x14ac:dyDescent="0.25">
      <c r="A400" s="2" t="s">
        <v>1497</v>
      </c>
      <c r="B400" s="28" t="s">
        <v>1527</v>
      </c>
      <c r="C400" s="2" t="s">
        <v>1526</v>
      </c>
      <c r="D400" s="10">
        <v>10125834</v>
      </c>
      <c r="E400" s="4">
        <v>45288</v>
      </c>
      <c r="F400" s="22" t="s">
        <v>1547</v>
      </c>
      <c r="G400" s="4">
        <v>45288</v>
      </c>
      <c r="H400" s="4">
        <v>45300</v>
      </c>
      <c r="I400" s="4">
        <v>45306</v>
      </c>
      <c r="J400" s="13">
        <v>85973000</v>
      </c>
      <c r="K400" s="23">
        <f t="shared" si="15"/>
        <v>0</v>
      </c>
      <c r="L400" s="12">
        <v>0</v>
      </c>
      <c r="M400" s="13">
        <v>85973000</v>
      </c>
      <c r="N400" s="2">
        <v>0</v>
      </c>
      <c r="O400" s="24">
        <v>0</v>
      </c>
      <c r="P400" s="24">
        <f t="shared" si="14"/>
        <v>85973000</v>
      </c>
    </row>
  </sheetData>
  <autoFilter ref="A2:P400" xr:uid="{E5FF4F34-990C-4C3F-9364-18C6B8AC8704}"/>
  <mergeCells count="2">
    <mergeCell ref="A1:G1"/>
    <mergeCell ref="H1:P1"/>
  </mergeCells>
  <hyperlinks>
    <hyperlink ref="F3" r:id="rId1" xr:uid="{DF9BF95A-B4FD-4722-ADD9-B4D5602E8E65}"/>
    <hyperlink ref="F4" r:id="rId2" xr:uid="{49BC58C0-431E-43BF-B78A-42C3720C1D8C}"/>
    <hyperlink ref="F378" r:id="rId3" xr:uid="{C222BA99-AFB6-47CB-8B92-427D724A4300}"/>
    <hyperlink ref="F342" r:id="rId4" xr:uid="{26D4E351-B972-48A0-B785-EEE4396E2F80}"/>
    <hyperlink ref="F383" r:id="rId5" xr:uid="{B94D8470-43DF-4740-82E0-A994BB27A525}"/>
    <hyperlink ref="F384" r:id="rId6" xr:uid="{1EB16A44-9DDC-412C-AF36-C5F3211F0402}"/>
    <hyperlink ref="F385" r:id="rId7" xr:uid="{03AD72DB-0653-4767-B160-C58CB96077E9}"/>
    <hyperlink ref="F386" r:id="rId8" xr:uid="{139E682C-B47F-41E1-9467-62C3DF3E07D0}"/>
    <hyperlink ref="F387" r:id="rId9" xr:uid="{8D74086F-57C2-4BD0-8687-7265FD68F303}"/>
    <hyperlink ref="F388" r:id="rId10" xr:uid="{F2099609-56B2-4BCC-A544-671E065058C4}"/>
    <hyperlink ref="F389" r:id="rId11" xr:uid="{4C8D95AE-81CB-4E96-B2C1-FD659220D67D}"/>
    <hyperlink ref="F390" r:id="rId12" xr:uid="{69D1C269-6823-4950-9D59-540A0649B726}"/>
    <hyperlink ref="F391" r:id="rId13" xr:uid="{09E56AFD-A751-40C5-A424-225E41F95998}"/>
    <hyperlink ref="F392" r:id="rId14" xr:uid="{A3B0799A-E766-4011-BF42-A67E20412513}"/>
    <hyperlink ref="F394" r:id="rId15" xr:uid="{E297A68E-4866-4D18-A1E6-51264F3D0546}"/>
    <hyperlink ref="F395" r:id="rId16" xr:uid="{9A6E7341-DE97-46B7-9904-7F55FE1E9003}"/>
    <hyperlink ref="F396" r:id="rId17" xr:uid="{E4F4CAF1-84BD-4848-B45E-C47712F04FB0}"/>
    <hyperlink ref="F397" r:id="rId18" xr:uid="{517E1525-6C4D-45DB-B86B-FBDF550383BF}"/>
    <hyperlink ref="F398" r:id="rId19" xr:uid="{A53EE340-EFB1-4C8B-B417-5DA2C982C085}"/>
    <hyperlink ref="F399" r:id="rId20" xr:uid="{1951BB9D-C832-452C-802F-B657073AA211}"/>
    <hyperlink ref="F400" r:id="rId21" xr:uid="{4AB1B58E-2743-426D-8A0C-E08072837B0A}"/>
    <hyperlink ref="F5" r:id="rId22" xr:uid="{F5BAE16D-1BF1-40F4-92F5-A5F404A3341A}"/>
    <hyperlink ref="F6" r:id="rId23" xr:uid="{4B277829-72A5-495D-A831-8E9776B6948A}"/>
    <hyperlink ref="F7" r:id="rId24" xr:uid="{1DC17EAD-4EBA-4910-BDA6-DB2007EA65F6}"/>
    <hyperlink ref="F8" r:id="rId25" xr:uid="{86842095-390D-459A-AB57-1BA8BCC873A1}"/>
    <hyperlink ref="F9" r:id="rId26" xr:uid="{67646EDF-D159-4904-894A-D203FF11A148}"/>
    <hyperlink ref="F10" r:id="rId27" xr:uid="{28AC5501-BEDB-47D5-A82F-6F4EBB884CD6}"/>
    <hyperlink ref="F11" r:id="rId28" xr:uid="{1B777A52-1E6E-40B5-B467-ADB6ACF79EA7}"/>
    <hyperlink ref="F12" r:id="rId29" xr:uid="{F654BAEB-17EE-4F16-B324-49BA77812E65}"/>
    <hyperlink ref="F13" r:id="rId30" xr:uid="{3596040E-B08C-458F-B54D-A2716C8AB8A0}"/>
    <hyperlink ref="F14" r:id="rId31" xr:uid="{F6BFC904-54C7-4ACA-9FD6-618D57ADC1BE}"/>
    <hyperlink ref="F15" r:id="rId32" xr:uid="{1C80DC37-9850-44BC-BB8B-C5550A8774AB}"/>
    <hyperlink ref="F16" r:id="rId33" xr:uid="{B9B77026-C65C-44A7-93E5-C8D5FA7EB670}"/>
    <hyperlink ref="F17" r:id="rId34" xr:uid="{00C04FF8-12DD-495B-9F47-30A9EA571212}"/>
    <hyperlink ref="F18" r:id="rId35" xr:uid="{6806EFA0-6205-4627-93B3-3DA4499C360C}"/>
    <hyperlink ref="F19" r:id="rId36" xr:uid="{1171ECD2-4126-4020-ACDC-BA16F21A2947}"/>
    <hyperlink ref="F20" r:id="rId37" xr:uid="{D90D44F8-D336-4817-B329-2BB8A9B5F826}"/>
    <hyperlink ref="F21" r:id="rId38" xr:uid="{FCCE5FA0-2B65-4E48-A532-02C4739B019F}"/>
    <hyperlink ref="F22" r:id="rId39" xr:uid="{81D4538F-FE77-4841-9B7E-4D104EEBA560}"/>
    <hyperlink ref="F23" r:id="rId40" xr:uid="{E0D2761F-C471-484E-AA55-F985B7AC3FC3}"/>
    <hyperlink ref="F24" r:id="rId41" xr:uid="{7B3E142B-BD8C-4E38-A51C-265AED563713}"/>
    <hyperlink ref="F25" r:id="rId42" xr:uid="{D0C203AF-8D0F-44F5-8A41-5E222FDC26E4}"/>
    <hyperlink ref="F26" r:id="rId43" xr:uid="{4A26D152-FC60-46BD-9C97-E586CAE86CB4}"/>
    <hyperlink ref="F27" r:id="rId44" xr:uid="{6C29F5F4-081A-4964-BD93-D1E57A14E8F0}"/>
    <hyperlink ref="F28" r:id="rId45" xr:uid="{8E62D778-76C5-4837-B003-7502AFE87940}"/>
    <hyperlink ref="F29" r:id="rId46" xr:uid="{95654FFF-740A-489C-A31A-AE5BE6D866B4}"/>
    <hyperlink ref="F30" r:id="rId47" xr:uid="{ED3C0FD0-1F95-4AAA-954F-7A5F78960525}"/>
    <hyperlink ref="F31" r:id="rId48" xr:uid="{57AA7AB8-0B00-4C90-85EC-3EB93487B3F3}"/>
    <hyperlink ref="F32" r:id="rId49" xr:uid="{C59FB013-0BEB-47A4-8ECE-42FC7B988F51}"/>
    <hyperlink ref="F33" r:id="rId50" xr:uid="{F4F9E347-0B60-41C4-852F-D493F8635567}"/>
    <hyperlink ref="F34" r:id="rId51" xr:uid="{05F5F6F2-00AD-4B04-A3EE-8C1BAA5E4968}"/>
    <hyperlink ref="F35" r:id="rId52" xr:uid="{A128AB5B-1801-4D11-8267-708B0F6830C5}"/>
    <hyperlink ref="F36" r:id="rId53" xr:uid="{122086DC-F670-48C1-B9FE-700AF6FC22BF}"/>
    <hyperlink ref="F37" r:id="rId54" xr:uid="{B4998214-F150-466C-BB43-46C17C59FA53}"/>
    <hyperlink ref="F38" r:id="rId55" xr:uid="{C6329E0C-9298-47F6-BA24-30F37D00CB88}"/>
    <hyperlink ref="F39" r:id="rId56" xr:uid="{D3DC8356-8F44-4D01-B841-C7E84D2DDBF1}"/>
    <hyperlink ref="F40" r:id="rId57" xr:uid="{9E1E4527-811A-444B-B071-64C759E44788}"/>
    <hyperlink ref="F41" r:id="rId58" xr:uid="{07394400-689A-4891-BAF8-6B1FF6D717B7}"/>
    <hyperlink ref="F42" r:id="rId59" xr:uid="{F79CF84C-4E96-4D11-A264-5BC14C17F623}"/>
    <hyperlink ref="F43" r:id="rId60" xr:uid="{4E63FB75-35D8-4607-B388-3A72148C8672}"/>
    <hyperlink ref="F44" r:id="rId61" xr:uid="{0DCE63C8-2F3F-48FF-A5B2-3ADB3092530B}"/>
    <hyperlink ref="F45" r:id="rId62" xr:uid="{C146DBDF-E088-4F07-AA94-118F58BB69C5}"/>
    <hyperlink ref="F46" r:id="rId63" xr:uid="{56AA4B52-DFAF-4597-8A12-D6933EA43B55}"/>
    <hyperlink ref="F47" r:id="rId64" xr:uid="{C3BF1CDB-A872-4040-9F9E-F9B90436C39A}"/>
    <hyperlink ref="F48" r:id="rId65" xr:uid="{66A1313A-7E74-4FBF-98C5-4EFCE12E899A}"/>
    <hyperlink ref="F49" r:id="rId66" xr:uid="{2122A1F7-9A9B-4FED-A187-364969F84633}"/>
    <hyperlink ref="F50" r:id="rId67" xr:uid="{4E3042C4-3F03-4249-B547-61E1B64DC814}"/>
    <hyperlink ref="F51" r:id="rId68" xr:uid="{320DEE5B-EF32-4A11-89FE-4586F81998BD}"/>
    <hyperlink ref="F52" r:id="rId69" xr:uid="{A671B3EA-6B54-455A-8D45-D2FE04A9BF3C}"/>
    <hyperlink ref="F53" r:id="rId70" xr:uid="{F6CC2ED6-0110-4709-ABE1-14551F77702C}"/>
    <hyperlink ref="F54" r:id="rId71" xr:uid="{B2E53BEA-28CA-4BBA-85B7-C49C3B124487}"/>
    <hyperlink ref="F55" r:id="rId72" xr:uid="{310A4608-2E4D-4823-9FA6-00488AED8954}"/>
    <hyperlink ref="F56" r:id="rId73" xr:uid="{721D94B0-9876-4C0F-8A50-B792C19BA61F}"/>
    <hyperlink ref="F57" r:id="rId74" xr:uid="{A10AF001-2417-418F-9AED-7DD73BDE92AA}"/>
    <hyperlink ref="F58" r:id="rId75" xr:uid="{06A7B7E0-C421-4C89-8452-B39A0FF99290}"/>
    <hyperlink ref="F59" r:id="rId76" xr:uid="{6A0558D2-A289-4F3A-9CA8-48DE166AE099}"/>
    <hyperlink ref="F60" r:id="rId77" xr:uid="{EA364565-F2A9-41D5-9A4E-44EA5D6F240C}"/>
    <hyperlink ref="F61" r:id="rId78" xr:uid="{D06AC9F2-6CDD-4EA9-BB44-9943A8AAC15A}"/>
    <hyperlink ref="F62" r:id="rId79" xr:uid="{804DAEDC-080C-4613-B365-4B8BD2078008}"/>
    <hyperlink ref="F63" r:id="rId80" xr:uid="{C47DE6F1-62FA-4681-A6FF-FF7553D73425}"/>
    <hyperlink ref="F64" r:id="rId81" xr:uid="{385D62C2-BDB4-419F-B3A0-B94BF58ABBF0}"/>
    <hyperlink ref="F65" r:id="rId82" xr:uid="{B44B9602-D963-4640-8BD7-19180EB0A333}"/>
    <hyperlink ref="F66" r:id="rId83" xr:uid="{FB2CD936-06BC-44D5-A858-38679A6E2A49}"/>
    <hyperlink ref="F67" r:id="rId84" xr:uid="{1D8A1EF8-E6CB-492B-88A8-CE2469CC896F}"/>
    <hyperlink ref="F68" r:id="rId85" xr:uid="{58179CB4-10DA-43CF-8AE7-BBFA3523950B}"/>
    <hyperlink ref="F69" r:id="rId86" xr:uid="{EACFDA24-724D-46CC-B227-0EC9EF3393CB}"/>
    <hyperlink ref="F70" r:id="rId87" xr:uid="{E575DF60-67FF-40AF-9F4A-4ABE68BE6D9D}"/>
    <hyperlink ref="F71" r:id="rId88" xr:uid="{DD389705-77C9-435F-AE5C-C492FB7CECE6}"/>
    <hyperlink ref="F73" r:id="rId89" xr:uid="{7A037218-87DD-42F9-A37D-876A216AC881}"/>
    <hyperlink ref="F72" r:id="rId90" xr:uid="{FF999190-AEA1-4069-9017-43C3FD13F80A}"/>
    <hyperlink ref="F74" r:id="rId91" xr:uid="{7C305367-6FD9-4FAD-A54C-7175ABF71488}"/>
    <hyperlink ref="F75" r:id="rId92" xr:uid="{FFA67DBD-B205-4F57-BA0C-7C70D4254C96}"/>
    <hyperlink ref="F76" r:id="rId93" xr:uid="{28D817F5-5889-42A6-BEAA-B1BD930BE5FB}"/>
    <hyperlink ref="F77" r:id="rId94" xr:uid="{68A879DB-FE32-4CA2-8276-CA140671AA8B}"/>
    <hyperlink ref="F78" r:id="rId95" xr:uid="{B1363957-F120-450D-B3EE-6C4565DB62BE}"/>
    <hyperlink ref="F79" r:id="rId96" xr:uid="{260ADE6D-8DDA-48F3-91A0-4DD197F8AB76}"/>
    <hyperlink ref="F80" r:id="rId97" xr:uid="{7756B4BC-6A34-487B-A9FC-6D1E6D18D466}"/>
    <hyperlink ref="F81" r:id="rId98" xr:uid="{050B1B5D-9247-4EF5-AAE1-564AABE91940}"/>
    <hyperlink ref="F82" r:id="rId99" xr:uid="{A9E6AC8F-8BCE-4842-AAE1-4E2159126FC6}"/>
    <hyperlink ref="F83" r:id="rId100" xr:uid="{D0EC2F60-CD95-445B-A2AF-8002DF5C204F}"/>
    <hyperlink ref="F84" r:id="rId101" xr:uid="{D7C2BAF8-3925-4AFF-A571-DFB6DD8761B4}"/>
    <hyperlink ref="F85" r:id="rId102" xr:uid="{B6DB4D75-A85C-4E03-AEBF-85081E06A0FC}"/>
    <hyperlink ref="F86" r:id="rId103" xr:uid="{162E7921-41B0-4964-93A8-0B14CF45B72A}"/>
    <hyperlink ref="F87" r:id="rId104" xr:uid="{6C4AB379-F2C7-437A-89D9-3DF279A46ADE}"/>
    <hyperlink ref="F88" r:id="rId105" xr:uid="{8C3A9775-CA1D-42CD-97CF-5D661CA22CB3}"/>
    <hyperlink ref="F89" r:id="rId106" xr:uid="{B9FDC9F3-9722-43DA-AC02-ECFE47277C83}"/>
    <hyperlink ref="F90" r:id="rId107" xr:uid="{21FAC7DF-80CC-4DB8-81C4-C1C8DC53E0E7}"/>
    <hyperlink ref="F91" r:id="rId108" xr:uid="{90DD99C5-21E9-46F7-BB0E-8ED52D751C37}"/>
    <hyperlink ref="F92" r:id="rId109" xr:uid="{E9D9A93D-C87B-4450-8782-7DA0F5BF2408}"/>
    <hyperlink ref="F93" r:id="rId110" xr:uid="{BC77F951-0FD0-4BC4-B482-DF3B9A8E94AD}"/>
    <hyperlink ref="F94" r:id="rId111" xr:uid="{674C6A9E-7C47-4909-8FE8-9C71AFA007A3}"/>
    <hyperlink ref="F95" r:id="rId112" xr:uid="{DE74482E-C8C3-4460-A752-AC401E3EF29F}"/>
    <hyperlink ref="F96" r:id="rId113" xr:uid="{7D0C5D46-EE90-44EA-A2CB-69AB00E9CEBC}"/>
    <hyperlink ref="F97" r:id="rId114" xr:uid="{D76D88A5-2301-41AE-ACEE-DE7056891681}"/>
    <hyperlink ref="F98" r:id="rId115" xr:uid="{B8119601-907A-48F8-8BF2-D4E0BAEED5BC}"/>
    <hyperlink ref="F99" r:id="rId116" xr:uid="{3AE8969F-DE81-4C19-9807-A97B57389D94}"/>
    <hyperlink ref="F100" r:id="rId117" xr:uid="{4BAD27ED-D021-4BEF-A2AA-C4EFC05E09DE}"/>
    <hyperlink ref="F101" r:id="rId118" xr:uid="{052D86EC-E559-4C7A-9A9B-CBC8E4C3E281}"/>
    <hyperlink ref="F102" r:id="rId119" xr:uid="{D22ED8F5-BDCA-4909-92B8-F4B2D45B6022}"/>
    <hyperlink ref="F103" r:id="rId120" xr:uid="{9E5EEE3C-E719-4131-BB7D-778CD7C310A9}"/>
    <hyperlink ref="F104" r:id="rId121" xr:uid="{A28FA395-1DF0-4999-9FAE-87CAEE0C7D3A}"/>
    <hyperlink ref="F105" r:id="rId122" xr:uid="{708DAC03-8C0A-4BB8-ADA0-397076D257C0}"/>
    <hyperlink ref="F106" r:id="rId123" xr:uid="{E5633096-E69D-4B41-9124-17E5BC1888D6}"/>
    <hyperlink ref="F107" r:id="rId124" xr:uid="{69FEA732-D63B-43F9-859C-B8E1DE9678AE}"/>
    <hyperlink ref="F108" r:id="rId125" xr:uid="{95890C6A-3B48-4E64-8243-5F4EDAEA1FCD}"/>
    <hyperlink ref="F109" r:id="rId126" xr:uid="{3002D1ED-0641-45F6-B850-0FCAC2F50DD8}"/>
    <hyperlink ref="F110" r:id="rId127" xr:uid="{2E4E2554-19B6-4134-9195-F8CAF637EB49}"/>
    <hyperlink ref="F111" r:id="rId128" xr:uid="{0C20877C-0C10-4E1F-92EA-117F855A48A8}"/>
    <hyperlink ref="F112" r:id="rId129" xr:uid="{1B67B67D-E206-4521-9EC7-32FBB0738BE7}"/>
    <hyperlink ref="F113" r:id="rId130" xr:uid="{A69D1DA3-B498-4473-ACCA-4E81BB89C9BD}"/>
    <hyperlink ref="F114" r:id="rId131" xr:uid="{5803F051-67B6-4614-A71E-C69395270F9F}"/>
    <hyperlink ref="F115" r:id="rId132" xr:uid="{67B704D8-E3A1-4DA6-84A5-5CA285B66862}"/>
    <hyperlink ref="F116" r:id="rId133" xr:uid="{18162FBD-E9A5-455B-BA9E-F84A9891FA3D}"/>
    <hyperlink ref="F117" r:id="rId134" xr:uid="{D5E17FB5-3140-46F9-B48D-63C2E8CFEF17}"/>
    <hyperlink ref="F118" r:id="rId135" xr:uid="{0E2AEA79-747E-4CCE-ADB5-AFE2BF4A40A2}"/>
    <hyperlink ref="F119" r:id="rId136" xr:uid="{C9DABB5F-2FE2-4527-B279-CAAF9BFC939F}"/>
    <hyperlink ref="F120" r:id="rId137" xr:uid="{AA006090-3974-4111-8AEB-BEDE57E53EFA}"/>
    <hyperlink ref="F121" r:id="rId138" xr:uid="{9AD3E9C6-2760-4D1B-B035-94F53CB7BF17}"/>
    <hyperlink ref="F122" r:id="rId139" xr:uid="{428C31DF-0BFD-4EAE-8227-8F5BBF994D5F}"/>
    <hyperlink ref="F123" r:id="rId140" xr:uid="{39EEF5A2-61E6-4F35-9602-9BA569DBCC10}"/>
    <hyperlink ref="F124" r:id="rId141" xr:uid="{728C6738-15F0-4D87-BA9E-C7F20DBD76C3}"/>
    <hyperlink ref="F125" r:id="rId142" xr:uid="{90784E71-0DEB-450C-A682-22F063838AEB}"/>
    <hyperlink ref="F127" r:id="rId143" xr:uid="{A63571E6-8B7A-4799-ACE5-52A3D2F4620B}"/>
    <hyperlink ref="F126" r:id="rId144" xr:uid="{73EA18B6-4DAD-4F14-B8FE-29CD984D94EB}"/>
    <hyperlink ref="F128" r:id="rId145" xr:uid="{DA913636-CF43-466A-A210-DADA7544C369}"/>
    <hyperlink ref="F129" r:id="rId146" xr:uid="{9AF14EF5-D2AD-41E7-A608-0828D2CCB606}"/>
    <hyperlink ref="F130" r:id="rId147" xr:uid="{F89D5801-A4C1-41AB-8EA1-149EC730C2AA}"/>
    <hyperlink ref="F131" r:id="rId148" xr:uid="{B5B6A88A-0796-4539-94A9-DA7ED866CF53}"/>
    <hyperlink ref="F132" r:id="rId149" xr:uid="{8CE8A9D8-6B86-4B7C-95ED-88D0FC04C169}"/>
    <hyperlink ref="F133" r:id="rId150" xr:uid="{AE237C91-E90B-46B4-92B9-40685DE10D05}"/>
    <hyperlink ref="F134" r:id="rId151" xr:uid="{2154595A-2E7C-4935-AB7F-AF09F4392364}"/>
    <hyperlink ref="F135" r:id="rId152" xr:uid="{A0DA5812-AFB9-4465-9763-CEF3CEBB2A38}"/>
    <hyperlink ref="F136" r:id="rId153" xr:uid="{EA5100CE-2CB5-453A-9AFE-A58C221C7177}"/>
    <hyperlink ref="F137" r:id="rId154" xr:uid="{71D44D4B-FEDD-49E4-A579-D117A4F9AE4D}"/>
    <hyperlink ref="F138" r:id="rId155" xr:uid="{524AA8C2-B255-4849-80E2-5D43D1617782}"/>
    <hyperlink ref="F139" r:id="rId156" xr:uid="{5D8EB716-2FF0-4C92-A617-08D5DDEBC0E5}"/>
    <hyperlink ref="F140" r:id="rId157" xr:uid="{0E916437-9FD1-4A64-ABB4-F721BE270030}"/>
    <hyperlink ref="F141" r:id="rId158" xr:uid="{DC88B56B-D1D1-405D-9BDD-81993C3F5E0D}"/>
    <hyperlink ref="F142" r:id="rId159" xr:uid="{40CFEAB9-E9B4-4005-BC8A-06494DE0A575}"/>
    <hyperlink ref="F143" r:id="rId160" xr:uid="{EFD195F6-98E2-4717-8BE6-A14E76992084}"/>
    <hyperlink ref="F144" r:id="rId161" xr:uid="{EBF64B58-7ADF-490F-A67B-6554A4763408}"/>
    <hyperlink ref="F145" r:id="rId162" xr:uid="{016A931C-A959-4823-8687-8677CE3370BA}"/>
    <hyperlink ref="F146" r:id="rId163" xr:uid="{A550547C-D4BE-44AC-A897-AA712F9982B4}"/>
    <hyperlink ref="F147" r:id="rId164" xr:uid="{9E56AC18-1D2B-472C-B075-4EBA05B1B46C}"/>
    <hyperlink ref="F148" r:id="rId165" xr:uid="{768656E3-6D1E-4055-BC77-6B4EA4C1E7D7}"/>
    <hyperlink ref="F149" r:id="rId166" xr:uid="{3AE77ED6-14CF-4A8E-A59F-BCC8D40D5635}"/>
    <hyperlink ref="F150" r:id="rId167" xr:uid="{189752F3-F370-4266-8B77-9CB1A7CBF076}"/>
    <hyperlink ref="F151" r:id="rId168" xr:uid="{4AFF6649-E8AC-448C-BA3C-970FEA9CCF0F}"/>
    <hyperlink ref="F152" r:id="rId169" xr:uid="{539C5C7F-C360-4146-8C65-2E8551FA8894}"/>
    <hyperlink ref="F153" r:id="rId170" xr:uid="{D6F60610-74A8-416B-ACFC-1958A80386CA}"/>
    <hyperlink ref="F154" r:id="rId171" xr:uid="{073F369E-16FD-4B7F-BAE8-26049B53FBE9}"/>
    <hyperlink ref="F155" r:id="rId172" xr:uid="{136C496E-E7E7-4EB8-95AB-DF1EB457BE32}"/>
    <hyperlink ref="F156" r:id="rId173" xr:uid="{31F2F42A-ACD5-41E7-810D-9ED97E95C7AD}"/>
    <hyperlink ref="F157" r:id="rId174" xr:uid="{986E6E7B-4BCD-4747-B6E0-4462484E2B78}"/>
    <hyperlink ref="F158" r:id="rId175" xr:uid="{14D1FFB9-BBCE-40E5-80D5-3ACC378B8D22}"/>
    <hyperlink ref="F159" r:id="rId176" xr:uid="{3B565C81-2D7B-4FC1-81E4-102C61D07DCF}"/>
    <hyperlink ref="F160" r:id="rId177" xr:uid="{C48A9B3D-0D66-43A7-9057-1D66858D5AEC}"/>
    <hyperlink ref="F161" r:id="rId178" xr:uid="{76F033D9-DB27-435C-A089-6DCCB553703E}"/>
    <hyperlink ref="F162" r:id="rId179" xr:uid="{1B3F29F4-85F1-4F58-8A5D-A04BD12C7A4D}"/>
    <hyperlink ref="F163" r:id="rId180" xr:uid="{FCE89D07-272C-4358-AD6F-6C3A50FC1345}"/>
    <hyperlink ref="F164" r:id="rId181" xr:uid="{0183D870-8455-4540-A922-90895D85D794}"/>
    <hyperlink ref="F165" r:id="rId182" xr:uid="{E5C703EB-54AE-4040-8C16-66899F55BD02}"/>
    <hyperlink ref="F166" r:id="rId183" xr:uid="{980623D2-7774-4615-ACC5-1A6D911D4272}"/>
    <hyperlink ref="F167" r:id="rId184" xr:uid="{12854066-6228-47C4-81B9-1EF9E8305FC9}"/>
    <hyperlink ref="F168" r:id="rId185" xr:uid="{EBF166B6-FEE5-4B3B-B837-235B6ECE384D}"/>
    <hyperlink ref="F169" r:id="rId186" xr:uid="{7A6352C0-1DFE-455E-AEFA-956F92D8D68B}"/>
    <hyperlink ref="F170" r:id="rId187" xr:uid="{B284C21A-A33F-40FF-9547-DFB739B944E8}"/>
    <hyperlink ref="F171" r:id="rId188" xr:uid="{88ADAFD2-020A-4E8F-A7BA-6304FA8EE0AC}"/>
    <hyperlink ref="F172" r:id="rId189" xr:uid="{FF711B8D-2DB7-4154-9084-5ABE444F44B9}"/>
    <hyperlink ref="F173" r:id="rId190" xr:uid="{ECB561C7-9B0C-44A4-B834-8EC3870B4869}"/>
    <hyperlink ref="F174" r:id="rId191" xr:uid="{45E9A9FB-1A6F-43D7-BB3E-7AB25DF483C6}"/>
    <hyperlink ref="F175" r:id="rId192" xr:uid="{CCAFF8AA-A961-4DF6-9D5D-42027CB5D29D}"/>
    <hyperlink ref="F176" r:id="rId193" xr:uid="{C018E152-F778-4834-8A74-B338CD6EDF41}"/>
    <hyperlink ref="F177" r:id="rId194" xr:uid="{EA8C4529-1CB3-46F2-9ADD-B516B9089997}"/>
    <hyperlink ref="F178" r:id="rId195" xr:uid="{32B0824B-8252-4395-BA95-B859BE745AA7}"/>
    <hyperlink ref="F179" r:id="rId196" xr:uid="{1E5A1E5E-2F24-42EA-B08D-2E3EC1FA2116}"/>
    <hyperlink ref="F180" r:id="rId197" xr:uid="{D3D1BE98-E323-46D6-A2A7-AA65AC4200F3}"/>
    <hyperlink ref="F181" r:id="rId198" xr:uid="{C5FF4C1B-D002-450C-BF7C-596449616FEE}"/>
    <hyperlink ref="F182" r:id="rId199" xr:uid="{36559446-936F-45B8-94CC-F8D7B813FEAB}"/>
    <hyperlink ref="F183" r:id="rId200" xr:uid="{32C15AD5-854D-4C0D-A838-0A8F1A20A709}"/>
    <hyperlink ref="F184" r:id="rId201" xr:uid="{7D154F9D-D50D-4CA4-BDAD-A5A5AF37BDC7}"/>
    <hyperlink ref="F185" r:id="rId202" xr:uid="{58DCED0A-3372-4FC6-B252-2DE2CACC8CB7}"/>
    <hyperlink ref="F186" r:id="rId203" xr:uid="{1CFA980A-A369-4987-B853-80CC7480FE30}"/>
    <hyperlink ref="F187" r:id="rId204" xr:uid="{1963A74C-2FF9-4391-A4AA-0350EDDE6CE6}"/>
    <hyperlink ref="F188" r:id="rId205" xr:uid="{5E63DFCB-876A-4498-9A9B-B0CE112AAB66}"/>
    <hyperlink ref="F189" r:id="rId206" xr:uid="{333CB88B-D00E-4DBA-9B57-989311DAB7FD}"/>
    <hyperlink ref="F190" r:id="rId207" xr:uid="{983FC250-2D42-4E4C-8047-65E3BA1E6CBB}"/>
    <hyperlink ref="F191" r:id="rId208" xr:uid="{12ECB252-7D37-4C33-B140-67888C1382F1}"/>
    <hyperlink ref="F192" r:id="rId209" xr:uid="{2A561927-500F-4432-9084-801AC9A168C1}"/>
    <hyperlink ref="F193" r:id="rId210" xr:uid="{078D1AD7-E6D5-445D-B59F-35D840F97166}"/>
    <hyperlink ref="F194" r:id="rId211" xr:uid="{76FB07C5-5263-45C9-ACDF-DE92980ECEEB}"/>
    <hyperlink ref="F195" r:id="rId212" xr:uid="{97E66C26-0B3E-447C-91BC-169CCE921495}"/>
    <hyperlink ref="F196" r:id="rId213" xr:uid="{B8D40C32-D250-4C93-9493-69E7EB641AC8}"/>
    <hyperlink ref="F197" r:id="rId214" xr:uid="{924E267F-30D4-4055-833D-265451B6A9E7}"/>
    <hyperlink ref="F198" r:id="rId215" xr:uid="{BB8CBEF3-24C0-4B76-A012-806F6812FED4}"/>
    <hyperlink ref="F199" r:id="rId216" xr:uid="{2FCAC020-A477-4F41-8CE1-C710F19B85B3}"/>
    <hyperlink ref="F200" r:id="rId217" xr:uid="{FB90A73A-8869-46FD-AE1A-641D737F5316}"/>
    <hyperlink ref="F201" r:id="rId218" xr:uid="{827526C1-C40F-41C2-B356-06275A713A72}"/>
    <hyperlink ref="F202" r:id="rId219" xr:uid="{CC03780C-EE31-453E-A1B8-D478A7672CAF}"/>
    <hyperlink ref="F203" r:id="rId220" xr:uid="{6544AF5C-2F82-4749-BC86-DC6036958829}"/>
    <hyperlink ref="F204" r:id="rId221" xr:uid="{E868ECA5-619B-427F-8FA4-ABEBC7973452}"/>
    <hyperlink ref="F205" r:id="rId222" xr:uid="{6D7B7C2E-0B1F-47D1-923C-CDF2D9CE5DCD}"/>
    <hyperlink ref="F206" r:id="rId223" xr:uid="{9C8E77CA-73A1-4EB2-A401-E3AE6BA45808}"/>
    <hyperlink ref="F207" r:id="rId224" xr:uid="{4A552706-1E19-4CD5-9CBB-BBA372F2079E}"/>
    <hyperlink ref="F208" r:id="rId225" xr:uid="{E42B6E7E-38F2-49D2-A234-1F3475E1BA06}"/>
    <hyperlink ref="F209" r:id="rId226" xr:uid="{9F49266D-063D-4C89-9DA4-C039965FC20C}"/>
    <hyperlink ref="F210" r:id="rId227" xr:uid="{345DA34D-016B-42D3-86B3-E134ABAE4223}"/>
    <hyperlink ref="F211" r:id="rId228" xr:uid="{AEC59872-B467-4D03-B5BF-67F052315B89}"/>
    <hyperlink ref="F212" r:id="rId229" xr:uid="{86708BB8-2C62-4FD2-8CBD-888F03C4FDDF}"/>
    <hyperlink ref="F214" r:id="rId230" xr:uid="{9BEFF07A-4C02-4F64-BB96-94600477DC1F}"/>
    <hyperlink ref="F215" r:id="rId231" xr:uid="{E15C05D5-2196-4757-8A5A-812B3930B025}"/>
    <hyperlink ref="F213" r:id="rId232" xr:uid="{149CAFB4-14E1-48C9-8916-1433D7467AE6}"/>
    <hyperlink ref="F216" r:id="rId233" xr:uid="{D5274814-F2AD-43C7-BC05-5DF34A3C18C9}"/>
    <hyperlink ref="F217" r:id="rId234" xr:uid="{E247E0CF-05D1-4942-A020-0C900C64E4BA}"/>
    <hyperlink ref="F218" r:id="rId235" xr:uid="{52162A1F-8852-4CF5-A754-E1994589809E}"/>
    <hyperlink ref="F219" r:id="rId236" xr:uid="{5FC0B266-A3EA-4DDF-A3C4-1FEFE3B6749D}"/>
    <hyperlink ref="F220" r:id="rId237" xr:uid="{AE18206F-80D9-4CE7-A708-3BD354405AAD}"/>
    <hyperlink ref="F221" r:id="rId238" xr:uid="{CB5B3DA8-AE1C-4765-872E-74F7E3504BE5}"/>
    <hyperlink ref="F222" r:id="rId239" xr:uid="{2961CDEE-9C88-46AB-A856-A126A410B366}"/>
    <hyperlink ref="F223" r:id="rId240" xr:uid="{C975F008-9117-4100-86A1-87EC6D989C1C}"/>
    <hyperlink ref="F224" r:id="rId241" xr:uid="{A04D1738-B2E6-4823-9B73-DA060F995BE3}"/>
    <hyperlink ref="F225" r:id="rId242" xr:uid="{6B65440D-9CA7-4D84-8A26-AB6DF477DF7B}"/>
    <hyperlink ref="F226" r:id="rId243" xr:uid="{16FD339B-E1D3-495A-A814-D76814D1DDE4}"/>
    <hyperlink ref="F227" r:id="rId244" xr:uid="{CF8EFACF-354F-4967-B787-FC785ABC7536}"/>
    <hyperlink ref="F228" r:id="rId245" xr:uid="{A50C373A-92EC-491D-A153-2F2E7A76C617}"/>
    <hyperlink ref="F229" r:id="rId246" xr:uid="{F7F74AFD-7B68-4785-A2DC-6DBEE6D49B6B}"/>
    <hyperlink ref="F230" r:id="rId247" xr:uid="{D6D685A3-2A32-42B6-B64D-3A0A2ADAC52C}"/>
    <hyperlink ref="F231" r:id="rId248" xr:uid="{5E2D58F0-10C4-48E1-A042-6BE719B32813}"/>
    <hyperlink ref="F232" r:id="rId249" xr:uid="{A29B1771-5B85-4691-9967-FE39D49C5A9A}"/>
    <hyperlink ref="F233" r:id="rId250" xr:uid="{AE39918B-B50D-4D4F-AB35-2B01F8C5F2BA}"/>
    <hyperlink ref="F234" r:id="rId251" xr:uid="{D0A3726D-5D32-4E57-929E-07338264EC77}"/>
    <hyperlink ref="F235" r:id="rId252" xr:uid="{B9D7689B-5E9E-4E09-80F8-14C9F6A5218A}"/>
    <hyperlink ref="F236" r:id="rId253" xr:uid="{C6058EF8-90E4-48FB-BC7A-DB49CA0A66E9}"/>
    <hyperlink ref="F237" r:id="rId254" xr:uid="{2D48EE35-862B-4B45-BCFE-059835666081}"/>
    <hyperlink ref="F238" r:id="rId255" xr:uid="{E465616A-2F9C-436B-91C2-7906F3B2999B}"/>
    <hyperlink ref="F239" r:id="rId256" xr:uid="{1BCA295A-034C-402F-974A-2A140B12C0D9}"/>
    <hyperlink ref="F240" r:id="rId257" xr:uid="{89FDE40B-1D38-41C8-8DE5-E6A54FC2559A}"/>
    <hyperlink ref="F241" r:id="rId258" xr:uid="{672EA235-38EF-4828-BC11-89E6E06D4076}"/>
    <hyperlink ref="F242" r:id="rId259" xr:uid="{369B12C1-0339-488D-891D-FBA5499DC965}"/>
    <hyperlink ref="F243" r:id="rId260" xr:uid="{040F9B4A-0055-4434-800B-2B04D9B16618}"/>
    <hyperlink ref="F244" r:id="rId261" xr:uid="{735734C9-F6D7-430F-8C8C-2A2BCE1FD72E}"/>
    <hyperlink ref="F245" r:id="rId262" xr:uid="{FF755B1D-78CB-474E-A30C-54E01E11B987}"/>
    <hyperlink ref="F246" r:id="rId263" xr:uid="{253A2EAE-EABA-416C-9B78-152B7E20A94F}"/>
    <hyperlink ref="F247" r:id="rId264" xr:uid="{B7EDB775-0AE8-4144-A04E-D3669A47E9B9}"/>
    <hyperlink ref="F248" r:id="rId265" xr:uid="{B69E2C5E-98EC-4805-8321-C234435773B9}"/>
    <hyperlink ref="F249" r:id="rId266" xr:uid="{AC87C4B9-8CCC-43DC-95DA-F695426CB829}"/>
    <hyperlink ref="F250" r:id="rId267" xr:uid="{6AF54C57-43F1-4AD9-BF8E-15D0378A4FF2}"/>
    <hyperlink ref="F251" r:id="rId268" xr:uid="{1D2E9936-D819-4D58-9467-43AB28762A27}"/>
    <hyperlink ref="F252" r:id="rId269" xr:uid="{CE8E3A1F-6036-4ACE-95E2-C912DF2214A0}"/>
    <hyperlink ref="F253" r:id="rId270" xr:uid="{95407929-D43B-448D-BA03-008EC69D5E0A}"/>
    <hyperlink ref="F254" r:id="rId271" xr:uid="{EADC3A7A-5CD3-40FD-84F0-61CFD0E630A1}"/>
    <hyperlink ref="F255" r:id="rId272" xr:uid="{81C977ED-69D5-457D-AC93-164C79B21971}"/>
    <hyperlink ref="F256" r:id="rId273" xr:uid="{BD54DFA7-4CFF-4E27-9EBF-8F864DB15B5B}"/>
    <hyperlink ref="F257" r:id="rId274" xr:uid="{4F07611C-3C43-4B77-8CAF-25958A100C62}"/>
    <hyperlink ref="F258" r:id="rId275" xr:uid="{D524FAF3-1735-4618-B551-5F8BA7D38087}"/>
    <hyperlink ref="F259" r:id="rId276" xr:uid="{FB222304-E8A9-4D70-9D68-0F67A0807B2F}"/>
    <hyperlink ref="F260" r:id="rId277" xr:uid="{2E14A22F-A27B-4168-8F20-39316F31A3AD}"/>
    <hyperlink ref="F261" r:id="rId278" xr:uid="{90F6D3BC-14A6-4242-9D23-E329B12257F9}"/>
    <hyperlink ref="F262" r:id="rId279" xr:uid="{D8C5E0EF-D241-49BB-BC72-FB7E8F9339FC}"/>
    <hyperlink ref="F263" r:id="rId280" xr:uid="{7887B834-3746-4DFA-8471-D553FFF50042}"/>
    <hyperlink ref="F264" r:id="rId281" xr:uid="{B81481D4-2241-4243-8B8A-F46D6F468AD6}"/>
    <hyperlink ref="F265" r:id="rId282" xr:uid="{392AD223-5B5B-4BA4-A6AA-5334B143A4F9}"/>
    <hyperlink ref="F266" r:id="rId283" xr:uid="{4086F467-192E-4A4E-8C6F-0310930A05A8}"/>
    <hyperlink ref="F267" r:id="rId284" xr:uid="{A302B7D5-4FAD-40FB-979F-857182DF4AB3}"/>
    <hyperlink ref="F268" r:id="rId285" xr:uid="{C6B049A2-4219-43D1-BF5C-02D46A7D30AF}"/>
    <hyperlink ref="F269" r:id="rId286" xr:uid="{C36B9C0A-7CEA-408D-A0CB-293CC7B7D0A8}"/>
    <hyperlink ref="F270" r:id="rId287" xr:uid="{7393D086-1AB8-4C76-8AF2-D59828C3A3BF}"/>
    <hyperlink ref="F271" r:id="rId288" xr:uid="{D519330F-78A5-4D35-ABFB-D6CB741344BF}"/>
    <hyperlink ref="F272" r:id="rId289" xr:uid="{7CECC0F2-A984-4118-958D-B57E66C9AD0D}"/>
    <hyperlink ref="F273" r:id="rId290" xr:uid="{96C6249A-8931-4E3F-A60B-B56FB108627C}"/>
    <hyperlink ref="F274" r:id="rId291" xr:uid="{99C6E370-21DE-4DFF-9F10-DAACC243F241}"/>
    <hyperlink ref="F275" r:id="rId292" xr:uid="{B3C79D5A-8B1B-47E2-B7DF-AAA3456A4F48}"/>
    <hyperlink ref="F276" r:id="rId293" xr:uid="{FAD7E73F-FD49-437E-A1F5-ED75E7232FDD}"/>
    <hyperlink ref="F277" r:id="rId294" xr:uid="{777BE517-EBD1-4B87-B318-0D576CFB4D7A}"/>
    <hyperlink ref="F278" r:id="rId295" xr:uid="{E9DD3C6F-204C-4BC3-8321-3ED29B124161}"/>
    <hyperlink ref="F279" r:id="rId296" xr:uid="{A0ABA6D9-6D04-4B5B-805D-AC1B08DD67BC}"/>
    <hyperlink ref="F280" r:id="rId297" xr:uid="{871CD6C6-5E52-4824-B396-BC302949261F}"/>
    <hyperlink ref="F281" r:id="rId298" xr:uid="{4C9FCE35-0AE7-4A72-9D24-0B077DCA3F52}"/>
    <hyperlink ref="F282" r:id="rId299" xr:uid="{8DE45D88-CE04-4E95-93BB-E743AB76C469}"/>
    <hyperlink ref="F283" r:id="rId300" xr:uid="{E5E8A9C1-8284-4EFC-8B4C-AE18AF0A8DBF}"/>
    <hyperlink ref="F284" r:id="rId301" xr:uid="{D5AEA174-F576-46E8-A5C7-2E932C0A828C}"/>
    <hyperlink ref="F285" r:id="rId302" xr:uid="{2DF7E9CA-660E-4A8B-A589-5A99F5CD0828}"/>
    <hyperlink ref="F286" r:id="rId303" xr:uid="{8C2ABEC3-9941-4E5F-ABAC-B577E8947520}"/>
    <hyperlink ref="F287" r:id="rId304" xr:uid="{84B65CE1-3864-4798-9291-B5862632E252}"/>
    <hyperlink ref="F288" r:id="rId305" xr:uid="{89B7907D-1464-4F1B-8D7D-5D0101F6A2EB}"/>
    <hyperlink ref="F289" r:id="rId306" xr:uid="{54D2AFB1-6137-4AE2-9EF8-A1530C3B5F9B}"/>
    <hyperlink ref="F290" r:id="rId307" xr:uid="{FEEAC014-79D1-4E62-A5E4-6744F9C14A8E}"/>
    <hyperlink ref="F291" r:id="rId308" xr:uid="{662E6180-70A1-4183-B188-8A92C94227B5}"/>
    <hyperlink ref="F292" r:id="rId309" xr:uid="{E135E66A-C1C6-4650-B3BD-41FF0D935536}"/>
    <hyperlink ref="F293" r:id="rId310" xr:uid="{BDC8F0B8-55A8-40AC-8278-F68C5D485F6D}"/>
    <hyperlink ref="F294" r:id="rId311" xr:uid="{2B22B866-8285-42B8-9261-40A3AB968DAA}"/>
    <hyperlink ref="F295" r:id="rId312" xr:uid="{BF664B7A-C48D-40C8-943E-9C734B588580}"/>
    <hyperlink ref="F296" r:id="rId313" xr:uid="{755611D7-FBE2-4A4D-8F5C-0A1A4FD0B1FE}"/>
    <hyperlink ref="F297" r:id="rId314" xr:uid="{1F505E62-009C-4CC2-B15B-F31576EDDCC4}"/>
    <hyperlink ref="F298" r:id="rId315" xr:uid="{66B66815-5DCA-4CFA-954B-272EF8E61CB7}"/>
    <hyperlink ref="F299" r:id="rId316" xr:uid="{8F97DF49-272C-4903-BD06-82EBA5D83CC6}"/>
    <hyperlink ref="F300" r:id="rId317" xr:uid="{7DF7B736-63BC-4F3B-A239-A1CCB2C927A1}"/>
    <hyperlink ref="F301" r:id="rId318" xr:uid="{8DEF66B6-AB8D-4FEA-B957-16ED44EF89CA}"/>
    <hyperlink ref="F302" r:id="rId319" xr:uid="{F59452F7-A71D-409F-BF2A-AEB51E063F51}"/>
    <hyperlink ref="F303" r:id="rId320" xr:uid="{9D126381-32F2-493D-B024-65C29C9503E6}"/>
    <hyperlink ref="F304" r:id="rId321" xr:uid="{B9BC3F17-10DB-4D73-A3D2-FC9A6749083A}"/>
    <hyperlink ref="F305" r:id="rId322" xr:uid="{5D125310-91DB-4A73-916D-84080F91FF68}"/>
    <hyperlink ref="F306" r:id="rId323" xr:uid="{E0C6CFBC-33B6-4E0B-A2EB-90CE1FF594F5}"/>
    <hyperlink ref="F307" r:id="rId324" xr:uid="{B001024C-B46D-45C3-9BF7-61E02311B697}"/>
    <hyperlink ref="F308" r:id="rId325" xr:uid="{8A417456-5936-45BA-BD34-3DF521B949A7}"/>
    <hyperlink ref="F309" r:id="rId326" xr:uid="{66C60A95-BCE5-4CC2-892F-5D9E1BD58E59}"/>
    <hyperlink ref="F310" r:id="rId327" xr:uid="{13C37E03-F711-422D-9E6D-0B0F3A829C9A}"/>
    <hyperlink ref="F311" r:id="rId328" xr:uid="{F2CBBBA1-39DD-4FE3-9549-7D8E394306A4}"/>
    <hyperlink ref="F312" r:id="rId329" xr:uid="{F8D0014E-73C2-42FB-AD9D-3515E513435A}"/>
    <hyperlink ref="F313" r:id="rId330" xr:uid="{B5CD94AB-7927-4865-BC1F-1C47D6FCD7AC}"/>
    <hyperlink ref="F314" r:id="rId331" xr:uid="{C0FB0148-A55B-4494-A386-7582790AF36C}"/>
    <hyperlink ref="F315" r:id="rId332" xr:uid="{53AF84DC-2B08-4CEC-B694-2FC0A39BD245}"/>
    <hyperlink ref="F316" r:id="rId333" xr:uid="{8E36F6BD-2B1C-4315-B162-2D2D878B44DC}"/>
    <hyperlink ref="F317" r:id="rId334" xr:uid="{9707C686-4A56-4A5F-A04E-DB1006B78F54}"/>
    <hyperlink ref="F318" r:id="rId335" xr:uid="{D8705F09-8321-48DB-B20D-34D92CA60D43}"/>
    <hyperlink ref="F319" r:id="rId336" xr:uid="{27632DD1-4A45-424F-B7DA-7428E5648003}"/>
    <hyperlink ref="F320" r:id="rId337" xr:uid="{21FAF92F-83F5-406A-A65C-4EB9DE2572E6}"/>
    <hyperlink ref="F321" r:id="rId338" xr:uid="{0404023D-8B6D-48EC-AD9E-4BC68AEC197B}"/>
    <hyperlink ref="F322" r:id="rId339" xr:uid="{5C9E674A-AD9F-40FF-8D28-181A23555B49}"/>
    <hyperlink ref="F323" r:id="rId340" xr:uid="{7B7F7C47-E3E2-458D-9446-6DFBF7869957}"/>
    <hyperlink ref="F324" r:id="rId341" xr:uid="{763764B7-459E-46EC-9E80-6619CDD1EB33}"/>
    <hyperlink ref="F325" r:id="rId342" xr:uid="{A2E1853F-44B5-4018-88E6-7F722AC974F0}"/>
    <hyperlink ref="F326" r:id="rId343" xr:uid="{DF333BA7-6C0A-4BDC-8A8F-E432F049108F}"/>
    <hyperlink ref="F327" r:id="rId344" xr:uid="{41781DAC-C58B-4EDC-A7AF-E298FF02A42A}"/>
    <hyperlink ref="F328" r:id="rId345" xr:uid="{3411697B-B4B8-4FA2-96B9-41987C5803FA}"/>
    <hyperlink ref="F329" r:id="rId346" xr:uid="{D52F5576-FB45-4F4B-A002-E610B6B4D23A}"/>
    <hyperlink ref="F330" r:id="rId347" xr:uid="{164BE2E1-FDD4-4FD3-94E8-AEDF2D0E5ED4}"/>
    <hyperlink ref="F331" r:id="rId348" xr:uid="{34D8AB92-1A2C-4228-9D13-9090EAD5C68C}"/>
    <hyperlink ref="F332" r:id="rId349" xr:uid="{C8E18FAE-52D8-4332-95D3-151339F8AAD2}"/>
    <hyperlink ref="F333" r:id="rId350" xr:uid="{05D9FA86-A9FA-4D40-B618-3CE37599BC3C}"/>
    <hyperlink ref="F334" r:id="rId351" xr:uid="{375F6BA2-8C87-44BC-B6C4-0817FB65D770}"/>
    <hyperlink ref="F335" r:id="rId352" xr:uid="{E1500383-109B-4F35-819C-D6B37EF801D2}"/>
    <hyperlink ref="F336" r:id="rId353" xr:uid="{B2023E74-EFFB-495E-8906-3B8FA14F9ABA}"/>
    <hyperlink ref="F337" r:id="rId354" xr:uid="{BAC7C543-5825-4585-893E-3FFB4A8B446E}"/>
    <hyperlink ref="F338" r:id="rId355" xr:uid="{9704B912-6365-46FD-AE07-A9A03D549BF6}"/>
    <hyperlink ref="F339" r:id="rId356" xr:uid="{A2419A3C-C13E-43D7-9F03-DBFC29A23D22}"/>
    <hyperlink ref="F340" r:id="rId357" xr:uid="{FD6DA432-2395-48C8-AD38-B08C8BEF5775}"/>
    <hyperlink ref="F341" r:id="rId358" xr:uid="{238A65CB-13A4-4BB2-9559-E4E75C5F3709}"/>
    <hyperlink ref="F343" r:id="rId359" xr:uid="{C80B9012-136B-43AC-A1BD-28346D52042C}"/>
    <hyperlink ref="F344" r:id="rId360" xr:uid="{55D1EB52-DC9C-423E-8F4C-6F8D93E9545B}"/>
    <hyperlink ref="F345" r:id="rId361" xr:uid="{6CE14A58-B2BF-4BFA-9BFC-5E9DC010AAF5}"/>
    <hyperlink ref="F346" r:id="rId362" xr:uid="{9C03CBED-1808-47C3-AB06-565BE9EFCEF0}"/>
    <hyperlink ref="F347" r:id="rId363" xr:uid="{882215DB-4F51-41EB-ADB8-C021AC3A3A78}"/>
    <hyperlink ref="F348" r:id="rId364" xr:uid="{69CF0C9F-506C-479F-9E96-5B219B6002E9}"/>
    <hyperlink ref="F349" r:id="rId365" xr:uid="{7E9B6133-248C-4BC3-AF67-36987E51CF55}"/>
    <hyperlink ref="F350" r:id="rId366" xr:uid="{89DB85B3-E2E0-43C9-A03B-08208BCFEA06}"/>
    <hyperlink ref="F351" r:id="rId367" xr:uid="{DB290BF6-B136-4D42-B274-3EC1CB32A695}"/>
    <hyperlink ref="F352" r:id="rId368" xr:uid="{A5703D85-5347-4E2B-9D0B-839DA9F2FD7A}"/>
    <hyperlink ref="F353" r:id="rId369" xr:uid="{80F93F55-8159-41F7-AE83-50889A6582A0}"/>
    <hyperlink ref="F354" r:id="rId370" xr:uid="{BC369C04-00F3-4402-82AC-CF65C4758FF4}"/>
    <hyperlink ref="F355" r:id="rId371" xr:uid="{32EBE35C-607E-47F0-A1BA-B466834BD8D9}"/>
    <hyperlink ref="F356" r:id="rId372" xr:uid="{144EBFF8-7397-400B-A3D4-5041FCC5C4BC}"/>
    <hyperlink ref="F357" r:id="rId373" xr:uid="{A30F5A90-C011-455C-A621-B5F922DBA6CE}"/>
    <hyperlink ref="F358" r:id="rId374" xr:uid="{1C0E477C-1C03-4C1B-B5DD-F3CD78D154C9}"/>
    <hyperlink ref="F359" r:id="rId375" xr:uid="{A0202828-73D3-4CEC-9BB9-42A7BA3E0893}"/>
    <hyperlink ref="F360" r:id="rId376" xr:uid="{659F6478-04F9-4AD4-A50E-8CDABCF8B696}"/>
    <hyperlink ref="F361" r:id="rId377" xr:uid="{34404520-84DB-4EAD-9BB0-0BD4CA08D232}"/>
    <hyperlink ref="F362" r:id="rId378" xr:uid="{11541360-D4F8-41BE-820A-0E1195A4826D}"/>
    <hyperlink ref="F363" r:id="rId379" xr:uid="{8932C35F-DE80-432E-A743-C06308E32637}"/>
    <hyperlink ref="F364" r:id="rId380" xr:uid="{AD8158CA-100C-4713-AF59-FFFA210F8A53}"/>
    <hyperlink ref="F365" r:id="rId381" xr:uid="{61D1D5E4-C9A7-4185-A816-7257512F84C8}"/>
    <hyperlink ref="F366" r:id="rId382" xr:uid="{0C82D50F-63B2-43D5-B045-00165ED793BF}"/>
    <hyperlink ref="F367" r:id="rId383" xr:uid="{42306A3C-4CDE-4D72-9E26-BC4DF0A97F0B}"/>
    <hyperlink ref="F368" r:id="rId384" xr:uid="{3FCA0F62-32FB-48EE-BB41-98ADB2FB0CDE}"/>
    <hyperlink ref="F369" r:id="rId385" xr:uid="{2D96681E-1742-4EF2-ACDF-B062387077B0}"/>
    <hyperlink ref="F370" r:id="rId386" xr:uid="{67A57CD9-F8EB-4AB9-A538-440D0630F7AC}"/>
    <hyperlink ref="F371" r:id="rId387" xr:uid="{E3E679D4-9898-4F77-8B5F-22168FC45E18}"/>
    <hyperlink ref="F372" r:id="rId388" xr:uid="{CB4B8185-0412-44FF-8F18-78EB0854F8F5}"/>
    <hyperlink ref="F373" r:id="rId389" xr:uid="{79CE9540-78C3-4286-9554-47F4939B73DD}"/>
    <hyperlink ref="F374" r:id="rId390" xr:uid="{139E6B5B-C35A-410C-872D-EC42603D484A}"/>
    <hyperlink ref="F375" r:id="rId391" xr:uid="{45B2FD71-9ADC-4E8C-8465-0CBF839E3E63}"/>
    <hyperlink ref="F376" r:id="rId392" xr:uid="{A15CBE76-AAEF-42BC-94A8-6F9B9BFFD1F2}"/>
    <hyperlink ref="F377" r:id="rId393" xr:uid="{016A28C2-542A-43E0-A4D5-ACCE4EFBDEA2}"/>
    <hyperlink ref="F379" r:id="rId394" xr:uid="{A8EEEC5B-2EC2-411A-BB5B-DE47694A6723}"/>
    <hyperlink ref="F380" r:id="rId395" xr:uid="{75CBE770-1BE4-4CF2-BFBC-6D115EEF0B69}"/>
    <hyperlink ref="F381" r:id="rId396" xr:uid="{DDF624BA-86B7-4A4B-8AA0-C394FACAB1CD}"/>
    <hyperlink ref="F382" r:id="rId397" xr:uid="{FED39564-A073-4EC8-90A7-948E35AA9435}"/>
    <hyperlink ref="F393" r:id="rId398" xr:uid="{6B7A1E7E-FD55-4FB4-BAB6-A150CFC903EE}"/>
  </hyperlinks>
  <printOptions horizontalCentered="1" verticalCentered="1"/>
  <pageMargins left="0.70866141732283472" right="0.70866141732283472" top="0.74803149606299213" bottom="0.74803149606299213" header="0.31496062992125984" footer="0.31496062992125984"/>
  <pageSetup paperSize="171" scale="65" orientation="landscape" horizontalDpi="200" verticalDpi="200" r:id="rId399"/>
  <colBreaks count="1" manualBreakCount="1">
    <brk id="7" max="39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ALEJO DONCEL</dc:creator>
  <cp:lastModifiedBy>Styv Alejandro Morales Doncel</cp:lastModifiedBy>
  <cp:lastPrinted>2024-07-18T15:55:26Z</cp:lastPrinted>
  <dcterms:created xsi:type="dcterms:W3CDTF">2024-07-16T19:44:16Z</dcterms:created>
  <dcterms:modified xsi:type="dcterms:W3CDTF">2024-07-23T20:15:52Z</dcterms:modified>
</cp:coreProperties>
</file>