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yamile.cerinza\OneDrive\Escritorio\"/>
    </mc:Choice>
  </mc:AlternateContent>
  <xr:revisionPtr revIDLastSave="0" documentId="13_ncr:1_{5E691BAE-377E-424A-8FFC-732BCE0AB89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D1" sheetId="1" r:id="rId1"/>
    <sheet name="D1.1" sheetId="2" r:id="rId2"/>
    <sheet name="D2" sheetId="3" r:id="rId3"/>
    <sheet name="D3" sheetId="6" r:id="rId4"/>
    <sheet name="D3.3" sheetId="5" r:id="rId5"/>
    <sheet name="IMPRIMIR" sheetId="7" r:id="rId6"/>
  </sheets>
  <definedNames>
    <definedName name="_xlnm.Print_Area" localSheetId="0">'D1'!$A$1:$E$19</definedName>
    <definedName name="_xlnm.Print_Area" localSheetId="5">IMPRIMIR!$A$1:$G$139</definedName>
    <definedName name="_xlnm.Print_Titles" localSheetId="5">IMPRIMIR!$4:$13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7" l="1"/>
  <c r="D6" i="7"/>
  <c r="G91" i="7"/>
  <c r="G92" i="7"/>
  <c r="G93" i="7"/>
  <c r="G94" i="7"/>
  <c r="G95" i="7"/>
  <c r="G90" i="7"/>
  <c r="A74" i="7"/>
  <c r="A56" i="7"/>
  <c r="C72" i="7"/>
  <c r="C70" i="7"/>
  <c r="C68" i="7"/>
  <c r="C66" i="7"/>
  <c r="C64" i="7"/>
  <c r="C62" i="7"/>
  <c r="C108" i="7" l="1"/>
  <c r="B124" i="7" l="1"/>
  <c r="B122" i="7"/>
  <c r="B120" i="7"/>
  <c r="C116" i="7"/>
  <c r="C117" i="7" l="1"/>
  <c r="C113" i="7"/>
  <c r="C114" i="7"/>
  <c r="C112" i="7"/>
  <c r="C109" i="7"/>
  <c r="C110" i="7"/>
  <c r="C54" i="7" l="1"/>
  <c r="C52" i="7"/>
  <c r="C50" i="7"/>
  <c r="C48" i="7"/>
  <c r="C46" i="7"/>
  <c r="C44" i="7"/>
  <c r="B33" i="7"/>
  <c r="G83" i="7" l="1"/>
  <c r="G84" i="7"/>
  <c r="G85" i="7"/>
  <c r="G86" i="7"/>
  <c r="G87" i="7"/>
  <c r="G82" i="7"/>
  <c r="E38" i="7" l="1"/>
  <c r="F38" i="7"/>
  <c r="E39" i="7"/>
  <c r="F39" i="7"/>
  <c r="F37" i="7"/>
  <c r="E37" i="7"/>
  <c r="C38" i="7"/>
  <c r="C39" i="7"/>
  <c r="C37" i="7"/>
  <c r="B38" i="7"/>
  <c r="B39" i="7"/>
  <c r="B37" i="7"/>
  <c r="F20" i="7"/>
  <c r="F21" i="7"/>
  <c r="F22" i="7"/>
  <c r="F23" i="7"/>
  <c r="F24" i="7"/>
  <c r="F25" i="7"/>
  <c r="F26" i="7"/>
  <c r="F27" i="7"/>
  <c r="F28" i="7"/>
  <c r="F19" i="7"/>
  <c r="E20" i="7" l="1"/>
  <c r="E21" i="7"/>
  <c r="E22" i="7"/>
  <c r="E23" i="7"/>
  <c r="E24" i="7"/>
  <c r="E25" i="7"/>
  <c r="E26" i="7"/>
  <c r="E27" i="7"/>
  <c r="E28" i="7"/>
  <c r="B20" i="7"/>
  <c r="B21" i="7"/>
  <c r="B22" i="7"/>
  <c r="B23" i="7"/>
  <c r="B24" i="7"/>
  <c r="B25" i="7"/>
  <c r="B26" i="7"/>
  <c r="B27" i="7"/>
  <c r="B28" i="7"/>
  <c r="E19" i="7"/>
  <c r="A15" i="7"/>
  <c r="D7" i="7"/>
  <c r="D8" i="7"/>
  <c r="D9" i="7"/>
  <c r="D10" i="7"/>
  <c r="C128" i="7" s="1"/>
  <c r="D11" i="7"/>
  <c r="D12" i="7"/>
  <c r="C131" i="7"/>
  <c r="A13" i="7"/>
  <c r="Q25" i="5" l="1"/>
  <c r="P25" i="5"/>
  <c r="O25" i="5"/>
  <c r="N25" i="5"/>
  <c r="M25" i="5"/>
  <c r="L25" i="5"/>
  <c r="K25" i="5"/>
  <c r="J25" i="5"/>
  <c r="F12" i="2" l="1"/>
  <c r="G28" i="7" s="1"/>
  <c r="F11" i="2"/>
  <c r="G27" i="7" s="1"/>
  <c r="F10" i="2"/>
  <c r="G26" i="7" s="1"/>
  <c r="F9" i="2"/>
  <c r="G25" i="7" s="1"/>
  <c r="F8" i="2"/>
  <c r="G24" i="7" s="1"/>
  <c r="F7" i="2"/>
  <c r="G23" i="7" s="1"/>
  <c r="F6" i="2"/>
  <c r="G22" i="7" s="1"/>
  <c r="F5" i="2"/>
  <c r="G21" i="7" s="1"/>
  <c r="F4" i="2"/>
  <c r="G20" i="7" s="1"/>
  <c r="F3" i="2"/>
  <c r="G19" i="7" s="1"/>
  <c r="G39" i="6" l="1"/>
  <c r="G88" i="7" s="1"/>
  <c r="A30" i="6" l="1"/>
  <c r="D4" i="6"/>
  <c r="D5" i="6"/>
  <c r="D6" i="6"/>
  <c r="D7" i="6"/>
  <c r="D8" i="6"/>
  <c r="D9" i="6"/>
  <c r="D3" i="6"/>
  <c r="D4" i="3"/>
  <c r="D3" i="3"/>
  <c r="B4" i="3"/>
  <c r="B3" i="3"/>
  <c r="C17" i="5" l="1"/>
  <c r="F17" i="5" s="1"/>
  <c r="Q16" i="5"/>
  <c r="P16" i="5"/>
  <c r="O16" i="5"/>
  <c r="N16" i="5"/>
  <c r="M16" i="5"/>
  <c r="L16" i="5"/>
  <c r="K16" i="5"/>
  <c r="J16" i="5"/>
  <c r="Q15" i="5"/>
  <c r="P15" i="5"/>
  <c r="O15" i="5"/>
  <c r="N15" i="5"/>
  <c r="M15" i="5"/>
  <c r="L15" i="5"/>
  <c r="K15" i="5"/>
  <c r="J15" i="5"/>
  <c r="Q14" i="5"/>
  <c r="P14" i="5"/>
  <c r="O14" i="5"/>
  <c r="N14" i="5"/>
  <c r="M14" i="5"/>
  <c r="L14" i="5"/>
  <c r="K14" i="5"/>
  <c r="J14" i="5"/>
  <c r="Q13" i="5"/>
  <c r="P13" i="5"/>
  <c r="O13" i="5"/>
  <c r="N13" i="5"/>
  <c r="M13" i="5"/>
  <c r="L13" i="5"/>
  <c r="K13" i="5"/>
  <c r="J13" i="5"/>
  <c r="Q12" i="5"/>
  <c r="P12" i="5"/>
  <c r="O12" i="5"/>
  <c r="N12" i="5"/>
  <c r="M12" i="5"/>
  <c r="L12" i="5"/>
  <c r="K12" i="5"/>
  <c r="J12" i="5"/>
  <c r="Q11" i="5"/>
  <c r="P11" i="5"/>
  <c r="P17" i="5" s="1"/>
  <c r="O11" i="5"/>
  <c r="N11" i="5"/>
  <c r="M11" i="5"/>
  <c r="L11" i="5"/>
  <c r="L17" i="5" s="1"/>
  <c r="K11" i="5"/>
  <c r="K17" i="5" s="1"/>
  <c r="J11" i="5"/>
  <c r="G11" i="5"/>
  <c r="G96" i="7" s="1"/>
  <c r="C13" i="2"/>
  <c r="M17" i="5" l="1"/>
  <c r="N17" i="5"/>
  <c r="C14" i="2"/>
  <c r="E30" i="7" s="1"/>
  <c r="E29" i="7"/>
  <c r="C19" i="5"/>
  <c r="D102" i="7" s="1"/>
  <c r="F102" i="7" s="1"/>
  <c r="J17" i="5"/>
  <c r="O17" i="5"/>
  <c r="Q17" i="5"/>
  <c r="D100" i="7"/>
  <c r="F100" i="7" s="1"/>
  <c r="F13" i="2"/>
  <c r="F19" i="5" l="1"/>
  <c r="F14" i="2"/>
  <c r="G30" i="7" s="1"/>
  <c r="G29" i="7"/>
  <c r="C15" i="5" l="1"/>
  <c r="F15" i="5" s="1"/>
  <c r="G15" i="5" s="1"/>
  <c r="F21" i="5" s="1"/>
  <c r="D98" i="7" l="1"/>
  <c r="F98" i="7" s="1"/>
  <c r="G98" i="7" s="1"/>
  <c r="F10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Jonny Eliecer Luna Rincon</author>
  </authors>
  <commentList>
    <comment ref="A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División de Gestión de Talento Humano:
Elija una opción de la presente lista desplegable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Jonny Eliecer Luna Rincon</author>
  </authors>
  <commentList>
    <comment ref="C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>Asigne pesos porcentuales, en múltiplos de 5 sobre un total del 100%, de acuerdo con la importancia de cada compromiso
Solo complete los objetivos que considera necesarios, puede variar entre 1 y 10</t>
        </r>
      </text>
    </comment>
    <comment ref="E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Califique el cumplimiento de los Compromisos Laborales - Objetivos Laborales en un rango de uno a cien        (1-100).
</t>
        </r>
      </text>
    </comment>
    <comment ref="B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Relacione </t>
        </r>
        <r>
          <rPr>
            <b/>
            <sz val="9"/>
            <color indexed="81"/>
            <rFont val="Tahoma"/>
            <family val="2"/>
          </rPr>
          <t>los objetivos laborales</t>
        </r>
        <r>
          <rPr>
            <sz val="9"/>
            <color indexed="81"/>
            <rFont val="Tahoma"/>
            <family val="2"/>
          </rPr>
          <t xml:space="preserve"> los cuales s</t>
        </r>
        <r>
          <rPr>
            <b/>
            <sz val="9"/>
            <color indexed="81"/>
            <rFont val="Tahoma"/>
            <family val="2"/>
          </rPr>
          <t>on diferentes a las funciones laborales.</t>
        </r>
        <r>
          <rPr>
            <sz val="9"/>
            <color indexed="81"/>
            <rFont val="Tahoma"/>
            <family val="2"/>
          </rPr>
          <t xml:space="preserve">
Tenga en cuenta la metodología SMART:
Especificos
Medibles
Alcanzable
Realista
En un tiempo
</t>
        </r>
      </text>
    </comment>
    <comment ref="C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División de Gestión de Talento Humano</t>
        </r>
        <r>
          <rPr>
            <sz val="9"/>
            <color indexed="81"/>
            <rFont val="Tahoma"/>
            <family val="2"/>
          </rPr>
          <t>: Asigne pesos porcentuales, en múltiplos de 5 sobre un total del 100%, de acuerdo con la importancia de cada compromiso
Solo complete los objetivos que considera necesarios, puede variar entre 1 y 10</t>
        </r>
      </text>
    </comment>
    <comment ref="C1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División de Gestión de Talento Humano:</t>
        </r>
        <r>
          <rPr>
            <sz val="9"/>
            <color indexed="81"/>
            <rFont val="Tahoma"/>
            <family val="2"/>
          </rPr>
          <t xml:space="preserve"> En caso de aparecer de color rojo y con el texto error, revise de nuevo hasta que la suma total sea igual a 100%
</t>
        </r>
      </text>
    </comment>
    <comment ref="A1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División de Gestión de Talento Humano:</t>
        </r>
        <r>
          <rPr>
            <sz val="9"/>
            <color indexed="81"/>
            <rFont val="Tahoma"/>
            <family val="2"/>
          </rPr>
          <t xml:space="preserve">
"La fecha de concertación objetivos es al inicio del periodo evaluado"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Jonny Eliecer Luna Rincon</author>
  </authors>
  <commentList>
    <comment ref="A3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Relacione la fecha correspondiente al primer seguimiento del periodo evaluado
</t>
        </r>
      </text>
    </comment>
    <comment ref="A4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Relacione la fecha correspondiente al segundo seguimiento del periodo evaluado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Jonny Eliecer Luna Rincon</author>
  </authors>
  <commentList>
    <comment ref="A82" authorId="0" shapeId="0" xr:uid="{00000000-0006-0000-0500-000001000000}">
      <text>
        <r>
          <rPr>
            <sz val="9"/>
            <color indexed="81"/>
            <rFont val="Tahoma"/>
            <family val="2"/>
          </rPr>
          <t>Forma como emplea los equipos y elementos dispuestos para el desempeño de sus funciones. Así como el desarrollo de actividades, productos o servicios que interactúen o puedan interactuar con el medio ambiente generando un impacto ambiental beneficioso como resultado total o parcial de la gestión Institucional, en pro de mitigar cualquier tipo de riesgo o peligro que pueda causar daño, exposiciones o eventos peligrosos directamente sobre la salud de los trabajadores, el medio ambiente y los equipos o instalaciones de la Institución, conforme a las directrices y políticas establecidas por el Sistema Integrado de Gestión de la UMNG en sus versiones más recientes: Sistema de Gestión de Calidad, Sistema de Seguridad y Salud en el Trabajo,  Sistema de Gestión Ambiental.</t>
        </r>
      </text>
    </comment>
    <comment ref="A83" authorId="0" shapeId="0" xr:uid="{00000000-0006-0000-0500-000002000000}">
      <text>
        <r>
          <rPr>
            <sz val="9"/>
            <color indexed="81"/>
            <rFont val="Tahoma"/>
            <family val="2"/>
          </rPr>
          <t>Realiza los trabajo de acuerdo con los requerimientos de sus clientes en términos de contenido, exactitud, presentación y atención.</t>
        </r>
      </text>
    </comment>
    <comment ref="A84" authorId="0" shapeId="0" xr:uid="{00000000-0006-0000-0500-000003000000}">
      <text>
        <r>
          <rPr>
            <sz val="9"/>
            <color indexed="81"/>
            <rFont val="Tahoma"/>
            <family val="2"/>
          </rPr>
          <t>Entrega los trabajos de acuerdo con la programación previamente establecida</t>
        </r>
      </text>
    </comment>
    <comment ref="A85" authorId="0" shapeId="0" xr:uid="{00000000-0006-0000-0500-000004000000}">
      <text>
        <r>
          <rPr>
            <sz val="9"/>
            <color indexed="81"/>
            <rFont val="Tahoma"/>
            <family val="2"/>
          </rPr>
          <t>Realiza las funciones y deberes propios de cargo sin que requiera supervisión y control permanentes y asumiendo las consecuencias que se derivan de su trabajo</t>
        </r>
      </text>
    </comment>
    <comment ref="A86" authorId="0" shapeId="0" xr:uid="{00000000-0006-0000-0500-000005000000}">
      <text>
        <r>
          <rPr>
            <sz val="9"/>
            <color indexed="81"/>
            <rFont val="Tahoma"/>
            <family val="2"/>
          </rPr>
          <t>Relación cuantitativa entre las tareas, y trabajos realizados y los asignados</t>
        </r>
      </text>
    </comment>
    <comment ref="A87" authorId="0" shapeId="0" xr:uid="{00000000-0006-0000-0500-000006000000}">
      <text>
        <r>
          <rPr>
            <sz val="9"/>
            <color indexed="81"/>
            <rFont val="Tahoma"/>
            <family val="2"/>
          </rPr>
          <t>Aplica las destrezas y los conocimientos necesarios para el cumplimiento de las actividades y funciones del empleo.</t>
        </r>
      </text>
    </comment>
    <comment ref="A90" authorId="0" shapeId="0" xr:uid="{00000000-0006-0000-0500-000007000000}">
      <text>
        <r>
          <rPr>
            <sz val="9"/>
            <color indexed="81"/>
            <rFont val="Tahoma"/>
            <family val="2"/>
          </rPr>
          <t xml:space="preserve">Asume y transmite el conjunto de valores organizacionales. En su comportamiento y actitudes demuestra sentido de pertenencia a la entidad. </t>
        </r>
      </text>
    </comment>
    <comment ref="A91" authorId="0" shapeId="0" xr:uid="{00000000-0006-0000-0500-000008000000}">
      <text>
        <r>
          <rPr>
            <sz val="9"/>
            <color indexed="81"/>
            <rFont val="Tahoma"/>
            <family val="2"/>
          </rPr>
          <t>Establece y mantiene comunicación con usuarios, superiores, compañeros, colaboradores propiciando un ambiente laboral de cordialidad y respeto.</t>
        </r>
      </text>
    </comment>
    <comment ref="A92" authorId="0" shapeId="0" xr:uid="{00000000-0006-0000-0500-000009000000}">
      <text>
        <r>
          <rPr>
            <sz val="9"/>
            <color indexed="81"/>
            <rFont val="Tahoma"/>
            <family val="2"/>
          </rPr>
          <t>Resuelve los imprevistos de su trabajo y mejora los procedimientos.</t>
        </r>
      </text>
    </comment>
    <comment ref="A93" authorId="0" shapeId="0" xr:uid="{00000000-0006-0000-0500-00000A000000}">
      <text>
        <r>
          <rPr>
            <sz val="9"/>
            <color indexed="81"/>
            <rFont val="Tahoma"/>
            <family val="2"/>
          </rPr>
          <t>Genera credibilidad y confianza frente al manejo de la información y en la ejecución de actividades</t>
        </r>
      </text>
    </comment>
    <comment ref="A94" authorId="0" shapeId="0" xr:uid="{00000000-0006-0000-0500-00000B000000}">
      <text>
        <r>
          <rPr>
            <sz val="9"/>
            <color indexed="81"/>
            <rFont val="Tahoma"/>
            <family val="2"/>
          </rPr>
          <t>Coopera con los compañeros en las labores de la dependencia y de la entidad.</t>
        </r>
      </text>
    </comment>
    <comment ref="A95" authorId="0" shapeId="0" xr:uid="{00000000-0006-0000-0500-00000C000000}">
      <text>
        <r>
          <rPr>
            <sz val="9"/>
            <color indexed="81"/>
            <rFont val="Tahoma"/>
            <family val="2"/>
          </rPr>
          <t>Demuestra efectividad ante la demanda de un servicio.</t>
        </r>
      </text>
    </comment>
  </commentList>
</comments>
</file>

<file path=xl/sharedStrings.xml><?xml version="1.0" encoding="utf-8"?>
<sst xmlns="http://schemas.openxmlformats.org/spreadsheetml/2006/main" count="447" uniqueCount="261">
  <si>
    <r>
      <t xml:space="preserve">                UNIVERSIDAD MILITAR NUEVA GRANADA                         </t>
    </r>
    <r>
      <rPr>
        <b/>
        <sz val="18"/>
        <rFont val="Arial"/>
        <family val="2"/>
      </rPr>
      <t>D-1</t>
    </r>
  </si>
  <si>
    <t>EVALUADO</t>
  </si>
  <si>
    <r>
      <t>Nombres y Apellidos</t>
    </r>
    <r>
      <rPr>
        <b/>
        <sz val="12"/>
        <rFont val="Arial"/>
        <family val="2"/>
      </rPr>
      <t/>
    </r>
  </si>
  <si>
    <t>Documento de Identidad</t>
  </si>
  <si>
    <t>Dependencia</t>
  </si>
  <si>
    <t>Nombre, Código y Grado</t>
  </si>
  <si>
    <t>EVALUADOR</t>
  </si>
  <si>
    <t>Nombres y Apellidos</t>
  </si>
  <si>
    <t>MOTIVO DE LA CONCERTACION</t>
  </si>
  <si>
    <t>INSTRUCCIONES</t>
  </si>
  <si>
    <t xml:space="preserve">El instrumento para la evaluación del desempeño se compone de tres partes: </t>
  </si>
  <si>
    <t>D-3   Las evaluaciones parciales y/o definitivas.</t>
  </si>
  <si>
    <r>
      <t xml:space="preserve"> EVALUACIÓN </t>
    </r>
    <r>
      <rPr>
        <b/>
        <sz val="11"/>
        <rFont val="Calibri"/>
        <family val="2"/>
      </rPr>
      <t xml:space="preserve">                                                 ( Final del periodo)</t>
    </r>
  </si>
  <si>
    <t>No.</t>
  </si>
  <si>
    <t>DESCRIPCIÓN</t>
  </si>
  <si>
    <t>PESO</t>
  </si>
  <si>
    <r>
      <t xml:space="preserve"> LOGRO</t>
    </r>
    <r>
      <rPr>
        <b/>
        <sz val="10"/>
        <rFont val="Calibri"/>
        <family val="2"/>
      </rPr>
      <t xml:space="preserve">  ( 1- 100)</t>
    </r>
  </si>
  <si>
    <r>
      <t xml:space="preserve">VALORACION                  </t>
    </r>
    <r>
      <rPr>
        <b/>
        <sz val="10"/>
        <rFont val="Calibri"/>
        <family val="2"/>
      </rPr>
      <t xml:space="preserve"> </t>
    </r>
    <r>
      <rPr>
        <b/>
        <u/>
        <sz val="8"/>
        <rFont val="Calibri"/>
        <family val="2"/>
      </rPr>
      <t xml:space="preserve">peso x logro </t>
    </r>
  </si>
  <si>
    <t>Puntaje</t>
  </si>
  <si>
    <t>Puntaje x 10</t>
  </si>
  <si>
    <t>CONCERTADOS EL:</t>
  </si>
  <si>
    <t>"La fecha de concertación objetivos es al inicio del periodo evaluado"</t>
  </si>
  <si>
    <t xml:space="preserve">Nº </t>
  </si>
  <si>
    <t>MODIFICACIÓN A LOS OBJETIVOS CONCERTADOS</t>
  </si>
  <si>
    <t>Día</t>
  </si>
  <si>
    <t>Mes</t>
  </si>
  <si>
    <t>Año</t>
  </si>
  <si>
    <t>Firma</t>
  </si>
  <si>
    <r>
      <t xml:space="preserve">                 UNIVERSIDAD MILITAR NUEVA GRANADA                                                        </t>
    </r>
    <r>
      <rPr>
        <b/>
        <sz val="18"/>
        <rFont val="Calibri"/>
        <family val="2"/>
      </rPr>
      <t>D-2</t>
    </r>
  </si>
  <si>
    <t xml:space="preserve">EVALUADOR: </t>
  </si>
  <si>
    <r>
      <t xml:space="preserve">EVALUADO:   </t>
    </r>
    <r>
      <rPr>
        <u/>
        <sz val="10"/>
        <rFont val="Arial"/>
        <family val="2"/>
      </rPr>
      <t/>
    </r>
  </si>
  <si>
    <t>2. Haga una valoración del avance hacia el logro de los objetivos concertados</t>
  </si>
  <si>
    <t>3. Identifique las limitaciones técnicas y o administrativas para el cumplimiento de los objetivos</t>
  </si>
  <si>
    <t>4. De ser necesario replantee, modifique, o ajuste alguno de los objetivos y anótelos en la forma 1 en la sección " Modificación de los objetivos concertados"</t>
  </si>
  <si>
    <t>6. Señale los factores y aspectos en los que el evaluado sobresale</t>
  </si>
  <si>
    <t>PRODUCTIVIDAD</t>
  </si>
  <si>
    <t>LIMITACIONES TÉCNICAS Y/O ADMINISTRATIVAS EN EL LOGRO DE LOS OBJETIVOS</t>
  </si>
  <si>
    <t xml:space="preserve">FACTORES Y ASPECTOS QUE SE DEBEN MEJORAR </t>
  </si>
  <si>
    <t xml:space="preserve">FACTORES EN LOS QUE SOBRESALE EL EVALUADO </t>
  </si>
  <si>
    <t>CONDUCTA LABORAL</t>
  </si>
  <si>
    <t>LIMITACIONES TÉCNICAS Y/O ADMINISTRATIVAS EN EL LOGRO DE LOS OBJETIVOS Y CUMPLIMIENTO DE FUNCIONES</t>
  </si>
  <si>
    <t xml:space="preserve">Firma del evaluador____________________________________   </t>
  </si>
  <si>
    <t>Firma del evaluado________________________________</t>
  </si>
  <si>
    <t>FACTORES DE DESEMPEÑO</t>
  </si>
  <si>
    <r>
      <t xml:space="preserve">                UNIVERSIDAD MILITAR NUEVA GRANADA                              </t>
    </r>
    <r>
      <rPr>
        <b/>
        <sz val="18"/>
        <rFont val="Arial"/>
        <family val="2"/>
      </rPr>
      <t>D-3</t>
    </r>
  </si>
  <si>
    <t xml:space="preserve">EVALUACION DE DESEMPEÑO LABORAL NIVEL TECNICO Y ASISTENCIAL                                                                                                                                                                                                         SIN PERSONAL A CARGO                                                                                  </t>
  </si>
  <si>
    <t>Nombre, Código y Grado del Cargo</t>
  </si>
  <si>
    <t>Teniendo en cuenta el logro de los objetivos alcanzados y el nivel de ejecución de los indicadores de este formato, califique así:</t>
  </si>
  <si>
    <t>a. Lea detenidamente la definición de cada indicador.</t>
  </si>
  <si>
    <t xml:space="preserve">b. Determine el grado que refleje con mayor proximidad el desempeño del empleado </t>
  </si>
  <si>
    <t xml:space="preserve">c. Escriba en la casilla de puntos, de acuerdo con el grado de valoración escogido la puntuación correspondiente dentro del rango estipulado para el mismo </t>
  </si>
  <si>
    <t>GRADOS DE VALORACION</t>
  </si>
  <si>
    <t>La valoración de los indicadores se hará con base en los siguientes grados:</t>
  </si>
  <si>
    <r>
      <rPr>
        <b/>
        <sz val="8"/>
        <rFont val="Calibri"/>
        <family val="2"/>
      </rPr>
      <t xml:space="preserve">BAJO: </t>
    </r>
    <r>
      <rPr>
        <sz val="8"/>
        <rFont val="Calibri"/>
        <family val="2"/>
      </rPr>
      <t>El nivel de desarrollo de la competencia no se presenta con un impacto positivo que permita la obtención de las metas y logros esperados</t>
    </r>
  </si>
  <si>
    <r>
      <rPr>
        <b/>
        <sz val="8"/>
        <rFont val="Calibri"/>
        <family val="2"/>
      </rPr>
      <t xml:space="preserve">ACEPTABLE: </t>
    </r>
    <r>
      <rPr>
        <sz val="8"/>
        <rFont val="Calibri"/>
        <family val="2"/>
      </rPr>
      <t>El nivel de desarrollo de la competencia se presenta de manera intermitente, con un mediano impacto en la obtención de metas y logros esperados.</t>
    </r>
  </si>
  <si>
    <r>
      <t xml:space="preserve">ALTO: </t>
    </r>
    <r>
      <rPr>
        <sz val="8"/>
        <rFont val="Calibri"/>
        <family val="2"/>
      </rPr>
      <t>El nivel de desarrollo de la competencia se presenta de manera permanente e impacta significativamente de manera positiva la obtención de metas y logros esperados.</t>
    </r>
  </si>
  <si>
    <t>INTERPRETACIÓN DE LA EVALUACIÓN DE DESEMPEÑO:</t>
  </si>
  <si>
    <t xml:space="preserve">Para efectos de las decisiones que se deriven de la evaluación de desempeño, se tienen en cuenta los siguientes grados: </t>
  </si>
  <si>
    <t>SOBRESALIENTE: De 950 a 1000 puntos</t>
  </si>
  <si>
    <t>DESTACADO: De 800 a 949 puntos</t>
  </si>
  <si>
    <t>SATISFACTORIO: De 651 a 799 puntos</t>
  </si>
  <si>
    <t>NO SATISFACTORIO: De 100 a 650 puntos</t>
  </si>
  <si>
    <t>AREAS</t>
  </si>
  <si>
    <t>DESCRIPCION Y PESO DE FACTORES</t>
  </si>
  <si>
    <t>BAJO</t>
  </si>
  <si>
    <t>ACEPTABLE</t>
  </si>
  <si>
    <t>ALTO</t>
  </si>
  <si>
    <t>MUY ALTO</t>
  </si>
  <si>
    <t>PUNTOS</t>
  </si>
  <si>
    <t>EVALUACIÓN DE GESTIÓN POR ÁREAS O DEPENDENCIAS</t>
  </si>
  <si>
    <t>24-85</t>
  </si>
  <si>
    <t>86-150</t>
  </si>
  <si>
    <t>151-192</t>
  </si>
  <si>
    <t>193-240</t>
  </si>
  <si>
    <r>
      <rPr>
        <b/>
        <sz val="8"/>
        <rFont val="Calibri"/>
        <family val="2"/>
      </rPr>
      <t>CALIDAD</t>
    </r>
    <r>
      <rPr>
        <sz val="8"/>
        <rFont val="Calibri"/>
        <family val="2"/>
      </rPr>
      <t>: Realiza los trabajo de acuerdo con los requerimientos de sus clientes en términos de contenido, exactitud, presentación y atención.</t>
    </r>
  </si>
  <si>
    <t>20-73</t>
  </si>
  <si>
    <t>74-128</t>
  </si>
  <si>
    <t>129-163</t>
  </si>
  <si>
    <t>164-200</t>
  </si>
  <si>
    <r>
      <rPr>
        <b/>
        <sz val="8"/>
        <rFont val="Calibri"/>
        <family val="2"/>
      </rPr>
      <t>OPORTUNIDA</t>
    </r>
    <r>
      <rPr>
        <sz val="8"/>
        <rFont val="Calibri"/>
        <family val="2"/>
      </rPr>
      <t>D: Entrega los trabajos de acuerdo con la programación previamente establecida</t>
    </r>
  </si>
  <si>
    <t>17-60</t>
  </si>
  <si>
    <t>61-107</t>
  </si>
  <si>
    <t>108-137</t>
  </si>
  <si>
    <t>138-170</t>
  </si>
  <si>
    <r>
      <rPr>
        <b/>
        <sz val="8"/>
        <rFont val="Calibri"/>
        <family val="2"/>
      </rPr>
      <t>RESPONSABILIDAD</t>
    </r>
    <r>
      <rPr>
        <sz val="8"/>
        <rFont val="Calibri"/>
        <family val="2"/>
      </rPr>
      <t>: Realiza las funciones y deberes propios de cargo sin que requiera supervisión y control permanentes y asumiendo las consecuencias que se derivan de su trabajo</t>
    </r>
  </si>
  <si>
    <t>13-48</t>
  </si>
  <si>
    <t>49-85</t>
  </si>
  <si>
    <t>86-108</t>
  </si>
  <si>
    <t>109-130</t>
  </si>
  <si>
    <r>
      <rPr>
        <b/>
        <sz val="8"/>
        <rFont val="Calibri"/>
        <family val="2"/>
      </rPr>
      <t>CANTIDAD</t>
    </r>
    <r>
      <rPr>
        <sz val="8"/>
        <rFont val="Calibri"/>
        <family val="2"/>
      </rPr>
      <t>: Relación cuantitativa entre las tareas, y trabajos realizados y los asignados</t>
    </r>
  </si>
  <si>
    <t>8</t>
  </si>
  <si>
    <r>
      <rPr>
        <b/>
        <sz val="8"/>
        <rFont val="Calibri"/>
        <family val="2"/>
      </rPr>
      <t>CONOCIMIENTO DEL TRABAJ</t>
    </r>
    <r>
      <rPr>
        <sz val="8"/>
        <rFont val="Calibri"/>
        <family val="2"/>
      </rPr>
      <t>O: Aplica las destrezas y los conocimientos necesarios para el cumplimiento de las actividades y funciones del empleo</t>
    </r>
  </si>
  <si>
    <t>MAXIMO PUNTAJE:  1000</t>
  </si>
  <si>
    <t>NIVEL DE EJECUCION</t>
  </si>
  <si>
    <t>COMPETENCIAS COMPORTAMENTALES</t>
  </si>
  <si>
    <r>
      <rPr>
        <b/>
        <sz val="8"/>
        <rFont val="Calibri"/>
        <family val="2"/>
      </rPr>
      <t>COMPROMISO INSTITUCIONAL</t>
    </r>
    <r>
      <rPr>
        <sz val="8"/>
        <rFont val="Calibri"/>
        <family val="2"/>
      </rPr>
      <t>: Asume y transmite el conjunto de valores organizacionales. En su comportamiento y actitudes demuestra sentido de pertenencia a la entidad</t>
    </r>
    <r>
      <rPr>
        <sz val="8"/>
        <color indexed="10"/>
        <rFont val="Calibri"/>
        <family val="2"/>
      </rPr>
      <t xml:space="preserve"> </t>
    </r>
  </si>
  <si>
    <r>
      <rPr>
        <b/>
        <sz val="8"/>
        <rFont val="Calibri"/>
        <family val="2"/>
      </rPr>
      <t>RELACIONES INTERPERSONALES</t>
    </r>
    <r>
      <rPr>
        <sz val="8"/>
        <rFont val="Calibri"/>
        <family val="2"/>
      </rPr>
      <t>: Establece y mantiene comunicación con usuarios, superiores, compañeros, colaboradores propiciando un ambiente laboral de cordialidad y respeto.</t>
    </r>
  </si>
  <si>
    <r>
      <rPr>
        <b/>
        <sz val="8"/>
        <rFont val="Calibri"/>
        <family val="2"/>
      </rPr>
      <t>INICIATIVA</t>
    </r>
    <r>
      <rPr>
        <sz val="8"/>
        <rFont val="Calibri"/>
        <family val="2"/>
      </rPr>
      <t>: Resuelve los imprevistos de su trabajo y mejora los procedimientos.</t>
    </r>
  </si>
  <si>
    <r>
      <rPr>
        <b/>
        <sz val="8"/>
        <rFont val="Calibri"/>
        <family val="2"/>
      </rPr>
      <t>CONFIABILIDAD</t>
    </r>
    <r>
      <rPr>
        <sz val="8"/>
        <rFont val="Calibri"/>
        <family val="2"/>
      </rPr>
      <t>: Genera credibilidad y confianza frente al manejo de la información y en la ejecución de actividades</t>
    </r>
  </si>
  <si>
    <t>15-53</t>
  </si>
  <si>
    <t>54-95</t>
  </si>
  <si>
    <t>96-123</t>
  </si>
  <si>
    <t>124-150</t>
  </si>
  <si>
    <t>6</t>
  </si>
  <si>
    <r>
      <rPr>
        <b/>
        <sz val="8"/>
        <rFont val="Calibri"/>
        <family val="2"/>
      </rPr>
      <t>COLABORACION</t>
    </r>
    <r>
      <rPr>
        <sz val="8"/>
        <rFont val="Calibri"/>
        <family val="2"/>
      </rPr>
      <t>: Coopera con los compañeros en las labores de la dependencia y de la entidad</t>
    </r>
  </si>
  <si>
    <r>
      <rPr>
        <b/>
        <sz val="8"/>
        <rFont val="Calibri"/>
        <family val="2"/>
      </rPr>
      <t>ATENCION AL USUARI</t>
    </r>
    <r>
      <rPr>
        <sz val="8"/>
        <rFont val="Calibri"/>
        <family val="2"/>
      </rPr>
      <t>O: Demuestra efectividad ante la demanda de un servicio.</t>
    </r>
  </si>
  <si>
    <t>10-35</t>
  </si>
  <si>
    <t>36-63</t>
  </si>
  <si>
    <t>64-80</t>
  </si>
  <si>
    <t>81-100</t>
  </si>
  <si>
    <t>4</t>
  </si>
  <si>
    <t>CALIFICACIÓN DE SERVICIOS</t>
  </si>
  <si>
    <t>a. EVALUACION DE COMPROMISOS LABORALES</t>
  </si>
  <si>
    <t xml:space="preserve">                            (Formato D1)</t>
  </si>
  <si>
    <t xml:space="preserve">                            (Formato D3)</t>
  </si>
  <si>
    <t xml:space="preserve">MEJORAMIENTO Y DESARROLLO </t>
  </si>
  <si>
    <t>PUNTOS FUERTES</t>
  </si>
  <si>
    <t>1.</t>
  </si>
  <si>
    <t>2.</t>
  </si>
  <si>
    <t>PUNTOS DEBILES</t>
  </si>
  <si>
    <t>RECOMENDACIONES PARA EL MEJORAMIENTO</t>
  </si>
  <si>
    <t>Ciudad y fecha________________________</t>
  </si>
  <si>
    <t>El resultado de la evaluación por cambio de jefe inmediato o de empleo, será comunicado al empleado y no será susceptible de recurso</t>
  </si>
  <si>
    <t>NOTIFICACION</t>
  </si>
  <si>
    <t>* El presente instrumento de evaluación no otorga derechos de carrera, ni inscripción en el registro público, ni da lugar a planes de capacitación Formal, ni estímulos "establecidos para  personal de carrera  de conformidad con la reglamentación interna", a los empleados evaluados en provisionalidad y  en periodo de prueba.</t>
  </si>
  <si>
    <t>Ciudad y fecha_________________________</t>
  </si>
  <si>
    <t>Al funcionario se le debe entregar copia de esta evaluación</t>
  </si>
  <si>
    <t>RECURSOS</t>
  </si>
  <si>
    <t>a. EVALUACIÓN DE GESTIÓN POR ÁREAS O DEPENDENCIAS</t>
  </si>
  <si>
    <t>a. EVALUACIÓN DE COMPETENCIAS COMPORTAMENTALES</t>
  </si>
  <si>
    <t xml:space="preserve">                            (Formato D3.3)</t>
  </si>
  <si>
    <t>"El Porcentaje total concertados de objetivos debe ser igual a  100%"</t>
  </si>
  <si>
    <t>MINIMO PUNTAJE:  100 MAXIMO PUNTAJE:  1000</t>
  </si>
  <si>
    <r>
      <t xml:space="preserve">FACTORES DE DESEMPEÑO                                                                                 </t>
    </r>
    <r>
      <rPr>
        <b/>
        <sz val="20"/>
        <rFont val="Calibri"/>
        <family val="2"/>
        <scheme val="minor"/>
      </rPr>
      <t>D3.3</t>
    </r>
  </si>
  <si>
    <t>Fecha Seguimiento Objetivos:                         Día____ Mes________ Año______________</t>
  </si>
  <si>
    <t xml:space="preserve">* Contra esta calificación procede el recurso de reposición y en subsidio el de apelación interpuestos ante el evaluador dentro de los cinco (5) días hábiles siguientes a la fecha de la notificación. Los recursos deben presentarse por escrito, personalmente o mediante apoderado y exponiendo los motivos de inconformidad. </t>
  </si>
  <si>
    <r>
      <t>PERIODO DE EVALUACIÓN</t>
    </r>
    <r>
      <rPr>
        <b/>
        <sz val="9"/>
        <rFont val="Calibri"/>
        <family val="2"/>
      </rPr>
      <t xml:space="preserve">    Desde :    Día ____ Mes _________ Año: _________      Hasta: Día ___ Mes __________ Año: __________ </t>
    </r>
  </si>
  <si>
    <t>D-2   La valoración semestral</t>
  </si>
  <si>
    <t>EVALUACION DE DESEMPEÑO LABORAL NIVEL TÉCNICO Y ASISTENCIAL                                                                                                                                         SIN PERSONAL A CARGO</t>
  </si>
  <si>
    <t>1. Tenga lista la forma D1 de este instrumento. Allí encontrará los objetivos concertados y la asignación de funciones al comienzo del periodo.</t>
  </si>
  <si>
    <t>5. Señale los aspectos que se deban mejorar, indicando los factores en los que el evaluado este más débil. Consulte los factores que se encuentren al respaldo.</t>
  </si>
  <si>
    <t xml:space="preserve"> CONCERTACIÓN DE COMPROMISOS LABORALES - OBJETIVOS LABORALES</t>
  </si>
  <si>
    <t>EVALUACION DE DESEMPEÑO LABORAL                                                                                                                                                 NIVEL TÉCNICO Y ASISTENCIAL                                                                                                                                                  SIN PERSONAL A CARGO</t>
  </si>
  <si>
    <t xml:space="preserve">d. Sume los puntos asignados a los factores. Este resultado deberá ser sumado al obtenido en la valoración del logro de los objetivos concertados de acuerdo a los pesos porcentuales señalados, para así determinar la calificación de servicios.                                                                         </t>
  </si>
  <si>
    <t>A continuación elija una de las opciones de la lista desplegable</t>
  </si>
  <si>
    <t>D-1   La concertación de compromisos laborales -objetivos laborales</t>
  </si>
  <si>
    <t>SEGUIMIENTO DE COMPROMISOS LABORALES - OBJETIVOS LABORALES:</t>
  </si>
  <si>
    <t>NO INTERPONE NINGUN TIPO DE RECURSO</t>
  </si>
  <si>
    <t>INTERPONE RECURSO DE REPOSICIÓN</t>
  </si>
  <si>
    <t>INTERPONE RECURSO DE APELACIÓN</t>
  </si>
  <si>
    <t>RECUERDE  DILIGENCIAR TODOS LOS CAMPOS  QUE APLIQUEN PARA EL EVALUADO, QUE ESTÁN DE COLOR AMARILLO E IMPRIMIR UNICAMENTE  LA ULTIMA PESTAÑA QUE LLEVA COMO NOMBRE IMPRIMIR</t>
  </si>
  <si>
    <t>Día:_______Mes_____ Año____</t>
  </si>
  <si>
    <r>
      <rPr>
        <b/>
        <sz val="7"/>
        <rFont val="Calibri"/>
        <family val="2"/>
      </rPr>
      <t>UTILIZACION DE RECURSOS</t>
    </r>
    <r>
      <rPr>
        <sz val="7"/>
        <rFont val="Calibri"/>
        <family val="2"/>
      </rPr>
      <t xml:space="preserve">: Forma como emplea los equipos y elementos dispuestos para el desempeño de sus funciones. Así como el desarrollo de actividades, productos o servicios que interactúen o puedan interactuar con el medio ambiente generando un impacto ambiental beneficioso como resultado total o parcial de la gestión Institucional, en pro de mitigar cualquier tipo de riesgo o peligro que pueda causar daño, exposiciones o eventos peligrosos directamente sobre la salud de los trabajadores, el medio ambiente y los equipos o instalaciones de la Institución, conforme a las directrices y políticas establecidas por el </t>
    </r>
    <r>
      <rPr>
        <b/>
        <sz val="7"/>
        <rFont val="Calibri"/>
        <family val="2"/>
      </rPr>
      <t>Sistema Integrado de Gestión de la UMNG en sus versiones más recientes</t>
    </r>
    <r>
      <rPr>
        <sz val="7"/>
        <rFont val="Calibri"/>
        <family val="2"/>
      </rPr>
      <t xml:space="preserve">:      </t>
    </r>
    <r>
      <rPr>
        <b/>
        <sz val="7"/>
        <rFont val="Calibri"/>
        <family val="2"/>
      </rPr>
      <t>Sistema de Gestión de Calidad, Sistema de Seguridad y Salud en el Trabajo,</t>
    </r>
    <r>
      <rPr>
        <sz val="7"/>
        <rFont val="Calibri"/>
        <family val="2"/>
      </rPr>
      <t xml:space="preserve">  </t>
    </r>
    <r>
      <rPr>
        <b/>
        <sz val="7"/>
        <rFont val="Calibri"/>
        <family val="2"/>
      </rPr>
      <t>Sistema de Gestión Ambiental.</t>
    </r>
  </si>
  <si>
    <r>
      <rPr>
        <b/>
        <sz val="8"/>
        <rFont val="Calibri"/>
        <family val="2"/>
      </rPr>
      <t xml:space="preserve">MUY ALTO: </t>
    </r>
    <r>
      <rPr>
        <sz val="8"/>
        <rFont val="Calibri"/>
        <family val="2"/>
      </rPr>
      <t xml:space="preserve">El nivel de desarrollo de la competencia se presenta de manera permanente, impactando significativamente la obtención de metas y logros esperados y agrega valor a los procesos generando un alto nivel de confianza. </t>
    </r>
  </si>
  <si>
    <r>
      <rPr>
        <sz val="8"/>
        <rFont val="Calibri"/>
        <family val="2"/>
        <scheme val="minor"/>
      </rPr>
      <t xml:space="preserve">Mínimo puntaje: 100     Máximo puntaje:  1000  </t>
    </r>
    <r>
      <rPr>
        <b/>
        <sz val="10"/>
        <rFont val="Calibri"/>
        <family val="2"/>
        <scheme val="minor"/>
      </rPr>
      <t xml:space="preserve">                                                                                       Subtotal</t>
    </r>
  </si>
  <si>
    <r>
      <rPr>
        <b/>
        <sz val="8"/>
        <rFont val="Calibri"/>
        <family val="2"/>
      </rPr>
      <t>COMPROMISO INSTITUCIONAL</t>
    </r>
    <r>
      <rPr>
        <sz val="8"/>
        <rFont val="Calibri"/>
        <family val="2"/>
      </rPr>
      <t xml:space="preserve">: </t>
    </r>
  </si>
  <si>
    <r>
      <rPr>
        <b/>
        <sz val="8"/>
        <rFont val="Calibri"/>
        <family val="2"/>
      </rPr>
      <t>RELACIONES INTERPERSONALES</t>
    </r>
    <r>
      <rPr>
        <sz val="8"/>
        <rFont val="Calibri"/>
        <family val="2"/>
      </rPr>
      <t xml:space="preserve">: </t>
    </r>
  </si>
  <si>
    <r>
      <rPr>
        <b/>
        <sz val="8"/>
        <rFont val="Calibri"/>
        <family val="2"/>
      </rPr>
      <t>INICIATIVA</t>
    </r>
    <r>
      <rPr>
        <sz val="8"/>
        <rFont val="Calibri"/>
        <family val="2"/>
      </rPr>
      <t xml:space="preserve">: </t>
    </r>
  </si>
  <si>
    <r>
      <rPr>
        <b/>
        <sz val="8"/>
        <rFont val="Calibri"/>
        <family val="2"/>
      </rPr>
      <t>CONFIABILIDAD</t>
    </r>
    <r>
      <rPr>
        <sz val="8"/>
        <rFont val="Calibri"/>
        <family val="2"/>
      </rPr>
      <t xml:space="preserve">: </t>
    </r>
  </si>
  <si>
    <r>
      <rPr>
        <b/>
        <sz val="8"/>
        <rFont val="Calibri"/>
        <family val="2"/>
      </rPr>
      <t>COLABORACION</t>
    </r>
    <r>
      <rPr>
        <sz val="8"/>
        <rFont val="Calibri"/>
        <family val="2"/>
      </rPr>
      <t xml:space="preserve">: </t>
    </r>
  </si>
  <si>
    <r>
      <rPr>
        <b/>
        <sz val="8"/>
        <rFont val="Calibri"/>
        <family val="2"/>
      </rPr>
      <t>ATENCION AL USUARI</t>
    </r>
    <r>
      <rPr>
        <sz val="8"/>
        <rFont val="Calibri"/>
        <family val="2"/>
      </rPr>
      <t xml:space="preserve">O: </t>
    </r>
  </si>
  <si>
    <t xml:space="preserve">UTILIZACION DE RECURSOS: </t>
  </si>
  <si>
    <t xml:space="preserve">CALIDAD: </t>
  </si>
  <si>
    <t xml:space="preserve">OPORTUNIDAD: </t>
  </si>
  <si>
    <t xml:space="preserve">RESPONSABILIDAD: </t>
  </si>
  <si>
    <t xml:space="preserve">CANTIDAD: </t>
  </si>
  <si>
    <t xml:space="preserve">CONOCIMIENTO DEL TRABAJO: </t>
  </si>
  <si>
    <r>
      <rPr>
        <b/>
        <sz val="7.5"/>
        <rFont val="Calibri"/>
        <family val="2"/>
        <scheme val="minor"/>
      </rPr>
      <t>NO SATISFACTORIO:</t>
    </r>
    <r>
      <rPr>
        <sz val="7.5"/>
        <rFont val="Calibri"/>
        <family val="2"/>
        <scheme val="minor"/>
      </rPr>
      <t xml:space="preserve"> De 100 a 650 puntos; </t>
    </r>
    <r>
      <rPr>
        <b/>
        <sz val="7.5"/>
        <rFont val="Calibri"/>
        <family val="2"/>
        <scheme val="minor"/>
      </rPr>
      <t xml:space="preserve">SATISFACTORIO: </t>
    </r>
    <r>
      <rPr>
        <sz val="7.5"/>
        <rFont val="Calibri"/>
        <family val="2"/>
        <scheme val="minor"/>
      </rPr>
      <t xml:space="preserve">De 651 a 799 puntos;  </t>
    </r>
    <r>
      <rPr>
        <b/>
        <sz val="7.5"/>
        <rFont val="Calibri"/>
        <family val="2"/>
        <scheme val="minor"/>
      </rPr>
      <t>DESTACADO:</t>
    </r>
    <r>
      <rPr>
        <sz val="7.5"/>
        <rFont val="Calibri"/>
        <family val="2"/>
        <scheme val="minor"/>
      </rPr>
      <t xml:space="preserve"> De 800 a 949 puntos; </t>
    </r>
    <r>
      <rPr>
        <b/>
        <sz val="7.5"/>
        <rFont val="Calibri"/>
        <family val="2"/>
        <scheme val="minor"/>
      </rPr>
      <t>SOBRESALIENTE:</t>
    </r>
    <r>
      <rPr>
        <sz val="7.5"/>
        <rFont val="Calibri"/>
        <family val="2"/>
        <scheme val="minor"/>
      </rPr>
      <t xml:space="preserve"> De 950 a 1000 puntos</t>
    </r>
  </si>
  <si>
    <t>Firma del evaluador          __________________________________</t>
  </si>
  <si>
    <t>Firma del evaluado           ___________________________________</t>
  </si>
  <si>
    <t xml:space="preserve">Interpone Recurso de Reposición </t>
  </si>
  <si>
    <t>Interpone Recurso de Apelación</t>
  </si>
  <si>
    <r>
      <t xml:space="preserve"> EVALUACIÓN </t>
    </r>
    <r>
      <rPr>
        <b/>
        <sz val="10"/>
        <rFont val="Calibri"/>
        <family val="2"/>
      </rPr>
      <t xml:space="preserve">                  ( Final del periodo)</t>
    </r>
  </si>
  <si>
    <t>No</t>
  </si>
  <si>
    <r>
      <t xml:space="preserve">VALORACION                  </t>
    </r>
    <r>
      <rPr>
        <b/>
        <sz val="7"/>
        <rFont val="Calibri"/>
        <family val="2"/>
      </rPr>
      <t xml:space="preserve"> </t>
    </r>
    <r>
      <rPr>
        <b/>
        <u/>
        <sz val="7"/>
        <rFont val="Calibri"/>
        <family val="2"/>
      </rPr>
      <t xml:space="preserve">peso x logro </t>
    </r>
  </si>
  <si>
    <t>EVALUACION DE DESEMPEÑO LABORAL NIVEL TÉCNICO Y ASISTENCIAL SIN PERSONAL A CARGO</t>
  </si>
  <si>
    <t xml:space="preserve">                                                                                                  Subtotal</t>
  </si>
  <si>
    <r>
      <t>Mínimo puntaje: 100     Máximo puntaje:  1000</t>
    </r>
    <r>
      <rPr>
        <sz val="7"/>
        <rFont val="Calibri"/>
        <family val="2"/>
      </rPr>
      <t xml:space="preserve"> </t>
    </r>
    <r>
      <rPr>
        <sz val="6"/>
        <rFont val="Calibri"/>
        <family val="2"/>
      </rPr>
      <t xml:space="preserve">                                                                                    </t>
    </r>
    <r>
      <rPr>
        <b/>
        <sz val="9"/>
        <rFont val="Calibri"/>
        <family val="2"/>
      </rPr>
      <t xml:space="preserve">SUBTOTAL: </t>
    </r>
  </si>
  <si>
    <t>UNIVERSIDAD MILITAR NUEVA GRANADA</t>
  </si>
  <si>
    <t>GA-GH-F-12</t>
  </si>
  <si>
    <t>EVALUACION DE DESEMPEÑO LABORAL NIVEL TÉCNICO Y ASISTENCIAL SIN PERSONAL A CARGO     D1</t>
  </si>
  <si>
    <t>Manejo de Recursos y Cumplimiento de objetivos</t>
  </si>
  <si>
    <t>Atención al cliente</t>
  </si>
  <si>
    <t>Confiabilidad</t>
  </si>
  <si>
    <t>Trabajo en equipo y Relaciones Interpersonales</t>
  </si>
  <si>
    <t>Puntualidad y Organización</t>
  </si>
  <si>
    <t>Colaboración Resolución de conflictos</t>
  </si>
  <si>
    <t>Mejora continua de procesos</t>
  </si>
  <si>
    <t>Iniciativa y Liderazgo</t>
  </si>
  <si>
    <t>Disposición para desarrollo de procesos</t>
  </si>
  <si>
    <t>Compromiso y cumplimiento</t>
  </si>
  <si>
    <t>Organización y Puntualidad</t>
  </si>
  <si>
    <t>Comunicación asertiva</t>
  </si>
  <si>
    <t>Puntualidad</t>
  </si>
  <si>
    <t>Atención al usuario</t>
  </si>
  <si>
    <t>Mejora continua e iniciativa</t>
  </si>
  <si>
    <t>Manejo de conflictos</t>
  </si>
  <si>
    <t xml:space="preserve">Iniciativa y confiabilidad </t>
  </si>
  <si>
    <t>Priorización y planeación de actividades</t>
  </si>
  <si>
    <t>Manejo de tiempo</t>
  </si>
  <si>
    <t>Cap. Auditor Interno</t>
  </si>
  <si>
    <t xml:space="preserve">Cap. Clima Laboral </t>
  </si>
  <si>
    <t xml:space="preserve">Cap. Contratación General </t>
  </si>
  <si>
    <t>Cap. Contratación Publica</t>
  </si>
  <si>
    <t>Cap. Control Interno De Gestión</t>
  </si>
  <si>
    <t>Cap. En eventos corporativos Protocolo y Etiqueta</t>
  </si>
  <si>
    <t>Cap. En Gestión De Proyectos</t>
  </si>
  <si>
    <t>Cap. En Plantenamiento de objetivos</t>
  </si>
  <si>
    <t>Cap. En Técnicas Estadísticas</t>
  </si>
  <si>
    <t>Cap. Innovación Social</t>
  </si>
  <si>
    <t>Cap. Manejo De Contenidos Digitales</t>
  </si>
  <si>
    <t>Cap. Mantenimiento Preventivo De Equipos</t>
  </si>
  <si>
    <t>Cap. Servicio Al Cliente</t>
  </si>
  <si>
    <t>Cap. En termas de Derecho</t>
  </si>
  <si>
    <t>Cap. En Evaluación del Desempeño Laboral</t>
  </si>
  <si>
    <t>Cap. En areas de Seguridad Social</t>
  </si>
  <si>
    <t>Cap. En Gerencia Del Talento Humano</t>
  </si>
  <si>
    <t>Cap. Segundo Idioma</t>
  </si>
  <si>
    <t>Curso De Escritura</t>
  </si>
  <si>
    <t>Curso De Redacción</t>
  </si>
  <si>
    <t>Cap. En Herramientas Ofimáticas</t>
  </si>
  <si>
    <t>Cap. En areas de Talento Humano</t>
  </si>
  <si>
    <t>Cap. Sistema Integrado De Gestión</t>
  </si>
  <si>
    <t>N/A</t>
  </si>
  <si>
    <t>Otro</t>
  </si>
  <si>
    <t>3.</t>
  </si>
  <si>
    <t>SISTEMA INTEGRADO DE GESTIÓN</t>
  </si>
  <si>
    <t xml:space="preserve">1. ¿Como aporta el funcionario al cumplimiento de la Politica Integral del SIG? </t>
  </si>
  <si>
    <t xml:space="preserve">3. ¿ Que impacto genero el conocimiento del SIG en las funciones que desempeña el funcionario?   </t>
  </si>
  <si>
    <t xml:space="preserve">2. ¿ Durante el periodo evaluado el funcionario cumplió con sus roles y responsabilidades frente al SIG? </t>
  </si>
  <si>
    <t>Firma Evaluador_____________________</t>
  </si>
  <si>
    <t>Firma Evaluado _____________________</t>
  </si>
  <si>
    <t>(Formato D1)</t>
  </si>
  <si>
    <t xml:space="preserve">   (Formato D3)</t>
  </si>
  <si>
    <t xml:space="preserve">         (Formato D3.3)</t>
  </si>
  <si>
    <t>SEGUIMIENTO DE OBJETIVOS</t>
  </si>
  <si>
    <r>
      <rPr>
        <b/>
        <sz val="11"/>
        <rFont val="Calibri"/>
        <family val="2"/>
        <scheme val="minor"/>
      </rPr>
      <t xml:space="preserve">NOTA: </t>
    </r>
    <r>
      <rPr>
        <sz val="11"/>
        <rFont val="Calibri"/>
        <family val="2"/>
        <scheme val="minor"/>
      </rPr>
      <t>Contra las evaluaciones parciales. No procede ningún recurso</t>
    </r>
  </si>
  <si>
    <t>* Si el evaluado no estuviere de acuerdo con la evlauación, tendrá derecho a interponer recurso de reposición ante el evaluador para que este lo aclare, modifique, adicione o revoque y de apelación ante la Comisión de personal y de Carrera, dentro de los cinco (5) días hábiles siguientes a la notificación. Los recursos proceden solamente en relación con la evaluación definitiva anual, aquellas de periodo de prueba y las extraordinarias que tengan efectos de definitivas. (Artículo 135 Acuerdo 02 de 2012).</t>
  </si>
  <si>
    <t>NOTIFICACIÓN</t>
  </si>
  <si>
    <t>IMPORTANTE</t>
  </si>
  <si>
    <t>Técnico Administrativo</t>
  </si>
  <si>
    <t>Conductor Mecánico</t>
  </si>
  <si>
    <t>Técnico</t>
  </si>
  <si>
    <t>Técnico Operativo</t>
  </si>
  <si>
    <t>Auxiliar Administrativo</t>
  </si>
  <si>
    <t>Operario Calificado</t>
  </si>
  <si>
    <t>Secretario Ejecutivo</t>
  </si>
  <si>
    <t>Técnico Área de la Salud</t>
  </si>
  <si>
    <t xml:space="preserve">Secretario </t>
  </si>
  <si>
    <t>Los cargos sujetos a evaluar en este formato son:</t>
  </si>
  <si>
    <t>Auxiliar Área de la Salud</t>
  </si>
  <si>
    <t>Auxiliar Servicios Generales</t>
  </si>
  <si>
    <t>Enfermero Auxiliar</t>
  </si>
  <si>
    <t>Técnico Servicios Asistenciales</t>
  </si>
  <si>
    <t xml:space="preserve">SEGUIMIENTO DE LOS COMPROMISOS LABORALES - OBJETIVOS LABORALES </t>
  </si>
  <si>
    <t>Fecha de Emisión:
2022/02/17</t>
  </si>
  <si>
    <t>Revisión No.:
4</t>
  </si>
  <si>
    <t>PERIODO ANUAL</t>
  </si>
  <si>
    <t>CAMBIO DE EMPLEO</t>
  </si>
  <si>
    <t>PERIODO DE PRUEBA</t>
  </si>
  <si>
    <t>LIBRE NOMBRAMIENTO Y REMOCIÓN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</si>
</sst>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9"/>
      <name val="Calibri"/>
      <family val="2"/>
      <scheme val="minor"/>
    </font>
    <font>
      <b/>
      <sz val="9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b/>
      <u/>
      <sz val="8"/>
      <name val="Calibri"/>
      <family val="2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8"/>
      <name val="Calibri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b/>
      <sz val="8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b/>
      <sz val="6"/>
      <name val="Calibri"/>
      <family val="2"/>
      <scheme val="minor"/>
    </font>
    <font>
      <sz val="8"/>
      <color indexed="10"/>
      <name val="Calibri"/>
      <family val="2"/>
    </font>
    <font>
      <sz val="6"/>
      <name val="Calibri"/>
      <family val="2"/>
      <scheme val="minor"/>
    </font>
    <font>
      <sz val="6"/>
      <name val="Calibri"/>
      <family val="2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.5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.5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7"/>
      <name val="Calibri"/>
      <family val="2"/>
    </font>
    <font>
      <sz val="7"/>
      <name val="Calibri"/>
      <family val="2"/>
      <scheme val="minor"/>
    </font>
    <font>
      <b/>
      <sz val="14"/>
      <name val="Calibri"/>
      <family val="2"/>
    </font>
    <font>
      <b/>
      <sz val="6.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High Tower Text"/>
      <family val="1"/>
    </font>
    <font>
      <b/>
      <sz val="11"/>
      <color theme="1"/>
      <name val="Bahnschrift"/>
      <family val="2"/>
    </font>
    <font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2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5" fillId="5" borderId="3" xfId="0" applyFont="1" applyFill="1" applyBorder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8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left" vertical="justify"/>
    </xf>
    <xf numFmtId="49" fontId="11" fillId="0" borderId="9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justify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6" xfId="0" applyFont="1" applyFill="1" applyBorder="1"/>
    <xf numFmtId="0" fontId="11" fillId="2" borderId="0" xfId="0" applyFont="1" applyFill="1"/>
    <xf numFmtId="0" fontId="11" fillId="2" borderId="7" xfId="0" applyFont="1" applyFill="1" applyBorder="1"/>
    <xf numFmtId="0" fontId="11" fillId="2" borderId="8" xfId="0" applyFont="1" applyFill="1" applyBorder="1"/>
    <xf numFmtId="0" fontId="11" fillId="2" borderId="4" xfId="0" applyFont="1" applyFill="1" applyBorder="1"/>
    <xf numFmtId="0" fontId="11" fillId="2" borderId="10" xfId="0" applyFont="1" applyFill="1" applyBorder="1"/>
    <xf numFmtId="0" fontId="32" fillId="2" borderId="6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  <xf numFmtId="0" fontId="11" fillId="2" borderId="9" xfId="0" applyFont="1" applyFill="1" applyBorder="1"/>
    <xf numFmtId="0" fontId="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9" fontId="17" fillId="2" borderId="0" xfId="0" applyNumberFormat="1" applyFont="1" applyFill="1" applyAlignment="1">
      <alignment horizontal="center"/>
    </xf>
    <xf numFmtId="0" fontId="11" fillId="2" borderId="1" xfId="0" applyFont="1" applyFill="1" applyBorder="1"/>
    <xf numFmtId="0" fontId="11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6" xfId="0" applyFont="1" applyFill="1" applyBorder="1"/>
    <xf numFmtId="0" fontId="6" fillId="2" borderId="0" xfId="0" applyFont="1" applyFill="1"/>
    <xf numFmtId="0" fontId="6" fillId="2" borderId="12" xfId="0" applyFont="1" applyFill="1" applyBorder="1"/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2" fontId="11" fillId="0" borderId="0" xfId="0" applyNumberFormat="1" applyFont="1"/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/>
    <xf numFmtId="9" fontId="11" fillId="0" borderId="14" xfId="1" applyFont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11" fillId="0" borderId="3" xfId="0" applyFont="1" applyBorder="1"/>
    <xf numFmtId="0" fontId="19" fillId="0" borderId="3" xfId="0" applyFon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 applyAlignment="1">
      <alignment vertical="center"/>
    </xf>
    <xf numFmtId="0" fontId="40" fillId="0" borderId="0" xfId="0" applyFont="1"/>
    <xf numFmtId="0" fontId="40" fillId="0" borderId="0" xfId="0" applyFont="1" applyAlignment="1">
      <alignment horizontal="left"/>
    </xf>
    <xf numFmtId="0" fontId="5" fillId="2" borderId="0" xfId="0" applyFont="1" applyFill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9" fontId="11" fillId="2" borderId="3" xfId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5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20" fillId="2" borderId="0" xfId="0" applyFont="1" applyFill="1"/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9" fontId="41" fillId="2" borderId="0" xfId="0" applyNumberFormat="1" applyFont="1" applyFill="1"/>
    <xf numFmtId="0" fontId="41" fillId="2" borderId="0" xfId="0" applyFont="1" applyFill="1"/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8" fillId="5" borderId="22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right" vertical="top"/>
    </xf>
    <xf numFmtId="0" fontId="23" fillId="0" borderId="37" xfId="0" applyFont="1" applyBorder="1"/>
    <xf numFmtId="0" fontId="11" fillId="2" borderId="35" xfId="0" applyFont="1" applyFill="1" applyBorder="1"/>
    <xf numFmtId="0" fontId="17" fillId="4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9" fontId="16" fillId="2" borderId="10" xfId="0" applyNumberFormat="1" applyFont="1" applyFill="1" applyBorder="1" applyAlignment="1">
      <alignment horizontal="center"/>
    </xf>
    <xf numFmtId="0" fontId="19" fillId="0" borderId="6" xfId="0" applyFont="1" applyBorder="1"/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/>
    <xf numFmtId="2" fontId="11" fillId="2" borderId="0" xfId="0" applyNumberFormat="1" applyFont="1" applyFill="1"/>
    <xf numFmtId="0" fontId="41" fillId="2" borderId="0" xfId="0" applyFont="1" applyFill="1" applyAlignment="1">
      <alignment vertical="center"/>
    </xf>
    <xf numFmtId="0" fontId="19" fillId="0" borderId="15" xfId="0" applyFont="1" applyBorder="1" applyAlignment="1">
      <alignment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5" fillId="2" borderId="0" xfId="0" applyFont="1" applyFill="1" applyAlignment="1">
      <alignment horizontal="left"/>
    </xf>
    <xf numFmtId="0" fontId="19" fillId="0" borderId="3" xfId="0" applyFont="1" applyBorder="1" applyAlignment="1">
      <alignment vertical="center" wrapText="1"/>
    </xf>
    <xf numFmtId="0" fontId="11" fillId="2" borderId="13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11" fillId="2" borderId="12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164" fontId="3" fillId="7" borderId="1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50" fillId="2" borderId="0" xfId="0" applyFont="1" applyFill="1"/>
    <xf numFmtId="0" fontId="51" fillId="2" borderId="0" xfId="0" applyFont="1" applyFill="1" applyAlignment="1">
      <alignment horizontal="left"/>
    </xf>
    <xf numFmtId="0" fontId="51" fillId="2" borderId="0" xfId="0" applyFont="1" applyFill="1"/>
    <xf numFmtId="0" fontId="10" fillId="2" borderId="0" xfId="0" applyFont="1" applyFill="1"/>
    <xf numFmtId="0" fontId="38" fillId="2" borderId="0" xfId="0" applyFont="1" applyFill="1"/>
    <xf numFmtId="0" fontId="10" fillId="2" borderId="6" xfId="0" applyFont="1" applyFill="1" applyBorder="1"/>
    <xf numFmtId="0" fontId="50" fillId="0" borderId="25" xfId="0" applyFont="1" applyBorder="1" applyAlignment="1">
      <alignment horizontal="center"/>
    </xf>
    <xf numFmtId="0" fontId="52" fillId="2" borderId="0" xfId="0" applyFont="1" applyFill="1"/>
    <xf numFmtId="0" fontId="54" fillId="2" borderId="0" xfId="0" applyFont="1" applyFill="1"/>
    <xf numFmtId="0" fontId="54" fillId="0" borderId="0" xfId="0" applyFont="1" applyAlignment="1">
      <alignment vertical="center"/>
    </xf>
    <xf numFmtId="0" fontId="55" fillId="0" borderId="0" xfId="0" applyFont="1" applyAlignment="1">
      <alignment horizontal="left"/>
    </xf>
    <xf numFmtId="0" fontId="38" fillId="6" borderId="26" xfId="0" applyFont="1" applyFill="1" applyBorder="1" applyAlignment="1">
      <alignment horizontal="center" vertical="center" wrapText="1"/>
    </xf>
    <xf numFmtId="0" fontId="38" fillId="6" borderId="30" xfId="0" applyFont="1" applyFill="1" applyBorder="1" applyAlignment="1">
      <alignment horizontal="center" vertical="center" wrapText="1"/>
    </xf>
    <xf numFmtId="0" fontId="38" fillId="6" borderId="31" xfId="0" applyFont="1" applyFill="1" applyBorder="1" applyAlignment="1">
      <alignment horizontal="center" vertical="center" wrapText="1"/>
    </xf>
    <xf numFmtId="0" fontId="38" fillId="6" borderId="16" xfId="0" applyFont="1" applyFill="1" applyBorder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8" fillId="6" borderId="17" xfId="0" applyFont="1" applyFill="1" applyBorder="1" applyAlignment="1">
      <alignment horizontal="center" vertical="center" wrapText="1"/>
    </xf>
    <xf numFmtId="0" fontId="38" fillId="6" borderId="28" xfId="0" applyFont="1" applyFill="1" applyBorder="1" applyAlignment="1">
      <alignment horizontal="center" vertical="center" wrapText="1"/>
    </xf>
    <xf numFmtId="0" fontId="38" fillId="6" borderId="27" xfId="0" applyFont="1" applyFill="1" applyBorder="1" applyAlignment="1">
      <alignment horizontal="center" vertical="center" wrapText="1"/>
    </xf>
    <xf numFmtId="0" fontId="38" fillId="6" borderId="1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left"/>
    </xf>
    <xf numFmtId="0" fontId="8" fillId="0" borderId="3" xfId="0" applyFont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3" fillId="2" borderId="0" xfId="0" applyFont="1" applyFill="1" applyAlignment="1">
      <alignment horizontal="center"/>
    </xf>
    <xf numFmtId="0" fontId="10" fillId="2" borderId="7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/>
      <protection locked="0"/>
    </xf>
    <xf numFmtId="3" fontId="0" fillId="2" borderId="3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6" fillId="2" borderId="3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20" fillId="2" borderId="0" xfId="0" applyFont="1" applyFill="1"/>
    <xf numFmtId="0" fontId="11" fillId="2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textRotation="255" wrapText="1"/>
    </xf>
    <xf numFmtId="0" fontId="8" fillId="0" borderId="15" xfId="0" applyFont="1" applyBorder="1" applyAlignment="1">
      <alignment horizontal="center" vertical="center" textRotation="255" wrapText="1"/>
    </xf>
    <xf numFmtId="0" fontId="8" fillId="0" borderId="14" xfId="0" applyFont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6" fillId="2" borderId="6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1" fillId="0" borderId="6" xfId="0" applyFont="1" applyBorder="1" applyAlignment="1" applyProtection="1">
      <alignment horizontal="left" vertical="center" wrapText="1" shrinkToFit="1"/>
      <protection locked="0"/>
    </xf>
    <xf numFmtId="0" fontId="11" fillId="0" borderId="0" xfId="0" applyFont="1" applyAlignment="1" applyProtection="1">
      <alignment horizontal="left" vertical="center" wrapText="1" shrinkToFit="1"/>
      <protection locked="0"/>
    </xf>
    <xf numFmtId="0" fontId="11" fillId="0" borderId="12" xfId="0" applyFont="1" applyBorder="1" applyAlignment="1" applyProtection="1">
      <alignment horizontal="left" vertical="center" wrapText="1" shrinkToFit="1"/>
      <protection locked="0"/>
    </xf>
    <xf numFmtId="0" fontId="11" fillId="0" borderId="7" xfId="0" applyFont="1" applyBorder="1" applyAlignment="1" applyProtection="1">
      <alignment horizontal="left" vertical="center" wrapText="1" shrinkToFit="1"/>
      <protection locked="0"/>
    </xf>
    <xf numFmtId="0" fontId="11" fillId="0" borderId="8" xfId="0" applyFont="1" applyBorder="1" applyAlignment="1" applyProtection="1">
      <alignment horizontal="left" vertical="center" wrapText="1" shrinkToFit="1"/>
      <protection locked="0"/>
    </xf>
    <xf numFmtId="0" fontId="11" fillId="0" borderId="9" xfId="0" applyFont="1" applyBorder="1" applyAlignment="1" applyProtection="1">
      <alignment horizontal="left" vertical="center" wrapText="1" shrinkToFit="1"/>
      <protection locked="0"/>
    </xf>
    <xf numFmtId="0" fontId="11" fillId="2" borderId="7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/>
    </xf>
    <xf numFmtId="0" fontId="11" fillId="2" borderId="12" xfId="0" applyFont="1" applyFill="1" applyBorder="1" applyAlignment="1">
      <alignment horizontal="left"/>
    </xf>
    <xf numFmtId="49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4" fillId="2" borderId="6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8" fillId="2" borderId="4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 wrapText="1"/>
    </xf>
    <xf numFmtId="0" fontId="19" fillId="2" borderId="11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23" fillId="0" borderId="1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/>
    </xf>
    <xf numFmtId="0" fontId="23" fillId="0" borderId="5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2" borderId="8" xfId="0" applyFont="1" applyFill="1" applyBorder="1" applyAlignment="1" applyProtection="1">
      <alignment horizontal="left"/>
      <protection locked="0"/>
    </xf>
    <xf numFmtId="0" fontId="11" fillId="2" borderId="9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textRotation="255" wrapText="1"/>
    </xf>
    <xf numFmtId="0" fontId="5" fillId="2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31" fillId="2" borderId="6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9" fontId="11" fillId="2" borderId="13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9" fontId="11" fillId="2" borderId="1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64" fontId="3" fillId="7" borderId="18" xfId="0" applyNumberFormat="1" applyFont="1" applyFill="1" applyBorder="1" applyAlignment="1">
      <alignment horizontal="center" vertical="center" wrapText="1"/>
    </xf>
    <xf numFmtId="164" fontId="3" fillId="7" borderId="20" xfId="0" applyNumberFormat="1" applyFont="1" applyFill="1" applyBorder="1" applyAlignment="1">
      <alignment horizontal="center" vertical="center" wrapText="1"/>
    </xf>
    <xf numFmtId="164" fontId="3" fillId="7" borderId="21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255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justify"/>
    </xf>
    <xf numFmtId="0" fontId="9" fillId="0" borderId="3" xfId="0" applyFont="1" applyBorder="1" applyAlignment="1">
      <alignment horizontal="left" vertical="justify"/>
    </xf>
    <xf numFmtId="0" fontId="8" fillId="5" borderId="35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51" fillId="2" borderId="0" xfId="0" applyFont="1" applyFill="1" applyAlignment="1">
      <alignment horizontal="left"/>
    </xf>
    <xf numFmtId="0" fontId="5" fillId="8" borderId="3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top"/>
    </xf>
    <xf numFmtId="0" fontId="11" fillId="2" borderId="11" xfId="0" applyFont="1" applyFill="1" applyBorder="1" applyAlignment="1">
      <alignment horizontal="left" vertical="top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left" vertical="top" wrapText="1"/>
    </xf>
    <xf numFmtId="0" fontId="47" fillId="2" borderId="10" xfId="0" applyFont="1" applyFill="1" applyBorder="1" applyAlignment="1">
      <alignment horizontal="left" vertical="top" wrapText="1"/>
    </xf>
    <xf numFmtId="0" fontId="47" fillId="2" borderId="11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/>
    </xf>
    <xf numFmtId="0" fontId="0" fillId="2" borderId="0" xfId="0" applyFill="1" applyAlignment="1">
      <alignment horizontal="center"/>
    </xf>
    <xf numFmtId="0" fontId="23" fillId="2" borderId="6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23" fillId="2" borderId="12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/>
    </xf>
    <xf numFmtId="0" fontId="35" fillId="2" borderId="8" xfId="0" applyFont="1" applyFill="1" applyBorder="1" applyAlignment="1">
      <alignment horizontal="center"/>
    </xf>
    <xf numFmtId="0" fontId="35" fillId="2" borderId="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/>
    </xf>
    <xf numFmtId="0" fontId="42" fillId="5" borderId="28" xfId="0" applyFont="1" applyFill="1" applyBorder="1" applyAlignment="1">
      <alignment horizontal="center" vertical="center"/>
    </xf>
    <xf numFmtId="0" fontId="42" fillId="5" borderId="27" xfId="0" applyFont="1" applyFill="1" applyBorder="1" applyAlignment="1">
      <alignment horizontal="center" vertical="center"/>
    </xf>
    <xf numFmtId="0" fontId="42" fillId="5" borderId="19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textRotation="255" wrapText="1"/>
    </xf>
    <xf numFmtId="0" fontId="8" fillId="0" borderId="11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12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textRotation="255" wrapText="1"/>
    </xf>
    <xf numFmtId="0" fontId="5" fillId="2" borderId="1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49" fillId="0" borderId="6" xfId="0" applyFont="1" applyBorder="1" applyAlignment="1">
      <alignment horizontal="center" vertical="center" textRotation="255" wrapText="1"/>
    </xf>
    <xf numFmtId="0" fontId="49" fillId="0" borderId="12" xfId="0" applyFont="1" applyBorder="1" applyAlignment="1">
      <alignment horizontal="center" vertical="center" textRotation="255" wrapText="1"/>
    </xf>
    <xf numFmtId="0" fontId="49" fillId="0" borderId="7" xfId="0" applyFont="1" applyBorder="1" applyAlignment="1">
      <alignment horizontal="center" vertical="center" textRotation="255" wrapText="1"/>
    </xf>
    <xf numFmtId="0" fontId="49" fillId="0" borderId="9" xfId="0" applyFont="1" applyBorder="1" applyAlignment="1">
      <alignment horizontal="center" vertical="center" textRotation="255" wrapText="1"/>
    </xf>
    <xf numFmtId="0" fontId="5" fillId="8" borderId="1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45" fillId="4" borderId="18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4" fillId="0" borderId="8" xfId="0" applyFont="1" applyBorder="1" applyAlignment="1">
      <alignment horizontal="center"/>
    </xf>
    <xf numFmtId="0" fontId="5" fillId="9" borderId="14" xfId="0" applyFont="1" applyFill="1" applyBorder="1" applyAlignment="1">
      <alignment horizontal="center" vertical="center" wrapText="1"/>
    </xf>
    <xf numFmtId="0" fontId="48" fillId="7" borderId="0" xfId="0" applyFont="1" applyFill="1" applyAlignment="1">
      <alignment horizontal="center" vertical="top"/>
    </xf>
    <xf numFmtId="0" fontId="14" fillId="7" borderId="0" xfId="0" applyFont="1" applyFill="1" applyAlignment="1">
      <alignment horizontal="center"/>
    </xf>
    <xf numFmtId="0" fontId="48" fillId="7" borderId="26" xfId="0" applyFont="1" applyFill="1" applyBorder="1" applyAlignment="1">
      <alignment horizontal="center" vertical="center" wrapText="1"/>
    </xf>
    <xf numFmtId="0" fontId="48" fillId="7" borderId="30" xfId="0" applyFont="1" applyFill="1" applyBorder="1" applyAlignment="1">
      <alignment horizontal="center" vertical="center" wrapText="1"/>
    </xf>
    <xf numFmtId="0" fontId="48" fillId="7" borderId="31" xfId="0" applyFont="1" applyFill="1" applyBorder="1" applyAlignment="1">
      <alignment horizontal="center" vertical="center" wrapText="1"/>
    </xf>
    <xf numFmtId="0" fontId="48" fillId="7" borderId="28" xfId="0" applyFont="1" applyFill="1" applyBorder="1" applyAlignment="1">
      <alignment horizontal="center" vertical="center" wrapText="1"/>
    </xf>
    <xf numFmtId="0" fontId="48" fillId="7" borderId="27" xfId="0" applyFont="1" applyFill="1" applyBorder="1" applyAlignment="1">
      <alignment horizontal="center" vertical="center" wrapText="1"/>
    </xf>
    <xf numFmtId="0" fontId="48" fillId="7" borderId="19" xfId="0" applyFont="1" applyFill="1" applyBorder="1" applyAlignment="1">
      <alignment horizontal="center" vertical="center" wrapText="1"/>
    </xf>
    <xf numFmtId="164" fontId="3" fillId="7" borderId="18" xfId="0" applyNumberFormat="1" applyFont="1" applyFill="1" applyBorder="1" applyAlignment="1">
      <alignment horizontal="center" vertical="center"/>
    </xf>
    <xf numFmtId="164" fontId="3" fillId="7" borderId="2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3" fontId="1" fillId="0" borderId="3" xfId="0" applyNumberFormat="1" applyFont="1" applyBorder="1" applyAlignment="1">
      <alignment horizontal="left" vertical="top"/>
    </xf>
    <xf numFmtId="0" fontId="19" fillId="0" borderId="3" xfId="0" applyFont="1" applyBorder="1" applyAlignment="1">
      <alignment horizontal="left"/>
    </xf>
    <xf numFmtId="0" fontId="16" fillId="2" borderId="1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2" formatCode="0.00"/>
      <fill>
        <patternFill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590550</xdr:colOff>
      <xdr:row>1</xdr:row>
      <xdr:rowOff>723900</xdr:rowOff>
    </xdr:to>
    <xdr:pic>
      <xdr:nvPicPr>
        <xdr:cNvPr id="2" name="Imagen 1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0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0</xdr:col>
      <xdr:colOff>542925</xdr:colOff>
      <xdr:row>0</xdr:row>
      <xdr:rowOff>838201</xdr:rowOff>
    </xdr:to>
    <xdr:pic>
      <xdr:nvPicPr>
        <xdr:cNvPr id="2" name="Imagen 1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"/>
          <a:ext cx="5238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</xdr:rowOff>
    </xdr:from>
    <xdr:to>
      <xdr:col>0</xdr:col>
      <xdr:colOff>485776</xdr:colOff>
      <xdr:row>0</xdr:row>
      <xdr:rowOff>484846</xdr:rowOff>
    </xdr:to>
    <xdr:pic>
      <xdr:nvPicPr>
        <xdr:cNvPr id="2" name="Imagen 1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"/>
          <a:ext cx="342900" cy="48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1</xdr:row>
      <xdr:rowOff>57150</xdr:rowOff>
    </xdr:from>
    <xdr:to>
      <xdr:col>1</xdr:col>
      <xdr:colOff>66675</xdr:colOff>
      <xdr:row>1</xdr:row>
      <xdr:rowOff>657225</xdr:rowOff>
    </xdr:to>
    <xdr:pic>
      <xdr:nvPicPr>
        <xdr:cNvPr id="2" name="Imagen 1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104775"/>
          <a:ext cx="45720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536764</xdr:colOff>
      <xdr:row>1</xdr:row>
      <xdr:rowOff>225797</xdr:rowOff>
    </xdr:from>
    <xdr:to>
      <xdr:col>4</xdr:col>
      <xdr:colOff>190500</xdr:colOff>
      <xdr:row>1</xdr:row>
      <xdr:rowOff>622550</xdr:rowOff>
    </xdr:to>
    <xdr:pic>
      <xdr:nvPicPr>
        <xdr:cNvPr id="4" name="2 Imagen" descr="escudo sin nombre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6214" y="225797"/>
          <a:ext cx="415736" cy="396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1233767</xdr:rowOff>
    </xdr:from>
    <xdr:to>
      <xdr:col>7</xdr:col>
      <xdr:colOff>11205</xdr:colOff>
      <xdr:row>2</xdr:row>
      <xdr:rowOff>102676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692"/>
          <a:ext cx="8107455" cy="97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showGridLines="0" topLeftCell="A12" zoomScaleNormal="100" workbookViewId="0">
      <selection activeCell="A14" sqref="A14:E14"/>
    </sheetView>
  </sheetViews>
  <sheetFormatPr baseColWidth="10" defaultRowHeight="15" x14ac:dyDescent="0.25"/>
  <cols>
    <col min="1" max="1" width="22.5703125" customWidth="1"/>
    <col min="2" max="2" width="30.85546875" customWidth="1"/>
    <col min="5" max="5" width="27.42578125" customWidth="1"/>
    <col min="8" max="8" width="29.85546875" bestFit="1" customWidth="1"/>
  </cols>
  <sheetData>
    <row r="1" spans="1:9" s="2" customFormat="1" ht="1.5" hidden="1" customHeight="1" x14ac:dyDescent="0.25">
      <c r="A1" s="1"/>
      <c r="B1" s="1"/>
      <c r="C1" s="1"/>
      <c r="D1" s="1"/>
      <c r="E1" s="1"/>
    </row>
    <row r="2" spans="1:9" ht="61.5" customHeight="1" x14ac:dyDescent="0.25">
      <c r="A2" s="168" t="s">
        <v>0</v>
      </c>
      <c r="B2" s="168"/>
      <c r="C2" s="168" t="s">
        <v>138</v>
      </c>
      <c r="D2" s="168"/>
      <c r="E2" s="168"/>
    </row>
    <row r="3" spans="1:9" ht="15.75" customHeight="1" x14ac:dyDescent="0.25">
      <c r="A3" s="172"/>
      <c r="B3" s="173"/>
      <c r="C3" s="173"/>
      <c r="D3" s="173"/>
      <c r="E3" s="174"/>
      <c r="H3" s="161"/>
      <c r="I3" s="161"/>
    </row>
    <row r="4" spans="1:9" ht="17.25" customHeight="1" x14ac:dyDescent="0.25">
      <c r="A4" s="169" t="s">
        <v>1</v>
      </c>
      <c r="B4" s="3" t="s">
        <v>2</v>
      </c>
      <c r="C4" s="170"/>
      <c r="D4" s="170"/>
      <c r="E4" s="170"/>
      <c r="I4" s="69"/>
    </row>
    <row r="5" spans="1:9" ht="17.25" customHeight="1" x14ac:dyDescent="0.25">
      <c r="A5" s="169"/>
      <c r="B5" s="4" t="s">
        <v>3</v>
      </c>
      <c r="C5" s="171"/>
      <c r="D5" s="171"/>
      <c r="E5" s="171"/>
      <c r="I5" s="69"/>
    </row>
    <row r="6" spans="1:9" ht="17.25" customHeight="1" x14ac:dyDescent="0.25">
      <c r="A6" s="169"/>
      <c r="B6" s="4" t="s">
        <v>4</v>
      </c>
      <c r="C6" s="170"/>
      <c r="D6" s="170"/>
      <c r="E6" s="170"/>
      <c r="I6" s="69"/>
    </row>
    <row r="7" spans="1:9" ht="17.25" customHeight="1" x14ac:dyDescent="0.25">
      <c r="A7" s="169"/>
      <c r="B7" s="4" t="s">
        <v>5</v>
      </c>
      <c r="C7" s="170"/>
      <c r="D7" s="170"/>
      <c r="E7" s="170"/>
    </row>
    <row r="8" spans="1:9" ht="17.25" customHeight="1" x14ac:dyDescent="0.25">
      <c r="A8" s="169" t="s">
        <v>6</v>
      </c>
      <c r="B8" s="5" t="s">
        <v>7</v>
      </c>
      <c r="C8" s="170"/>
      <c r="D8" s="170"/>
      <c r="E8" s="170"/>
    </row>
    <row r="9" spans="1:9" ht="17.25" customHeight="1" x14ac:dyDescent="0.25">
      <c r="A9" s="169"/>
      <c r="B9" s="4" t="s">
        <v>3</v>
      </c>
      <c r="C9" s="171"/>
      <c r="D9" s="171"/>
      <c r="E9" s="171"/>
    </row>
    <row r="10" spans="1:9" ht="18.75" customHeight="1" x14ac:dyDescent="0.25">
      <c r="A10" s="169"/>
      <c r="B10" s="4" t="s">
        <v>5</v>
      </c>
      <c r="C10" s="175"/>
      <c r="D10" s="175"/>
      <c r="E10" s="175"/>
      <c r="H10" s="76"/>
    </row>
    <row r="11" spans="1:9" s="14" customFormat="1" ht="18.75" customHeight="1" x14ac:dyDescent="0.2">
      <c r="A11" s="151" t="s">
        <v>136</v>
      </c>
      <c r="B11" s="151"/>
      <c r="C11" s="151"/>
      <c r="D11" s="151"/>
      <c r="E11" s="151"/>
      <c r="H11" s="138" t="s">
        <v>257</v>
      </c>
    </row>
    <row r="12" spans="1:9" ht="15.75" customHeight="1" x14ac:dyDescent="0.25">
      <c r="A12" s="165" t="s">
        <v>8</v>
      </c>
      <c r="B12" s="166"/>
      <c r="C12" s="166"/>
      <c r="D12" s="166"/>
      <c r="E12" s="167"/>
      <c r="H12" s="76" t="s">
        <v>258</v>
      </c>
    </row>
    <row r="13" spans="1:9" ht="15.75" customHeight="1" x14ac:dyDescent="0.25">
      <c r="A13" s="162" t="s">
        <v>144</v>
      </c>
      <c r="B13" s="163"/>
      <c r="C13" s="163"/>
      <c r="D13" s="163"/>
      <c r="E13" s="164"/>
      <c r="H13" s="76" t="s">
        <v>259</v>
      </c>
    </row>
    <row r="14" spans="1:9" s="14" customFormat="1" ht="23.25" customHeight="1" x14ac:dyDescent="0.25">
      <c r="A14" s="158"/>
      <c r="B14" s="159"/>
      <c r="C14" s="159"/>
      <c r="D14" s="159"/>
      <c r="E14" s="160"/>
      <c r="H14" s="76" t="s">
        <v>260</v>
      </c>
    </row>
    <row r="15" spans="1:9" ht="15.75" x14ac:dyDescent="0.25">
      <c r="A15" s="53"/>
      <c r="B15" s="54"/>
      <c r="C15" s="54"/>
      <c r="D15" s="54"/>
      <c r="E15" s="55"/>
      <c r="H15" s="138"/>
    </row>
    <row r="16" spans="1:9" ht="17.25" customHeight="1" x14ac:dyDescent="0.25">
      <c r="A16" s="148" t="s">
        <v>10</v>
      </c>
      <c r="B16" s="149"/>
      <c r="C16" s="149"/>
      <c r="D16" s="149"/>
      <c r="E16" s="150"/>
      <c r="H16" s="76"/>
    </row>
    <row r="17" spans="1:8" ht="17.25" customHeight="1" x14ac:dyDescent="0.25">
      <c r="A17" s="152" t="s">
        <v>145</v>
      </c>
      <c r="B17" s="153"/>
      <c r="C17" s="153"/>
      <c r="D17" s="153"/>
      <c r="E17" s="154"/>
      <c r="H17" s="76"/>
    </row>
    <row r="18" spans="1:8" ht="15" customHeight="1" x14ac:dyDescent="0.25">
      <c r="A18" s="152" t="s">
        <v>137</v>
      </c>
      <c r="B18" s="153"/>
      <c r="C18" s="153"/>
      <c r="D18" s="153"/>
      <c r="E18" s="154"/>
      <c r="H18" s="76"/>
    </row>
    <row r="19" spans="1:8" ht="15" customHeight="1" x14ac:dyDescent="0.25">
      <c r="A19" s="155" t="s">
        <v>11</v>
      </c>
      <c r="B19" s="156"/>
      <c r="C19" s="156"/>
      <c r="D19" s="156"/>
      <c r="E19" s="157"/>
      <c r="H19" s="76"/>
    </row>
    <row r="20" spans="1:8" ht="15.75" thickBot="1" x14ac:dyDescent="0.3">
      <c r="H20" s="76"/>
    </row>
    <row r="21" spans="1:8" x14ac:dyDescent="0.25">
      <c r="A21" s="139" t="s">
        <v>150</v>
      </c>
      <c r="B21" s="140"/>
      <c r="C21" s="140"/>
      <c r="D21" s="140"/>
      <c r="E21" s="141"/>
      <c r="H21" s="75"/>
    </row>
    <row r="22" spans="1:8" x14ac:dyDescent="0.25">
      <c r="A22" s="142"/>
      <c r="B22" s="143"/>
      <c r="C22" s="143"/>
      <c r="D22" s="143"/>
      <c r="E22" s="144"/>
      <c r="H22" s="75"/>
    </row>
    <row r="23" spans="1:8" ht="15.75" thickBot="1" x14ac:dyDescent="0.3">
      <c r="A23" s="145"/>
      <c r="B23" s="146"/>
      <c r="C23" s="146"/>
      <c r="D23" s="146"/>
      <c r="E23" s="147"/>
    </row>
    <row r="26" spans="1:8" x14ac:dyDescent="0.25">
      <c r="B26" s="161" t="s">
        <v>239</v>
      </c>
      <c r="C26" s="161"/>
    </row>
    <row r="27" spans="1:8" x14ac:dyDescent="0.25">
      <c r="B27" s="136" t="s">
        <v>249</v>
      </c>
      <c r="C27" s="69"/>
    </row>
    <row r="28" spans="1:8" x14ac:dyDescent="0.25">
      <c r="B28" s="137"/>
      <c r="C28" s="69"/>
    </row>
    <row r="29" spans="1:8" x14ac:dyDescent="0.25">
      <c r="B29" s="137" t="s">
        <v>248</v>
      </c>
      <c r="C29" s="69"/>
    </row>
    <row r="30" spans="1:8" x14ac:dyDescent="0.25">
      <c r="B30" s="137" t="s">
        <v>244</v>
      </c>
    </row>
    <row r="31" spans="1:8" x14ac:dyDescent="0.25">
      <c r="B31" s="137" t="s">
        <v>245</v>
      </c>
    </row>
    <row r="32" spans="1:8" x14ac:dyDescent="0.25">
      <c r="B32" s="137" t="s">
        <v>247</v>
      </c>
    </row>
    <row r="33" spans="2:3" x14ac:dyDescent="0.25">
      <c r="B33" s="137" t="s">
        <v>246</v>
      </c>
    </row>
    <row r="34" spans="2:3" ht="15.75" x14ac:dyDescent="0.25">
      <c r="B34" s="137" t="s">
        <v>240</v>
      </c>
      <c r="C34" s="14"/>
    </row>
    <row r="35" spans="2:3" x14ac:dyDescent="0.25">
      <c r="B35" s="137" t="s">
        <v>241</v>
      </c>
    </row>
    <row r="36" spans="2:3" x14ac:dyDescent="0.25">
      <c r="B36" s="137" t="s">
        <v>242</v>
      </c>
    </row>
    <row r="37" spans="2:3" ht="15.75" x14ac:dyDescent="0.25">
      <c r="B37" s="137" t="s">
        <v>243</v>
      </c>
      <c r="C37" s="14"/>
    </row>
    <row r="38" spans="2:3" x14ac:dyDescent="0.25">
      <c r="B38" s="137" t="s">
        <v>250</v>
      </c>
    </row>
    <row r="39" spans="2:3" x14ac:dyDescent="0.25">
      <c r="B39" s="137" t="s">
        <v>251</v>
      </c>
    </row>
    <row r="40" spans="2:3" x14ac:dyDescent="0.25">
      <c r="B40" s="137" t="s">
        <v>252</v>
      </c>
    </row>
    <row r="41" spans="2:3" x14ac:dyDescent="0.25">
      <c r="B41" s="137" t="s">
        <v>253</v>
      </c>
    </row>
  </sheetData>
  <sheetProtection algorithmName="SHA-512" hashValue="7vKgKJQwVm+q+MMSG5BvaeCqfaWC/tZ9YITFS5NQ1bGQMYzxBWr5onuRy6rQ6KinFk3auELP6zPvJSbisJEQ0A==" saltValue="rkr9jFEvnV3nJwOs6aKSHA==" spinCount="100000" sheet="1" objects="1" scenarios="1"/>
  <dataConsolidate/>
  <mergeCells count="23">
    <mergeCell ref="B26:C26"/>
    <mergeCell ref="H3:I3"/>
    <mergeCell ref="A13:E13"/>
    <mergeCell ref="A12:E12"/>
    <mergeCell ref="A2:B2"/>
    <mergeCell ref="C2:E2"/>
    <mergeCell ref="A4:A7"/>
    <mergeCell ref="C4:E4"/>
    <mergeCell ref="C5:E5"/>
    <mergeCell ref="C6:E6"/>
    <mergeCell ref="C7:E7"/>
    <mergeCell ref="A3:E3"/>
    <mergeCell ref="A8:A10"/>
    <mergeCell ref="C8:E8"/>
    <mergeCell ref="C9:E9"/>
    <mergeCell ref="C10:E10"/>
    <mergeCell ref="A21:E23"/>
    <mergeCell ref="A16:E16"/>
    <mergeCell ref="A11:E11"/>
    <mergeCell ref="A17:E17"/>
    <mergeCell ref="A18:E18"/>
    <mergeCell ref="A19:E19"/>
    <mergeCell ref="A14:E14"/>
  </mergeCells>
  <conditionalFormatting sqref="A14">
    <cfRule type="containsBlanks" dxfId="35" priority="1">
      <formula>LEN(TRIM(A14))=0</formula>
    </cfRule>
  </conditionalFormatting>
  <conditionalFormatting sqref="A11:E11">
    <cfRule type="containsText" dxfId="34" priority="2" operator="containsText" text="PERIODO DE EVALUACIÓN    Desde :    Día ____ Mes _________ Año: _________      Hasta: Día ___ Mes __________ Año: __________ ">
      <formula>NOT(ISERROR(SEARCH("PERIODO DE EVALUACIÓN    Desde :    Día ____ Mes _________ Año: _________      Hasta: Día ___ Mes __________ Año: __________ ",A11)))</formula>
    </cfRule>
  </conditionalFormatting>
  <conditionalFormatting sqref="C4:E10">
    <cfRule type="containsBlanks" dxfId="33" priority="6">
      <formula>LEN(TRIM(C4))=0</formula>
    </cfRule>
  </conditionalFormatting>
  <dataValidations count="1">
    <dataValidation type="list" allowBlank="1" showInputMessage="1" showErrorMessage="1" sqref="A14" xr:uid="{00000000-0002-0000-0000-000000000000}">
      <formula1>$H$11:$H$14</formula1>
    </dataValidation>
  </dataValidations>
  <pageMargins left="0.7" right="0.7" top="0.75" bottom="0.75" header="0.3" footer="0.3"/>
  <pageSetup paperSize="125"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2"/>
  <sheetViews>
    <sheetView workbookViewId="0">
      <selection activeCell="E3" sqref="E3:E4"/>
    </sheetView>
  </sheetViews>
  <sheetFormatPr baseColWidth="10" defaultRowHeight="12.75" x14ac:dyDescent="0.2"/>
  <cols>
    <col min="1" max="1" width="5" style="38" customWidth="1"/>
    <col min="2" max="2" width="49" style="38" customWidth="1"/>
    <col min="3" max="3" width="8" style="38" customWidth="1"/>
    <col min="4" max="4" width="6" style="38" customWidth="1"/>
    <col min="5" max="5" width="14.28515625" style="38" customWidth="1"/>
    <col min="6" max="6" width="17.85546875" style="38" customWidth="1"/>
    <col min="7" max="16384" width="11.42578125" style="38"/>
  </cols>
  <sheetData>
    <row r="1" spans="1:12" s="6" customFormat="1" ht="24.75" customHeight="1" x14ac:dyDescent="0.25">
      <c r="A1" s="176" t="s">
        <v>141</v>
      </c>
      <c r="B1" s="177"/>
      <c r="C1" s="178"/>
      <c r="E1" s="179" t="s">
        <v>12</v>
      </c>
      <c r="F1" s="179"/>
    </row>
    <row r="2" spans="1:12" s="6" customFormat="1" ht="24" x14ac:dyDescent="0.25">
      <c r="A2" s="86" t="s">
        <v>13</v>
      </c>
      <c r="B2" s="7" t="s">
        <v>14</v>
      </c>
      <c r="C2" s="87" t="s">
        <v>15</v>
      </c>
      <c r="D2" s="83"/>
      <c r="E2" s="8" t="s">
        <v>16</v>
      </c>
      <c r="F2" s="9" t="s">
        <v>17</v>
      </c>
    </row>
    <row r="3" spans="1:12" ht="75.75" customHeight="1" x14ac:dyDescent="0.2">
      <c r="A3" s="56">
        <v>1</v>
      </c>
      <c r="B3" s="94"/>
      <c r="C3" s="68"/>
      <c r="D3" s="12"/>
      <c r="E3" s="10"/>
      <c r="F3" s="11">
        <f t="shared" ref="F3:F8" si="0">SUM(E3*C3)</f>
        <v>0</v>
      </c>
      <c r="J3" s="97">
        <v>0.05</v>
      </c>
      <c r="L3" s="98">
        <v>1</v>
      </c>
    </row>
    <row r="4" spans="1:12" ht="75.75" customHeight="1" x14ac:dyDescent="0.2">
      <c r="A4" s="57">
        <v>2</v>
      </c>
      <c r="B4" s="95"/>
      <c r="C4" s="68"/>
      <c r="D4" s="12"/>
      <c r="E4" s="10"/>
      <c r="F4" s="11">
        <f t="shared" si="0"/>
        <v>0</v>
      </c>
      <c r="J4" s="97">
        <v>0.1</v>
      </c>
      <c r="L4" s="98">
        <v>2</v>
      </c>
    </row>
    <row r="5" spans="1:12" ht="75.75" customHeight="1" x14ac:dyDescent="0.2">
      <c r="A5" s="57">
        <v>3</v>
      </c>
      <c r="B5" s="95"/>
      <c r="C5" s="68"/>
      <c r="D5" s="12"/>
      <c r="E5" s="10"/>
      <c r="F5" s="11">
        <f t="shared" si="0"/>
        <v>0</v>
      </c>
      <c r="J5" s="97">
        <v>0.15</v>
      </c>
      <c r="L5" s="98">
        <v>3</v>
      </c>
    </row>
    <row r="6" spans="1:12" ht="75.75" customHeight="1" x14ac:dyDescent="0.2">
      <c r="A6" s="57">
        <v>4</v>
      </c>
      <c r="B6" s="95"/>
      <c r="C6" s="68"/>
      <c r="D6" s="12"/>
      <c r="E6" s="10"/>
      <c r="F6" s="11">
        <f t="shared" si="0"/>
        <v>0</v>
      </c>
      <c r="J6" s="97">
        <v>0.2</v>
      </c>
      <c r="L6" s="98">
        <v>4</v>
      </c>
    </row>
    <row r="7" spans="1:12" ht="75.75" customHeight="1" x14ac:dyDescent="0.2">
      <c r="A7" s="16">
        <v>5</v>
      </c>
      <c r="B7" s="96"/>
      <c r="C7" s="68"/>
      <c r="D7" s="12"/>
      <c r="E7" s="10"/>
      <c r="F7" s="11">
        <f t="shared" si="0"/>
        <v>0</v>
      </c>
      <c r="J7" s="97">
        <v>0.25</v>
      </c>
      <c r="L7" s="98">
        <v>5</v>
      </c>
    </row>
    <row r="8" spans="1:12" ht="75.75" customHeight="1" x14ac:dyDescent="0.2">
      <c r="A8" s="16">
        <v>6</v>
      </c>
      <c r="B8" s="96"/>
      <c r="C8" s="68"/>
      <c r="D8" s="12"/>
      <c r="E8" s="10"/>
      <c r="F8" s="11">
        <f t="shared" si="0"/>
        <v>0</v>
      </c>
      <c r="J8" s="97">
        <v>0.3</v>
      </c>
      <c r="L8" s="98">
        <v>6</v>
      </c>
    </row>
    <row r="9" spans="1:12" ht="75.75" customHeight="1" x14ac:dyDescent="0.2">
      <c r="A9" s="16">
        <v>7</v>
      </c>
      <c r="B9" s="96"/>
      <c r="C9" s="68"/>
      <c r="D9" s="12"/>
      <c r="E9" s="10"/>
      <c r="F9" s="11">
        <f>SUM(E9*C9)</f>
        <v>0</v>
      </c>
      <c r="J9" s="97">
        <v>0.35</v>
      </c>
      <c r="L9" s="98">
        <v>7</v>
      </c>
    </row>
    <row r="10" spans="1:12" ht="75.75" customHeight="1" x14ac:dyDescent="0.2">
      <c r="A10" s="16">
        <v>8</v>
      </c>
      <c r="B10" s="96"/>
      <c r="C10" s="68"/>
      <c r="D10" s="12"/>
      <c r="E10" s="10"/>
      <c r="F10" s="11">
        <f>SUM(E10*C10)</f>
        <v>0</v>
      </c>
      <c r="J10" s="97">
        <v>0.4</v>
      </c>
      <c r="L10" s="98">
        <v>8</v>
      </c>
    </row>
    <row r="11" spans="1:12" ht="75.75" customHeight="1" x14ac:dyDescent="0.2">
      <c r="A11" s="16">
        <v>9</v>
      </c>
      <c r="B11" s="96"/>
      <c r="C11" s="68"/>
      <c r="D11" s="12"/>
      <c r="E11" s="10"/>
      <c r="F11" s="11">
        <f>SUM(E11*C11)</f>
        <v>0</v>
      </c>
      <c r="J11" s="97">
        <v>0.45</v>
      </c>
      <c r="L11" s="98">
        <v>9</v>
      </c>
    </row>
    <row r="12" spans="1:12" ht="75.75" customHeight="1" x14ac:dyDescent="0.2">
      <c r="A12" s="84">
        <v>10</v>
      </c>
      <c r="B12" s="95"/>
      <c r="C12" s="68"/>
      <c r="D12" s="12"/>
      <c r="E12" s="10"/>
      <c r="F12" s="11">
        <f>SUM(E12*C12)</f>
        <v>0</v>
      </c>
      <c r="J12" s="97">
        <v>0.5</v>
      </c>
      <c r="L12" s="98">
        <v>10</v>
      </c>
    </row>
    <row r="13" spans="1:12" x14ac:dyDescent="0.2">
      <c r="A13" s="47"/>
      <c r="B13" s="48" t="s">
        <v>131</v>
      </c>
      <c r="C13" s="49">
        <f>SUM(C3:C12)</f>
        <v>0</v>
      </c>
      <c r="E13" s="50" t="s">
        <v>18</v>
      </c>
      <c r="F13" s="51">
        <f>SUM(F3:F12)</f>
        <v>0</v>
      </c>
      <c r="J13" s="97">
        <v>0.55000000000000004</v>
      </c>
      <c r="L13" s="98">
        <v>11</v>
      </c>
    </row>
    <row r="14" spans="1:12" x14ac:dyDescent="0.2">
      <c r="C14" s="48" t="str">
        <f>IF(C13&lt;&gt;100%,"ERROR","APROBADO")</f>
        <v>ERROR</v>
      </c>
      <c r="E14" s="50" t="s">
        <v>19</v>
      </c>
      <c r="F14" s="52">
        <f>F13*10</f>
        <v>0</v>
      </c>
      <c r="J14" s="97">
        <v>0.6</v>
      </c>
      <c r="L14" s="98">
        <v>12</v>
      </c>
    </row>
    <row r="15" spans="1:12" x14ac:dyDescent="0.2">
      <c r="F15" s="91"/>
      <c r="J15" s="97">
        <v>0.65</v>
      </c>
      <c r="L15" s="98">
        <v>13</v>
      </c>
    </row>
    <row r="16" spans="1:12" x14ac:dyDescent="0.2">
      <c r="E16" s="180"/>
      <c r="F16" s="181"/>
      <c r="J16" s="97">
        <v>0.7</v>
      </c>
      <c r="L16" s="98">
        <v>14</v>
      </c>
    </row>
    <row r="17" spans="1:12" x14ac:dyDescent="0.2">
      <c r="A17" s="38" t="s">
        <v>20</v>
      </c>
      <c r="J17" s="97">
        <v>0.75</v>
      </c>
      <c r="L17" s="98">
        <v>15</v>
      </c>
    </row>
    <row r="18" spans="1:12" x14ac:dyDescent="0.2">
      <c r="J18" s="97">
        <v>0.8</v>
      </c>
      <c r="L18" s="98">
        <v>16</v>
      </c>
    </row>
    <row r="19" spans="1:12" x14ac:dyDescent="0.2">
      <c r="A19" s="183" t="s">
        <v>151</v>
      </c>
      <c r="B19" s="183"/>
      <c r="J19" s="97">
        <v>0.85</v>
      </c>
      <c r="L19" s="98">
        <v>17</v>
      </c>
    </row>
    <row r="20" spans="1:12" x14ac:dyDescent="0.2">
      <c r="A20" s="182" t="s">
        <v>21</v>
      </c>
      <c r="B20" s="182"/>
      <c r="J20" s="97">
        <v>0.9</v>
      </c>
      <c r="L20" s="98">
        <v>18</v>
      </c>
    </row>
    <row r="21" spans="1:12" x14ac:dyDescent="0.2">
      <c r="A21" s="93"/>
      <c r="B21" s="93"/>
      <c r="J21" s="97">
        <v>0.95</v>
      </c>
      <c r="L21" s="98">
        <v>19</v>
      </c>
    </row>
    <row r="22" spans="1:12" x14ac:dyDescent="0.2">
      <c r="J22" s="97">
        <v>1</v>
      </c>
      <c r="L22" s="98">
        <v>20</v>
      </c>
    </row>
    <row r="23" spans="1:12" x14ac:dyDescent="0.2">
      <c r="A23" s="13" t="s">
        <v>22</v>
      </c>
      <c r="B23" s="13" t="s">
        <v>23</v>
      </c>
      <c r="C23" s="13" t="s">
        <v>24</v>
      </c>
      <c r="D23" s="13" t="s">
        <v>25</v>
      </c>
      <c r="E23" s="13" t="s">
        <v>26</v>
      </c>
      <c r="L23" s="98">
        <v>21</v>
      </c>
    </row>
    <row r="24" spans="1:12" ht="44.25" customHeight="1" x14ac:dyDescent="0.2">
      <c r="A24" s="100"/>
      <c r="B24" s="99"/>
      <c r="C24" s="100"/>
      <c r="D24" s="100"/>
      <c r="E24" s="100"/>
      <c r="L24" s="98">
        <v>22</v>
      </c>
    </row>
    <row r="25" spans="1:12" ht="44.25" customHeight="1" x14ac:dyDescent="0.2">
      <c r="A25" s="100"/>
      <c r="B25" s="99"/>
      <c r="C25" s="100"/>
      <c r="D25" s="100"/>
      <c r="E25" s="100"/>
      <c r="L25" s="98">
        <v>23</v>
      </c>
    </row>
    <row r="26" spans="1:12" ht="44.25" customHeight="1" x14ac:dyDescent="0.2">
      <c r="A26" s="101"/>
      <c r="B26" s="99"/>
      <c r="C26" s="100"/>
      <c r="D26" s="100"/>
      <c r="E26" s="100"/>
      <c r="L26" s="98">
        <v>24</v>
      </c>
    </row>
    <row r="27" spans="1:12" x14ac:dyDescent="0.2">
      <c r="L27" s="98">
        <v>25</v>
      </c>
    </row>
    <row r="28" spans="1:12" x14ac:dyDescent="0.2">
      <c r="L28" s="98">
        <v>26</v>
      </c>
    </row>
    <row r="29" spans="1:12" x14ac:dyDescent="0.2">
      <c r="L29" s="98">
        <v>27</v>
      </c>
    </row>
    <row r="30" spans="1:12" x14ac:dyDescent="0.2">
      <c r="L30" s="98">
        <v>28</v>
      </c>
    </row>
    <row r="31" spans="1:12" x14ac:dyDescent="0.2">
      <c r="L31" s="98">
        <v>29</v>
      </c>
    </row>
    <row r="32" spans="1:12" x14ac:dyDescent="0.2">
      <c r="L32" s="98">
        <v>30</v>
      </c>
    </row>
    <row r="33" spans="12:12" x14ac:dyDescent="0.2">
      <c r="L33" s="98">
        <v>31</v>
      </c>
    </row>
    <row r="34" spans="12:12" x14ac:dyDescent="0.2">
      <c r="L34" s="98">
        <v>32</v>
      </c>
    </row>
    <row r="35" spans="12:12" x14ac:dyDescent="0.2">
      <c r="L35" s="98">
        <v>33</v>
      </c>
    </row>
    <row r="36" spans="12:12" x14ac:dyDescent="0.2">
      <c r="L36" s="98">
        <v>34</v>
      </c>
    </row>
    <row r="37" spans="12:12" x14ac:dyDescent="0.2">
      <c r="L37" s="98">
        <v>35</v>
      </c>
    </row>
    <row r="38" spans="12:12" x14ac:dyDescent="0.2">
      <c r="L38" s="98">
        <v>36</v>
      </c>
    </row>
    <row r="39" spans="12:12" x14ac:dyDescent="0.2">
      <c r="L39" s="98">
        <v>37</v>
      </c>
    </row>
    <row r="40" spans="12:12" x14ac:dyDescent="0.2">
      <c r="L40" s="98">
        <v>38</v>
      </c>
    </row>
    <row r="41" spans="12:12" x14ac:dyDescent="0.2">
      <c r="L41" s="98">
        <v>39</v>
      </c>
    </row>
    <row r="42" spans="12:12" x14ac:dyDescent="0.2">
      <c r="L42" s="98">
        <v>40</v>
      </c>
    </row>
    <row r="43" spans="12:12" x14ac:dyDescent="0.2">
      <c r="L43" s="98">
        <v>41</v>
      </c>
    </row>
    <row r="44" spans="12:12" x14ac:dyDescent="0.2">
      <c r="L44" s="98">
        <v>42</v>
      </c>
    </row>
    <row r="45" spans="12:12" x14ac:dyDescent="0.2">
      <c r="L45" s="98">
        <v>43</v>
      </c>
    </row>
    <row r="46" spans="12:12" x14ac:dyDescent="0.2">
      <c r="L46" s="98">
        <v>44</v>
      </c>
    </row>
    <row r="47" spans="12:12" x14ac:dyDescent="0.2">
      <c r="L47" s="98">
        <v>45</v>
      </c>
    </row>
    <row r="48" spans="12:12" x14ac:dyDescent="0.2">
      <c r="L48" s="98">
        <v>46</v>
      </c>
    </row>
    <row r="49" spans="12:12" x14ac:dyDescent="0.2">
      <c r="L49" s="98">
        <v>47</v>
      </c>
    </row>
    <row r="50" spans="12:12" x14ac:dyDescent="0.2">
      <c r="L50" s="98">
        <v>48</v>
      </c>
    </row>
    <row r="51" spans="12:12" x14ac:dyDescent="0.2">
      <c r="L51" s="98">
        <v>49</v>
      </c>
    </row>
    <row r="52" spans="12:12" x14ac:dyDescent="0.2">
      <c r="L52" s="98">
        <v>50</v>
      </c>
    </row>
    <row r="53" spans="12:12" x14ac:dyDescent="0.2">
      <c r="L53" s="98">
        <v>51</v>
      </c>
    </row>
    <row r="54" spans="12:12" x14ac:dyDescent="0.2">
      <c r="L54" s="98">
        <v>52</v>
      </c>
    </row>
    <row r="55" spans="12:12" x14ac:dyDescent="0.2">
      <c r="L55" s="98">
        <v>53</v>
      </c>
    </row>
    <row r="56" spans="12:12" x14ac:dyDescent="0.2">
      <c r="L56" s="98">
        <v>54</v>
      </c>
    </row>
    <row r="57" spans="12:12" x14ac:dyDescent="0.2">
      <c r="L57" s="98">
        <v>55</v>
      </c>
    </row>
    <row r="58" spans="12:12" x14ac:dyDescent="0.2">
      <c r="L58" s="98">
        <v>56</v>
      </c>
    </row>
    <row r="59" spans="12:12" x14ac:dyDescent="0.2">
      <c r="L59" s="98">
        <v>57</v>
      </c>
    </row>
    <row r="60" spans="12:12" x14ac:dyDescent="0.2">
      <c r="L60" s="98">
        <v>58</v>
      </c>
    </row>
    <row r="61" spans="12:12" x14ac:dyDescent="0.2">
      <c r="L61" s="98">
        <v>59</v>
      </c>
    </row>
    <row r="62" spans="12:12" x14ac:dyDescent="0.2">
      <c r="L62" s="98">
        <v>60</v>
      </c>
    </row>
    <row r="63" spans="12:12" x14ac:dyDescent="0.2">
      <c r="L63" s="98">
        <v>61</v>
      </c>
    </row>
    <row r="64" spans="12:12" x14ac:dyDescent="0.2">
      <c r="L64" s="98">
        <v>62</v>
      </c>
    </row>
    <row r="65" spans="12:12" x14ac:dyDescent="0.2">
      <c r="L65" s="98">
        <v>63</v>
      </c>
    </row>
    <row r="66" spans="12:12" x14ac:dyDescent="0.2">
      <c r="L66" s="98">
        <v>64</v>
      </c>
    </row>
    <row r="67" spans="12:12" x14ac:dyDescent="0.2">
      <c r="L67" s="98">
        <v>65</v>
      </c>
    </row>
    <row r="68" spans="12:12" x14ac:dyDescent="0.2">
      <c r="L68" s="98">
        <v>66</v>
      </c>
    </row>
    <row r="69" spans="12:12" x14ac:dyDescent="0.2">
      <c r="L69" s="98">
        <v>67</v>
      </c>
    </row>
    <row r="70" spans="12:12" x14ac:dyDescent="0.2">
      <c r="L70" s="98">
        <v>68</v>
      </c>
    </row>
    <row r="71" spans="12:12" x14ac:dyDescent="0.2">
      <c r="L71" s="98">
        <v>69</v>
      </c>
    </row>
    <row r="72" spans="12:12" x14ac:dyDescent="0.2">
      <c r="L72" s="98">
        <v>70</v>
      </c>
    </row>
    <row r="73" spans="12:12" x14ac:dyDescent="0.2">
      <c r="L73" s="98">
        <v>71</v>
      </c>
    </row>
    <row r="74" spans="12:12" x14ac:dyDescent="0.2">
      <c r="L74" s="98">
        <v>72</v>
      </c>
    </row>
    <row r="75" spans="12:12" x14ac:dyDescent="0.2">
      <c r="L75" s="98">
        <v>73</v>
      </c>
    </row>
    <row r="76" spans="12:12" x14ac:dyDescent="0.2">
      <c r="L76" s="98">
        <v>74</v>
      </c>
    </row>
    <row r="77" spans="12:12" x14ac:dyDescent="0.2">
      <c r="L77" s="98">
        <v>75</v>
      </c>
    </row>
    <row r="78" spans="12:12" x14ac:dyDescent="0.2">
      <c r="L78" s="98">
        <v>76</v>
      </c>
    </row>
    <row r="79" spans="12:12" x14ac:dyDescent="0.2">
      <c r="L79" s="98">
        <v>77</v>
      </c>
    </row>
    <row r="80" spans="12:12" x14ac:dyDescent="0.2">
      <c r="L80" s="98">
        <v>78</v>
      </c>
    </row>
    <row r="81" spans="12:12" x14ac:dyDescent="0.2">
      <c r="L81" s="98">
        <v>79</v>
      </c>
    </row>
    <row r="82" spans="12:12" x14ac:dyDescent="0.2">
      <c r="L82" s="98">
        <v>80</v>
      </c>
    </row>
    <row r="83" spans="12:12" x14ac:dyDescent="0.2">
      <c r="L83" s="98">
        <v>81</v>
      </c>
    </row>
    <row r="84" spans="12:12" x14ac:dyDescent="0.2">
      <c r="L84" s="98">
        <v>82</v>
      </c>
    </row>
    <row r="85" spans="12:12" x14ac:dyDescent="0.2">
      <c r="L85" s="98">
        <v>83</v>
      </c>
    </row>
    <row r="86" spans="12:12" x14ac:dyDescent="0.2">
      <c r="L86" s="98">
        <v>84</v>
      </c>
    </row>
    <row r="87" spans="12:12" x14ac:dyDescent="0.2">
      <c r="L87" s="98">
        <v>85</v>
      </c>
    </row>
    <row r="88" spans="12:12" x14ac:dyDescent="0.2">
      <c r="L88" s="98">
        <v>86</v>
      </c>
    </row>
    <row r="89" spans="12:12" x14ac:dyDescent="0.2">
      <c r="L89" s="98">
        <v>87</v>
      </c>
    </row>
    <row r="90" spans="12:12" x14ac:dyDescent="0.2">
      <c r="L90" s="98">
        <v>88</v>
      </c>
    </row>
    <row r="91" spans="12:12" x14ac:dyDescent="0.2">
      <c r="L91" s="98">
        <v>89</v>
      </c>
    </row>
    <row r="92" spans="12:12" x14ac:dyDescent="0.2">
      <c r="L92" s="98">
        <v>90</v>
      </c>
    </row>
    <row r="93" spans="12:12" x14ac:dyDescent="0.2">
      <c r="L93" s="98">
        <v>91</v>
      </c>
    </row>
    <row r="94" spans="12:12" x14ac:dyDescent="0.2">
      <c r="L94" s="98">
        <v>92</v>
      </c>
    </row>
    <row r="95" spans="12:12" x14ac:dyDescent="0.2">
      <c r="L95" s="98">
        <v>93</v>
      </c>
    </row>
    <row r="96" spans="12:12" x14ac:dyDescent="0.2">
      <c r="L96" s="98">
        <v>94</v>
      </c>
    </row>
    <row r="97" spans="12:12" x14ac:dyDescent="0.2">
      <c r="L97" s="98">
        <v>95</v>
      </c>
    </row>
    <row r="98" spans="12:12" x14ac:dyDescent="0.2">
      <c r="L98" s="98">
        <v>96</v>
      </c>
    </row>
    <row r="99" spans="12:12" x14ac:dyDescent="0.2">
      <c r="L99" s="98">
        <v>97</v>
      </c>
    </row>
    <row r="100" spans="12:12" x14ac:dyDescent="0.2">
      <c r="L100" s="98">
        <v>98</v>
      </c>
    </row>
    <row r="101" spans="12:12" x14ac:dyDescent="0.2">
      <c r="L101" s="98">
        <v>99</v>
      </c>
    </row>
    <row r="102" spans="12:12" x14ac:dyDescent="0.2">
      <c r="L102" s="98">
        <v>100</v>
      </c>
    </row>
  </sheetData>
  <sheetProtection algorithmName="SHA-512" hashValue="dDkvi5CvZPY0jmhIOwVfc0GZbvGdjTdL/XW0YU3XLHgFeUlX3uDgF1MQAsWkrPAjHlyfPGYw+8XzggALziQNcQ==" saltValue="uZgHrzPOHCSvaN7Am00oxw==" spinCount="100000" sheet="1" objects="1" scenarios="1"/>
  <mergeCells count="5">
    <mergeCell ref="A1:C1"/>
    <mergeCell ref="E1:F1"/>
    <mergeCell ref="E16:F16"/>
    <mergeCell ref="A20:B20"/>
    <mergeCell ref="A19:B19"/>
  </mergeCells>
  <conditionalFormatting sqref="A19">
    <cfRule type="containsText" dxfId="32" priority="5" operator="containsText" text="Día:_______Mes_____ Año____">
      <formula>NOT(ISERROR(SEARCH("Día:_______Mes_____ Año____",A19)))</formula>
    </cfRule>
  </conditionalFormatting>
  <conditionalFormatting sqref="B3:C12">
    <cfRule type="containsBlanks" dxfId="31" priority="4">
      <formula>LEN(TRIM(B3))=0</formula>
    </cfRule>
  </conditionalFormatting>
  <conditionalFormatting sqref="C13">
    <cfRule type="cellIs" dxfId="30" priority="7" operator="greaterThan">
      <formula>1</formula>
    </cfRule>
  </conditionalFormatting>
  <conditionalFormatting sqref="C14">
    <cfRule type="containsText" dxfId="29" priority="6" operator="containsText" text="ERROR">
      <formula>NOT(ISERROR(SEARCH("ERROR",C14)))</formula>
    </cfRule>
  </conditionalFormatting>
  <conditionalFormatting sqref="E3:E12">
    <cfRule type="containsBlanks" dxfId="28" priority="1">
      <formula>LEN(TRIM(E3))=0</formula>
    </cfRule>
  </conditionalFormatting>
  <conditionalFormatting sqref="E3:F12">
    <cfRule type="cellIs" dxfId="27" priority="2" operator="equal">
      <formula>0</formula>
    </cfRule>
  </conditionalFormatting>
  <dataValidations count="4">
    <dataValidation type="decimal" allowBlank="1" showInputMessage="1" showErrorMessage="1" sqref="F3:F15" xr:uid="{00000000-0002-0000-0100-000000000000}">
      <formula1>1</formula1>
      <formula2>100</formula2>
    </dataValidation>
    <dataValidation type="decimal" allowBlank="1" showInputMessage="1" showErrorMessage="1" sqref="C13" xr:uid="{00000000-0002-0000-0100-000001000000}">
      <formula1>0.01</formula1>
      <formula2>1</formula2>
    </dataValidation>
    <dataValidation type="list" allowBlank="1" showInputMessage="1" showErrorMessage="1" sqref="C3:C12" xr:uid="{00000000-0002-0000-0100-000002000000}">
      <formula1>J$3:J$22</formula1>
    </dataValidation>
    <dataValidation type="list" allowBlank="1" showInputMessage="1" showErrorMessage="1" sqref="E3:E12" xr:uid="{00000000-0002-0000-0100-000003000000}">
      <formula1>L$3:L$102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"/>
  <sheetViews>
    <sheetView showGridLines="0" tabSelected="1" topLeftCell="A31" workbookViewId="0">
      <selection activeCell="A49" sqref="A49:E49"/>
    </sheetView>
  </sheetViews>
  <sheetFormatPr baseColWidth="10" defaultRowHeight="12.75" x14ac:dyDescent="0.2"/>
  <cols>
    <col min="1" max="1" width="13" style="12" customWidth="1"/>
    <col min="2" max="2" width="29.85546875" style="12" customWidth="1"/>
    <col min="3" max="3" width="14" style="12" customWidth="1"/>
    <col min="4" max="4" width="11.42578125" style="12"/>
    <col min="5" max="5" width="26.5703125" style="12" customWidth="1"/>
    <col min="6" max="16384" width="11.42578125" style="12"/>
  </cols>
  <sheetData>
    <row r="1" spans="1:5" ht="67.5" customHeight="1" x14ac:dyDescent="0.2">
      <c r="A1" s="219" t="s">
        <v>28</v>
      </c>
      <c r="B1" s="220"/>
      <c r="C1" s="221" t="s">
        <v>142</v>
      </c>
      <c r="D1" s="221"/>
      <c r="E1" s="221"/>
    </row>
    <row r="2" spans="1:5" x14ac:dyDescent="0.2">
      <c r="A2" s="222"/>
      <c r="B2" s="222"/>
      <c r="C2" s="222"/>
      <c r="D2" s="222"/>
      <c r="E2" s="222"/>
    </row>
    <row r="3" spans="1:5" ht="24" x14ac:dyDescent="0.2">
      <c r="A3" s="58" t="s">
        <v>29</v>
      </c>
      <c r="B3" s="88">
        <f>'D1'!C8</f>
        <v>0</v>
      </c>
      <c r="C3" s="59" t="s">
        <v>5</v>
      </c>
      <c r="D3" s="223">
        <f>'D1'!C10</f>
        <v>0</v>
      </c>
      <c r="E3" s="224"/>
    </row>
    <row r="4" spans="1:5" ht="24" x14ac:dyDescent="0.2">
      <c r="A4" s="17" t="s">
        <v>30</v>
      </c>
      <c r="B4" s="88">
        <f>'D1'!C4</f>
        <v>0</v>
      </c>
      <c r="C4" s="60" t="s">
        <v>5</v>
      </c>
      <c r="D4" s="225">
        <f>'D1'!C7</f>
        <v>0</v>
      </c>
      <c r="E4" s="226"/>
    </row>
    <row r="6" spans="1:5" x14ac:dyDescent="0.2">
      <c r="A6" s="222" t="s">
        <v>9</v>
      </c>
      <c r="B6" s="222"/>
      <c r="C6" s="222"/>
      <c r="D6" s="222"/>
      <c r="E6" s="222"/>
    </row>
    <row r="7" spans="1:5" x14ac:dyDescent="0.2">
      <c r="A7" s="61"/>
      <c r="B7" s="61"/>
      <c r="C7" s="61"/>
      <c r="D7" s="61"/>
      <c r="E7" s="61"/>
    </row>
    <row r="8" spans="1:5" ht="24.75" customHeight="1" x14ac:dyDescent="0.2">
      <c r="A8" s="227" t="s">
        <v>139</v>
      </c>
      <c r="B8" s="228"/>
      <c r="C8" s="228"/>
      <c r="D8" s="228"/>
      <c r="E8" s="229"/>
    </row>
    <row r="9" spans="1:5" x14ac:dyDescent="0.2">
      <c r="A9" s="216" t="s">
        <v>31</v>
      </c>
      <c r="B9" s="230"/>
      <c r="C9" s="230"/>
      <c r="D9" s="230"/>
      <c r="E9" s="231"/>
    </row>
    <row r="10" spans="1:5" x14ac:dyDescent="0.2">
      <c r="A10" s="216" t="s">
        <v>32</v>
      </c>
      <c r="B10" s="217"/>
      <c r="C10" s="217"/>
      <c r="D10" s="217"/>
      <c r="E10" s="218"/>
    </row>
    <row r="11" spans="1:5" ht="25.5" customHeight="1" x14ac:dyDescent="0.2">
      <c r="A11" s="216" t="s">
        <v>33</v>
      </c>
      <c r="B11" s="217"/>
      <c r="C11" s="217"/>
      <c r="D11" s="217"/>
      <c r="E11" s="218"/>
    </row>
    <row r="12" spans="1:5" ht="25.5" customHeight="1" x14ac:dyDescent="0.2">
      <c r="A12" s="216" t="s">
        <v>140</v>
      </c>
      <c r="B12" s="217"/>
      <c r="C12" s="217"/>
      <c r="D12" s="217"/>
      <c r="E12" s="218"/>
    </row>
    <row r="13" spans="1:5" x14ac:dyDescent="0.2">
      <c r="A13" s="213" t="s">
        <v>34</v>
      </c>
      <c r="B13" s="214"/>
      <c r="C13" s="214"/>
      <c r="D13" s="214"/>
      <c r="E13" s="215"/>
    </row>
    <row r="14" spans="1:5" x14ac:dyDescent="0.2">
      <c r="A14" s="203"/>
      <c r="B14" s="203"/>
      <c r="C14" s="203"/>
      <c r="D14" s="203"/>
      <c r="E14" s="203"/>
    </row>
    <row r="15" spans="1:5" x14ac:dyDescent="0.2">
      <c r="A15" s="204" t="s">
        <v>146</v>
      </c>
      <c r="B15" s="205"/>
      <c r="C15" s="205"/>
      <c r="D15" s="205"/>
      <c r="E15" s="206"/>
    </row>
    <row r="16" spans="1:5" x14ac:dyDescent="0.2">
      <c r="A16" s="207"/>
      <c r="B16" s="208"/>
      <c r="C16" s="208"/>
      <c r="D16" s="208"/>
      <c r="E16" s="209"/>
    </row>
    <row r="17" spans="1:5" x14ac:dyDescent="0.2">
      <c r="A17" s="207"/>
      <c r="B17" s="208"/>
      <c r="C17" s="208"/>
      <c r="D17" s="208"/>
      <c r="E17" s="209"/>
    </row>
    <row r="18" spans="1:5" x14ac:dyDescent="0.2">
      <c r="A18" s="207"/>
      <c r="B18" s="208"/>
      <c r="C18" s="208"/>
      <c r="D18" s="208"/>
      <c r="E18" s="209"/>
    </row>
    <row r="19" spans="1:5" x14ac:dyDescent="0.2">
      <c r="A19" s="210"/>
      <c r="B19" s="211"/>
      <c r="C19" s="211"/>
      <c r="D19" s="211"/>
      <c r="E19" s="212"/>
    </row>
    <row r="21" spans="1:5" x14ac:dyDescent="0.2">
      <c r="A21" s="184" t="s">
        <v>254</v>
      </c>
      <c r="B21" s="184"/>
      <c r="C21" s="184"/>
      <c r="D21" s="184"/>
      <c r="E21" s="184"/>
    </row>
    <row r="22" spans="1:5" x14ac:dyDescent="0.2">
      <c r="A22" s="185" t="s">
        <v>35</v>
      </c>
      <c r="B22" s="188" t="s">
        <v>36</v>
      </c>
      <c r="C22" s="189"/>
      <c r="D22" s="189"/>
      <c r="E22" s="190"/>
    </row>
    <row r="23" spans="1:5" ht="53.25" customHeight="1" x14ac:dyDescent="0.2">
      <c r="A23" s="186"/>
      <c r="B23" s="197"/>
      <c r="C23" s="198"/>
      <c r="D23" s="198"/>
      <c r="E23" s="199"/>
    </row>
    <row r="24" spans="1:5" ht="12.75" customHeight="1" x14ac:dyDescent="0.2">
      <c r="A24" s="186"/>
      <c r="B24" s="188" t="s">
        <v>37</v>
      </c>
      <c r="C24" s="189"/>
      <c r="D24" s="189"/>
      <c r="E24" s="190"/>
    </row>
    <row r="25" spans="1:5" ht="48" customHeight="1" x14ac:dyDescent="0.2">
      <c r="A25" s="186"/>
      <c r="B25" s="197"/>
      <c r="C25" s="198"/>
      <c r="D25" s="198"/>
      <c r="E25" s="199"/>
    </row>
    <row r="26" spans="1:5" x14ac:dyDescent="0.2">
      <c r="A26" s="186"/>
      <c r="B26" s="188" t="s">
        <v>38</v>
      </c>
      <c r="C26" s="189"/>
      <c r="D26" s="189"/>
      <c r="E26" s="190"/>
    </row>
    <row r="27" spans="1:5" ht="50.25" customHeight="1" x14ac:dyDescent="0.2">
      <c r="A27" s="187"/>
      <c r="B27" s="197"/>
      <c r="C27" s="198"/>
      <c r="D27" s="198"/>
      <c r="E27" s="199"/>
    </row>
    <row r="28" spans="1:5" x14ac:dyDescent="0.2">
      <c r="A28" s="186" t="s">
        <v>39</v>
      </c>
      <c r="B28" s="200" t="s">
        <v>40</v>
      </c>
      <c r="C28" s="201"/>
      <c r="D28" s="201"/>
      <c r="E28" s="202"/>
    </row>
    <row r="29" spans="1:5" ht="48.75" customHeight="1" x14ac:dyDescent="0.2">
      <c r="A29" s="186"/>
      <c r="B29" s="197"/>
      <c r="C29" s="198"/>
      <c r="D29" s="198"/>
      <c r="E29" s="199"/>
    </row>
    <row r="30" spans="1:5" ht="12.75" customHeight="1" x14ac:dyDescent="0.2">
      <c r="A30" s="186"/>
      <c r="B30" s="188" t="s">
        <v>37</v>
      </c>
      <c r="C30" s="189"/>
      <c r="D30" s="189"/>
      <c r="E30" s="190"/>
    </row>
    <row r="31" spans="1:5" ht="52.5" customHeight="1" x14ac:dyDescent="0.2">
      <c r="A31" s="186"/>
      <c r="B31" s="197"/>
      <c r="C31" s="198"/>
      <c r="D31" s="198"/>
      <c r="E31" s="199"/>
    </row>
    <row r="32" spans="1:5" ht="12.75" customHeight="1" x14ac:dyDescent="0.2">
      <c r="A32" s="186"/>
      <c r="B32" s="188" t="s">
        <v>38</v>
      </c>
      <c r="C32" s="189"/>
      <c r="D32" s="189"/>
      <c r="E32" s="190"/>
    </row>
    <row r="33" spans="1:5" ht="57.75" customHeight="1" thickBot="1" x14ac:dyDescent="0.25">
      <c r="A33" s="186"/>
      <c r="B33" s="191"/>
      <c r="C33" s="192"/>
      <c r="D33" s="192"/>
      <c r="E33" s="193"/>
    </row>
    <row r="34" spans="1:5" ht="13.5" thickBot="1" x14ac:dyDescent="0.25">
      <c r="A34" s="194" t="s">
        <v>134</v>
      </c>
      <c r="B34" s="195"/>
      <c r="C34" s="195"/>
      <c r="D34" s="195"/>
      <c r="E34" s="196"/>
    </row>
    <row r="35" spans="1:5" x14ac:dyDescent="0.2">
      <c r="A35" s="62"/>
      <c r="B35" s="62"/>
      <c r="C35" s="62"/>
      <c r="D35" s="62"/>
      <c r="E35" s="62"/>
    </row>
    <row r="36" spans="1:5" x14ac:dyDescent="0.2">
      <c r="A36" s="184" t="s">
        <v>254</v>
      </c>
      <c r="B36" s="184"/>
      <c r="C36" s="184"/>
      <c r="D36" s="184"/>
      <c r="E36" s="184"/>
    </row>
    <row r="37" spans="1:5" x14ac:dyDescent="0.2">
      <c r="A37" s="185" t="s">
        <v>35</v>
      </c>
      <c r="B37" s="188" t="s">
        <v>36</v>
      </c>
      <c r="C37" s="189"/>
      <c r="D37" s="189"/>
      <c r="E37" s="190"/>
    </row>
    <row r="38" spans="1:5" ht="44.25" customHeight="1" x14ac:dyDescent="0.2">
      <c r="A38" s="186"/>
      <c r="B38" s="191"/>
      <c r="C38" s="192"/>
      <c r="D38" s="192"/>
      <c r="E38" s="193"/>
    </row>
    <row r="39" spans="1:5" x14ac:dyDescent="0.2">
      <c r="A39" s="186"/>
      <c r="B39" s="188" t="s">
        <v>37</v>
      </c>
      <c r="C39" s="189"/>
      <c r="D39" s="189"/>
      <c r="E39" s="190"/>
    </row>
    <row r="40" spans="1:5" ht="42.75" customHeight="1" x14ac:dyDescent="0.2">
      <c r="A40" s="186"/>
      <c r="B40" s="191"/>
      <c r="C40" s="192"/>
      <c r="D40" s="192"/>
      <c r="E40" s="193"/>
    </row>
    <row r="41" spans="1:5" x14ac:dyDescent="0.2">
      <c r="A41" s="186"/>
      <c r="B41" s="188" t="s">
        <v>38</v>
      </c>
      <c r="C41" s="189"/>
      <c r="D41" s="189"/>
      <c r="E41" s="190"/>
    </row>
    <row r="42" spans="1:5" ht="44.25" customHeight="1" x14ac:dyDescent="0.2">
      <c r="A42" s="187"/>
      <c r="B42" s="191"/>
      <c r="C42" s="192"/>
      <c r="D42" s="192"/>
      <c r="E42" s="193"/>
    </row>
    <row r="43" spans="1:5" x14ac:dyDescent="0.2">
      <c r="A43" s="186" t="s">
        <v>39</v>
      </c>
      <c r="B43" s="200" t="s">
        <v>40</v>
      </c>
      <c r="C43" s="201"/>
      <c r="D43" s="201"/>
      <c r="E43" s="202"/>
    </row>
    <row r="44" spans="1:5" ht="43.5" customHeight="1" x14ac:dyDescent="0.2">
      <c r="A44" s="186"/>
      <c r="B44" s="191"/>
      <c r="C44" s="192"/>
      <c r="D44" s="192"/>
      <c r="E44" s="193"/>
    </row>
    <row r="45" spans="1:5" x14ac:dyDescent="0.2">
      <c r="A45" s="186"/>
      <c r="B45" s="188" t="s">
        <v>37</v>
      </c>
      <c r="C45" s="189"/>
      <c r="D45" s="189"/>
      <c r="E45" s="190"/>
    </row>
    <row r="46" spans="1:5" ht="45.75" customHeight="1" x14ac:dyDescent="0.2">
      <c r="A46" s="186"/>
      <c r="B46" s="191"/>
      <c r="C46" s="192"/>
      <c r="D46" s="192"/>
      <c r="E46" s="193"/>
    </row>
    <row r="47" spans="1:5" x14ac:dyDescent="0.2">
      <c r="A47" s="186"/>
      <c r="B47" s="188" t="s">
        <v>38</v>
      </c>
      <c r="C47" s="189"/>
      <c r="D47" s="189"/>
      <c r="E47" s="190"/>
    </row>
    <row r="48" spans="1:5" ht="46.5" customHeight="1" thickBot="1" x14ac:dyDescent="0.25">
      <c r="A48" s="186"/>
      <c r="B48" s="191"/>
      <c r="C48" s="192"/>
      <c r="D48" s="192"/>
      <c r="E48" s="193"/>
    </row>
    <row r="49" spans="1:5" ht="13.5" thickBot="1" x14ac:dyDescent="0.25">
      <c r="A49" s="194" t="s">
        <v>134</v>
      </c>
      <c r="B49" s="195"/>
      <c r="C49" s="195"/>
      <c r="D49" s="195"/>
      <c r="E49" s="196"/>
    </row>
  </sheetData>
  <sheetProtection algorithmName="SHA-512" hashValue="jLfkeEAPYWhVtt0DQZwuFH1StSU3P5lvrID5xJRjN5HlSBsruu3k9P/x8w9A/TfrJbK4TNRLJtQtHuXeReMs7A==" saltValue="2Zd/Z8qZnU4PaLw7nfhIiw==" spinCount="100000" sheet="1" objects="1" scenarios="1"/>
  <mergeCells count="48">
    <mergeCell ref="A49:E49"/>
    <mergeCell ref="B41:E41"/>
    <mergeCell ref="B42:E42"/>
    <mergeCell ref="A43:A48"/>
    <mergeCell ref="B43:E43"/>
    <mergeCell ref="B44:E44"/>
    <mergeCell ref="B45:E45"/>
    <mergeCell ref="B46:E46"/>
    <mergeCell ref="B47:E47"/>
    <mergeCell ref="B48:E48"/>
    <mergeCell ref="A13:E13"/>
    <mergeCell ref="A12:E12"/>
    <mergeCell ref="A1:B1"/>
    <mergeCell ref="C1:E1"/>
    <mergeCell ref="A2:B2"/>
    <mergeCell ref="C2:E2"/>
    <mergeCell ref="D3:E3"/>
    <mergeCell ref="D4:E4"/>
    <mergeCell ref="A6:E6"/>
    <mergeCell ref="A8:E8"/>
    <mergeCell ref="A9:E9"/>
    <mergeCell ref="A10:E10"/>
    <mergeCell ref="A11:E11"/>
    <mergeCell ref="A14:E14"/>
    <mergeCell ref="A15:E15"/>
    <mergeCell ref="A16:E19"/>
    <mergeCell ref="A21:E21"/>
    <mergeCell ref="A22:A27"/>
    <mergeCell ref="B22:E22"/>
    <mergeCell ref="B23:E23"/>
    <mergeCell ref="B24:E24"/>
    <mergeCell ref="B25:E25"/>
    <mergeCell ref="B26:E26"/>
    <mergeCell ref="A34:E34"/>
    <mergeCell ref="B27:E27"/>
    <mergeCell ref="A28:A33"/>
    <mergeCell ref="B28:E28"/>
    <mergeCell ref="B29:E29"/>
    <mergeCell ref="B30:E30"/>
    <mergeCell ref="B31:E31"/>
    <mergeCell ref="B32:E32"/>
    <mergeCell ref="B33:E33"/>
    <mergeCell ref="A36:E36"/>
    <mergeCell ref="A37:A42"/>
    <mergeCell ref="B37:E37"/>
    <mergeCell ref="B38:E38"/>
    <mergeCell ref="B39:E39"/>
    <mergeCell ref="B40:E40"/>
  </mergeCells>
  <conditionalFormatting sqref="A34:E34">
    <cfRule type="containsText" dxfId="26" priority="20" operator="containsText" text="Fecha Seguimiento Objetivos:                         Día____ Mes________ Año______________">
      <formula>NOT(ISERROR(SEARCH("Fecha Seguimiento Objetivos:                         Día____ Mes________ Año______________",A34)))</formula>
    </cfRule>
  </conditionalFormatting>
  <conditionalFormatting sqref="A49:E49">
    <cfRule type="containsText" dxfId="25" priority="12" operator="containsText" text="Fecha Seguimiento Objetivos:                         Día____ Mes________ Año______________">
      <formula>NOT(ISERROR(SEARCH("Fecha Seguimiento Objetivos:                         Día____ Mes________ Año______________",A49)))</formula>
    </cfRule>
  </conditionalFormatting>
  <conditionalFormatting sqref="B3:E4">
    <cfRule type="cellIs" dxfId="24" priority="22" operator="equal">
      <formula>0</formula>
    </cfRule>
  </conditionalFormatting>
  <conditionalFormatting sqref="B23:E33">
    <cfRule type="containsBlanks" dxfId="23" priority="14">
      <formula>LEN(TRIM(B23))=0</formula>
    </cfRule>
  </conditionalFormatting>
  <conditionalFormatting sqref="B38:E48">
    <cfRule type="containsBlanks" dxfId="22" priority="1">
      <formula>LEN(TRIM(B38))=0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topLeftCell="A25" workbookViewId="0">
      <selection activeCell="G33" sqref="G33:G38"/>
    </sheetView>
  </sheetViews>
  <sheetFormatPr baseColWidth="10" defaultRowHeight="12.75" x14ac:dyDescent="0.2"/>
  <cols>
    <col min="1" max="1" width="13.28515625" style="12" customWidth="1"/>
    <col min="2" max="2" width="37.140625" style="12" customWidth="1"/>
    <col min="3" max="3" width="8.85546875" style="12" customWidth="1"/>
    <col min="4" max="4" width="9.85546875" style="12" customWidth="1"/>
    <col min="5" max="5" width="11.85546875" style="12" customWidth="1"/>
    <col min="6" max="6" width="11.7109375" style="12" customWidth="1"/>
    <col min="7" max="7" width="16.42578125" style="12" customWidth="1"/>
    <col min="8" max="8" width="11.42578125" style="12" customWidth="1"/>
    <col min="9" max="16384" width="11.42578125" style="12"/>
  </cols>
  <sheetData>
    <row r="1" spans="1:7" customFormat="1" ht="42" customHeight="1" x14ac:dyDescent="0.25">
      <c r="A1" s="277" t="s">
        <v>44</v>
      </c>
      <c r="B1" s="278"/>
      <c r="C1" s="278"/>
      <c r="D1" s="277" t="s">
        <v>45</v>
      </c>
      <c r="E1" s="278"/>
      <c r="F1" s="278"/>
      <c r="G1" s="279"/>
    </row>
    <row r="2" spans="1:7" customFormat="1" ht="4.5" customHeight="1" x14ac:dyDescent="0.25">
      <c r="A2" s="14"/>
      <c r="B2" s="14"/>
      <c r="C2" s="14"/>
      <c r="D2" s="14"/>
      <c r="E2" s="14"/>
      <c r="F2" s="14"/>
      <c r="G2" s="15"/>
    </row>
    <row r="3" spans="1:7" customFormat="1" ht="14.25" customHeight="1" x14ac:dyDescent="0.25">
      <c r="A3" s="280" t="s">
        <v>1</v>
      </c>
      <c r="B3" s="275" t="s">
        <v>2</v>
      </c>
      <c r="C3" s="276"/>
      <c r="D3" s="271">
        <f>'D1'!C4</f>
        <v>0</v>
      </c>
      <c r="E3" s="271"/>
      <c r="F3" s="271"/>
      <c r="G3" s="271"/>
    </row>
    <row r="4" spans="1:7" customFormat="1" ht="12.75" customHeight="1" x14ac:dyDescent="0.25">
      <c r="A4" s="269"/>
      <c r="B4" s="275" t="s">
        <v>3</v>
      </c>
      <c r="C4" s="276"/>
      <c r="D4" s="271">
        <f>'D1'!C5</f>
        <v>0</v>
      </c>
      <c r="E4" s="271"/>
      <c r="F4" s="271"/>
      <c r="G4" s="271"/>
    </row>
    <row r="5" spans="1:7" customFormat="1" ht="13.5" customHeight="1" x14ac:dyDescent="0.25">
      <c r="A5" s="269"/>
      <c r="B5" s="275" t="s">
        <v>4</v>
      </c>
      <c r="C5" s="276"/>
      <c r="D5" s="271">
        <f>'D1'!C6</f>
        <v>0</v>
      </c>
      <c r="E5" s="271"/>
      <c r="F5" s="271"/>
      <c r="G5" s="271"/>
    </row>
    <row r="6" spans="1:7" customFormat="1" ht="14.25" customHeight="1" x14ac:dyDescent="0.25">
      <c r="A6" s="270"/>
      <c r="B6" s="275" t="s">
        <v>46</v>
      </c>
      <c r="C6" s="276"/>
      <c r="D6" s="271">
        <f>'D1'!C7</f>
        <v>0</v>
      </c>
      <c r="E6" s="271"/>
      <c r="F6" s="271"/>
      <c r="G6" s="271"/>
    </row>
    <row r="7" spans="1:7" customFormat="1" ht="15" customHeight="1" x14ac:dyDescent="0.25">
      <c r="A7" s="269" t="s">
        <v>6</v>
      </c>
      <c r="B7" s="275" t="s">
        <v>7</v>
      </c>
      <c r="C7" s="276"/>
      <c r="D7" s="271">
        <f>'D1'!C8</f>
        <v>0</v>
      </c>
      <c r="E7" s="271"/>
      <c r="F7" s="271"/>
      <c r="G7" s="271"/>
    </row>
    <row r="8" spans="1:7" customFormat="1" ht="15" customHeight="1" x14ac:dyDescent="0.25">
      <c r="A8" s="269"/>
      <c r="B8" s="275" t="s">
        <v>3</v>
      </c>
      <c r="C8" s="276"/>
      <c r="D8" s="271">
        <f>'D1'!C9</f>
        <v>0</v>
      </c>
      <c r="E8" s="271"/>
      <c r="F8" s="271"/>
      <c r="G8" s="271"/>
    </row>
    <row r="9" spans="1:7" customFormat="1" ht="24.75" customHeight="1" x14ac:dyDescent="0.25">
      <c r="A9" s="270"/>
      <c r="B9" s="272" t="s">
        <v>46</v>
      </c>
      <c r="C9" s="273"/>
      <c r="D9" s="274">
        <f>'D1'!C10</f>
        <v>0</v>
      </c>
      <c r="E9" s="274"/>
      <c r="F9" s="274"/>
      <c r="G9" s="274"/>
    </row>
    <row r="10" spans="1:7" ht="12.75" customHeight="1" x14ac:dyDescent="0.2">
      <c r="A10" s="252" t="s">
        <v>9</v>
      </c>
      <c r="B10" s="253"/>
      <c r="C10" s="253"/>
      <c r="D10" s="253"/>
      <c r="E10" s="253"/>
      <c r="F10" s="253"/>
      <c r="G10" s="254"/>
    </row>
    <row r="11" spans="1:7" ht="12.75" customHeight="1" x14ac:dyDescent="0.2">
      <c r="A11" s="255" t="s">
        <v>47</v>
      </c>
      <c r="B11" s="256"/>
      <c r="C11" s="256"/>
      <c r="D11" s="256"/>
      <c r="E11" s="256"/>
      <c r="F11" s="256"/>
      <c r="G11" s="257"/>
    </row>
    <row r="12" spans="1:7" ht="14.25" customHeight="1" x14ac:dyDescent="0.2">
      <c r="A12" s="258" t="s">
        <v>48</v>
      </c>
      <c r="B12" s="181"/>
      <c r="C12" s="181"/>
      <c r="D12" s="181"/>
      <c r="E12" s="181"/>
      <c r="F12" s="181"/>
      <c r="G12" s="251"/>
    </row>
    <row r="13" spans="1:7" ht="0.75" customHeight="1" x14ac:dyDescent="0.2">
      <c r="A13" s="258"/>
      <c r="B13" s="181"/>
      <c r="C13" s="181"/>
      <c r="D13" s="181"/>
      <c r="E13" s="181"/>
      <c r="F13" s="181"/>
      <c r="G13" s="251"/>
    </row>
    <row r="14" spans="1:7" ht="14.25" customHeight="1" x14ac:dyDescent="0.2">
      <c r="A14" s="258" t="s">
        <v>49</v>
      </c>
      <c r="B14" s="181"/>
      <c r="C14" s="181"/>
      <c r="D14" s="181"/>
      <c r="E14" s="181"/>
      <c r="F14" s="181"/>
      <c r="G14" s="251"/>
    </row>
    <row r="15" spans="1:7" ht="20.25" customHeight="1" x14ac:dyDescent="0.2">
      <c r="A15" s="258" t="s">
        <v>50</v>
      </c>
      <c r="B15" s="181"/>
      <c r="C15" s="181"/>
      <c r="D15" s="181"/>
      <c r="E15" s="181"/>
      <c r="F15" s="181"/>
      <c r="G15" s="251"/>
    </row>
    <row r="16" spans="1:7" ht="20.25" customHeight="1" x14ac:dyDescent="0.2">
      <c r="A16" s="259" t="s">
        <v>143</v>
      </c>
      <c r="B16" s="260"/>
      <c r="C16" s="260"/>
      <c r="D16" s="260"/>
      <c r="E16" s="260"/>
      <c r="F16" s="260"/>
      <c r="G16" s="261"/>
    </row>
    <row r="17" spans="1:7" ht="13.5" customHeight="1" x14ac:dyDescent="0.2">
      <c r="A17" s="253" t="s">
        <v>51</v>
      </c>
      <c r="B17" s="253"/>
      <c r="C17" s="253"/>
      <c r="D17" s="253"/>
      <c r="E17" s="253"/>
      <c r="F17" s="253"/>
      <c r="G17" s="253"/>
    </row>
    <row r="18" spans="1:7" ht="11.25" customHeight="1" x14ac:dyDescent="0.2">
      <c r="A18" s="262" t="s">
        <v>52</v>
      </c>
      <c r="B18" s="263"/>
      <c r="C18" s="263"/>
      <c r="D18" s="263"/>
      <c r="E18" s="263"/>
      <c r="F18" s="263"/>
      <c r="G18" s="264"/>
    </row>
    <row r="19" spans="1:7" ht="14.25" customHeight="1" x14ac:dyDescent="0.2">
      <c r="A19" s="265" t="s">
        <v>53</v>
      </c>
      <c r="B19" s="266"/>
      <c r="C19" s="266"/>
      <c r="D19" s="266"/>
      <c r="E19" s="266"/>
      <c r="F19" s="266"/>
      <c r="G19" s="267"/>
    </row>
    <row r="20" spans="1:7" ht="16.5" customHeight="1" x14ac:dyDescent="0.2">
      <c r="A20" s="268" t="s">
        <v>54</v>
      </c>
      <c r="B20" s="181"/>
      <c r="C20" s="181"/>
      <c r="D20" s="181"/>
      <c r="E20" s="181"/>
      <c r="F20" s="181"/>
      <c r="G20" s="251"/>
    </row>
    <row r="21" spans="1:7" ht="26.25" customHeight="1" x14ac:dyDescent="0.2">
      <c r="A21" s="250" t="s">
        <v>55</v>
      </c>
      <c r="B21" s="181"/>
      <c r="C21" s="181"/>
      <c r="D21" s="181"/>
      <c r="E21" s="181"/>
      <c r="F21" s="181"/>
      <c r="G21" s="251"/>
    </row>
    <row r="22" spans="1:7" ht="19.5" customHeight="1" x14ac:dyDescent="0.2">
      <c r="A22" s="234" t="s">
        <v>153</v>
      </c>
      <c r="B22" s="235"/>
      <c r="C22" s="235"/>
      <c r="D22" s="235"/>
      <c r="E22" s="235"/>
      <c r="F22" s="235"/>
      <c r="G22" s="236"/>
    </row>
    <row r="23" spans="1:7" ht="12" customHeight="1" x14ac:dyDescent="0.2">
      <c r="A23" s="237" t="s">
        <v>56</v>
      </c>
      <c r="B23" s="238"/>
      <c r="C23" s="238"/>
      <c r="D23" s="238"/>
      <c r="E23" s="238"/>
      <c r="F23" s="238"/>
      <c r="G23" s="239"/>
    </row>
    <row r="24" spans="1:7" ht="18" customHeight="1" x14ac:dyDescent="0.2">
      <c r="A24" s="227" t="s">
        <v>57</v>
      </c>
      <c r="B24" s="228"/>
      <c r="C24" s="228"/>
      <c r="D24" s="228"/>
      <c r="E24" s="228"/>
      <c r="F24" s="228"/>
      <c r="G24" s="229"/>
    </row>
    <row r="25" spans="1:7" ht="12" customHeight="1" x14ac:dyDescent="0.2">
      <c r="A25" s="37"/>
      <c r="B25" s="77" t="s">
        <v>58</v>
      </c>
      <c r="C25" s="77"/>
      <c r="D25" s="77"/>
      <c r="E25" s="77"/>
      <c r="F25" s="77"/>
      <c r="G25" s="78"/>
    </row>
    <row r="26" spans="1:7" ht="12" customHeight="1" x14ac:dyDescent="0.2">
      <c r="A26" s="37"/>
      <c r="B26" s="77" t="s">
        <v>59</v>
      </c>
      <c r="C26" s="77"/>
      <c r="D26" s="77"/>
      <c r="E26" s="77"/>
      <c r="F26" s="77"/>
      <c r="G26" s="78"/>
    </row>
    <row r="27" spans="1:7" ht="12" customHeight="1" x14ac:dyDescent="0.2">
      <c r="A27" s="37"/>
      <c r="B27" s="77" t="s">
        <v>60</v>
      </c>
      <c r="C27" s="77"/>
      <c r="D27" s="77"/>
      <c r="E27" s="77"/>
      <c r="F27" s="77"/>
      <c r="G27" s="78"/>
    </row>
    <row r="28" spans="1:7" ht="12" customHeight="1" x14ac:dyDescent="0.2">
      <c r="A28" s="39"/>
      <c r="B28" s="79" t="s">
        <v>61</v>
      </c>
      <c r="C28" s="79"/>
      <c r="D28" s="79"/>
      <c r="E28" s="79"/>
      <c r="F28" s="79"/>
      <c r="G28" s="80"/>
    </row>
    <row r="29" spans="1:7" ht="7.5" hidden="1" customHeight="1" x14ac:dyDescent="0.2">
      <c r="A29" s="17"/>
      <c r="B29" s="89"/>
      <c r="C29" s="89"/>
      <c r="D29" s="89"/>
      <c r="E29" s="89"/>
      <c r="F29" s="18"/>
      <c r="G29" s="19"/>
    </row>
    <row r="30" spans="1:7" ht="17.25" customHeight="1" x14ac:dyDescent="0.2">
      <c r="A30" s="240" t="str">
        <f>+'D1'!A11:E11</f>
        <v xml:space="preserve">PERIODO DE EVALUACIÓN    Desde :    Día ____ Mes _________ Año: _________      Hasta: Día ___ Mes __________ Año: __________ </v>
      </c>
      <c r="B30" s="220"/>
      <c r="C30" s="220"/>
      <c r="D30" s="220"/>
      <c r="E30" s="220"/>
      <c r="F30" s="220"/>
      <c r="G30" s="241"/>
    </row>
    <row r="31" spans="1:7" ht="13.5" customHeight="1" x14ac:dyDescent="0.2">
      <c r="A31" s="242" t="s">
        <v>43</v>
      </c>
      <c r="B31" s="243"/>
      <c r="C31" s="243"/>
      <c r="D31" s="243"/>
      <c r="E31" s="243"/>
      <c r="F31" s="243"/>
      <c r="G31" s="244"/>
    </row>
    <row r="32" spans="1:7" ht="15.75" customHeight="1" x14ac:dyDescent="0.2">
      <c r="A32" s="20" t="s">
        <v>62</v>
      </c>
      <c r="B32" s="21" t="s">
        <v>63</v>
      </c>
      <c r="C32" s="22" t="s">
        <v>64</v>
      </c>
      <c r="D32" s="21" t="s">
        <v>65</v>
      </c>
      <c r="E32" s="21" t="s">
        <v>66</v>
      </c>
      <c r="F32" s="21" t="s">
        <v>67</v>
      </c>
      <c r="G32" s="21" t="s">
        <v>68</v>
      </c>
    </row>
    <row r="33" spans="1:8" ht="162.75" customHeight="1" x14ac:dyDescent="0.2">
      <c r="A33" s="245" t="s">
        <v>69</v>
      </c>
      <c r="B33" s="23" t="s">
        <v>152</v>
      </c>
      <c r="C33" s="24" t="s">
        <v>70</v>
      </c>
      <c r="D33" s="25" t="s">
        <v>71</v>
      </c>
      <c r="E33" s="25" t="s">
        <v>72</v>
      </c>
      <c r="F33" s="25" t="s">
        <v>73</v>
      </c>
      <c r="G33" s="63"/>
    </row>
    <row r="34" spans="1:8" ht="36" customHeight="1" x14ac:dyDescent="0.2">
      <c r="A34" s="245"/>
      <c r="B34" s="26" t="s">
        <v>74</v>
      </c>
      <c r="C34" s="27" t="s">
        <v>75</v>
      </c>
      <c r="D34" s="28" t="s">
        <v>76</v>
      </c>
      <c r="E34" s="28" t="s">
        <v>77</v>
      </c>
      <c r="F34" s="28" t="s">
        <v>78</v>
      </c>
      <c r="G34" s="64"/>
    </row>
    <row r="35" spans="1:8" ht="36" customHeight="1" x14ac:dyDescent="0.2">
      <c r="A35" s="245"/>
      <c r="B35" s="26" t="s">
        <v>79</v>
      </c>
      <c r="C35" s="27" t="s">
        <v>80</v>
      </c>
      <c r="D35" s="28" t="s">
        <v>81</v>
      </c>
      <c r="E35" s="28" t="s">
        <v>82</v>
      </c>
      <c r="F35" s="28" t="s">
        <v>83</v>
      </c>
      <c r="G35" s="64"/>
    </row>
    <row r="36" spans="1:8" ht="54.75" customHeight="1" x14ac:dyDescent="0.2">
      <c r="A36" s="245"/>
      <c r="B36" s="26" t="s">
        <v>84</v>
      </c>
      <c r="C36" s="27" t="s">
        <v>85</v>
      </c>
      <c r="D36" s="28" t="s">
        <v>86</v>
      </c>
      <c r="E36" s="28" t="s">
        <v>87</v>
      </c>
      <c r="F36" s="28" t="s">
        <v>88</v>
      </c>
      <c r="G36" s="64"/>
    </row>
    <row r="37" spans="1:8" ht="33.75" customHeight="1" x14ac:dyDescent="0.2">
      <c r="A37" s="245"/>
      <c r="B37" s="85" t="s">
        <v>89</v>
      </c>
      <c r="C37" s="27" t="s">
        <v>85</v>
      </c>
      <c r="D37" s="28" t="s">
        <v>86</v>
      </c>
      <c r="E37" s="28" t="s">
        <v>87</v>
      </c>
      <c r="F37" s="28" t="s">
        <v>88</v>
      </c>
      <c r="G37" s="64"/>
    </row>
    <row r="38" spans="1:8" ht="30.75" customHeight="1" x14ac:dyDescent="0.2">
      <c r="A38" s="245"/>
      <c r="B38" s="115" t="s">
        <v>91</v>
      </c>
      <c r="C38" s="116" t="s">
        <v>85</v>
      </c>
      <c r="D38" s="35" t="s">
        <v>86</v>
      </c>
      <c r="E38" s="35" t="s">
        <v>87</v>
      </c>
      <c r="F38" s="35" t="s">
        <v>88</v>
      </c>
      <c r="G38" s="64"/>
    </row>
    <row r="39" spans="1:8" ht="14.25" customHeight="1" x14ac:dyDescent="0.2">
      <c r="A39" s="246"/>
      <c r="B39" s="247" t="s">
        <v>176</v>
      </c>
      <c r="C39" s="248"/>
      <c r="D39" s="248"/>
      <c r="E39" s="248"/>
      <c r="F39" s="249"/>
      <c r="G39" s="30">
        <f>SUM(G33:G38)</f>
        <v>0</v>
      </c>
    </row>
    <row r="41" spans="1:8" ht="14.25" customHeight="1" x14ac:dyDescent="0.2">
      <c r="C41" s="232" t="s">
        <v>132</v>
      </c>
      <c r="D41" s="232"/>
      <c r="E41" s="233" t="s">
        <v>92</v>
      </c>
      <c r="F41" s="233"/>
    </row>
    <row r="46" spans="1:8" x14ac:dyDescent="0.2">
      <c r="H46" s="65"/>
    </row>
  </sheetData>
  <sheetProtection algorithmName="SHA-512" hashValue="g8+Q3Tjpoty5glQNbZvlRxak1oksN3QlH3T60YMWH1UZdXEKdMeAS986WzLfISP/1DXOdH9Nuol2hSCBI68pCg==" saltValue="9q5f1dWArSWHHTrZjOrZdQ==" spinCount="100000" sheet="1" objects="1" scenarios="1"/>
  <mergeCells count="38">
    <mergeCell ref="A1:C1"/>
    <mergeCell ref="D1:G1"/>
    <mergeCell ref="A3:A6"/>
    <mergeCell ref="D3:G3"/>
    <mergeCell ref="D4:G4"/>
    <mergeCell ref="D5:G5"/>
    <mergeCell ref="B6:C6"/>
    <mergeCell ref="D6:G6"/>
    <mergeCell ref="B3:C3"/>
    <mergeCell ref="B4:C4"/>
    <mergeCell ref="B5:C5"/>
    <mergeCell ref="A7:A9"/>
    <mergeCell ref="D7:G7"/>
    <mergeCell ref="D8:G8"/>
    <mergeCell ref="B9:C9"/>
    <mergeCell ref="D9:G9"/>
    <mergeCell ref="B7:C7"/>
    <mergeCell ref="B8:C8"/>
    <mergeCell ref="A21:G21"/>
    <mergeCell ref="A10:G10"/>
    <mergeCell ref="A11:G11"/>
    <mergeCell ref="A12:G13"/>
    <mergeCell ref="A14:G14"/>
    <mergeCell ref="A15:G15"/>
    <mergeCell ref="A16:G16"/>
    <mergeCell ref="A17:G17"/>
    <mergeCell ref="A18:G18"/>
    <mergeCell ref="A19:G19"/>
    <mergeCell ref="A20:G20"/>
    <mergeCell ref="C41:D41"/>
    <mergeCell ref="E41:F41"/>
    <mergeCell ref="A22:G22"/>
    <mergeCell ref="A23:G23"/>
    <mergeCell ref="A24:G24"/>
    <mergeCell ref="A30:G30"/>
    <mergeCell ref="A31:G31"/>
    <mergeCell ref="A33:A39"/>
    <mergeCell ref="B39:F39"/>
  </mergeCells>
  <conditionalFormatting sqref="D3:G9">
    <cfRule type="cellIs" dxfId="21" priority="2" operator="equal">
      <formula>0</formula>
    </cfRule>
  </conditionalFormatting>
  <conditionalFormatting sqref="G33:G38">
    <cfRule type="containsBlanks" dxfId="20" priority="1">
      <formula>LEN(TRIM(G33))=0</formula>
    </cfRule>
  </conditionalFormatting>
  <dataValidations count="5">
    <dataValidation type="whole" allowBlank="1" showInputMessage="1" showErrorMessage="1" sqref="G34" xr:uid="{00000000-0002-0000-0300-000000000000}">
      <formula1>20</formula1>
      <formula2>200</formula2>
    </dataValidation>
    <dataValidation type="whole" allowBlank="1" showInputMessage="1" showErrorMessage="1" sqref="G33" xr:uid="{00000000-0002-0000-0300-000001000000}">
      <formula1>24</formula1>
      <formula2>240</formula2>
    </dataValidation>
    <dataValidation type="whole" allowBlank="1" showInputMessage="1" showErrorMessage="1" sqref="G39" xr:uid="{00000000-0002-0000-0300-000002000000}">
      <formula1>8</formula1>
      <formula2>140</formula2>
    </dataValidation>
    <dataValidation type="whole" allowBlank="1" showInputMessage="1" showErrorMessage="1" sqref="G35" xr:uid="{00000000-0002-0000-0300-000003000000}">
      <formula1>17</formula1>
      <formula2>170</formula2>
    </dataValidation>
    <dataValidation type="whole" allowBlank="1" showInputMessage="1" showErrorMessage="1" sqref="G36:G38" xr:uid="{00000000-0002-0000-0300-000004000000}">
      <formula1>13</formula1>
      <formula2>130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50"/>
  <sheetViews>
    <sheetView topLeftCell="A2" workbookViewId="0">
      <selection activeCell="G5" sqref="G5:G10"/>
    </sheetView>
  </sheetViews>
  <sheetFormatPr baseColWidth="10" defaultRowHeight="12.75" x14ac:dyDescent="0.2"/>
  <cols>
    <col min="1" max="1" width="8" style="38" customWidth="1"/>
    <col min="2" max="2" width="45.85546875" style="38" customWidth="1"/>
    <col min="3" max="3" width="9.140625" style="38" customWidth="1"/>
    <col min="4" max="4" width="13" style="38" customWidth="1"/>
    <col min="5" max="5" width="8.5703125" style="38" customWidth="1"/>
    <col min="6" max="6" width="9.28515625" style="38" customWidth="1"/>
    <col min="7" max="9" width="11.42578125" style="38"/>
    <col min="10" max="21" width="0" style="38" hidden="1" customWidth="1"/>
    <col min="22" max="16384" width="11.42578125" style="38"/>
  </cols>
  <sheetData>
    <row r="1" spans="1:30" ht="3.75" customHeight="1" x14ac:dyDescent="0.2">
      <c r="A1" s="12"/>
      <c r="B1" s="12"/>
      <c r="C1" s="12"/>
      <c r="D1" s="12"/>
      <c r="E1" s="12"/>
      <c r="F1" s="12"/>
      <c r="G1" s="12"/>
    </row>
    <row r="2" spans="1:30" ht="55.5" customHeight="1" x14ac:dyDescent="0.2">
      <c r="A2" s="310" t="s">
        <v>133</v>
      </c>
      <c r="B2" s="310"/>
      <c r="C2" s="310"/>
      <c r="D2" s="310"/>
      <c r="E2" s="310"/>
      <c r="F2" s="310"/>
      <c r="G2" s="310"/>
    </row>
    <row r="3" spans="1:30" s="72" customFormat="1" x14ac:dyDescent="0.2">
      <c r="A3" s="311" t="s">
        <v>62</v>
      </c>
      <c r="B3" s="312" t="s">
        <v>63</v>
      </c>
      <c r="C3" s="313" t="s">
        <v>93</v>
      </c>
      <c r="D3" s="314"/>
      <c r="E3" s="314"/>
      <c r="F3" s="314"/>
      <c r="G3" s="315" t="s">
        <v>68</v>
      </c>
    </row>
    <row r="4" spans="1:30" s="72" customFormat="1" x14ac:dyDescent="0.2">
      <c r="A4" s="311"/>
      <c r="B4" s="312"/>
      <c r="C4" s="22" t="s">
        <v>64</v>
      </c>
      <c r="D4" s="21" t="s">
        <v>65</v>
      </c>
      <c r="E4" s="21" t="s">
        <v>66</v>
      </c>
      <c r="F4" s="21" t="s">
        <v>67</v>
      </c>
      <c r="G4" s="316"/>
      <c r="P4" s="72">
        <v>400</v>
      </c>
      <c r="Q4" s="72">
        <v>1000</v>
      </c>
    </row>
    <row r="5" spans="1:30" ht="40.5" customHeight="1" x14ac:dyDescent="0.2">
      <c r="A5" s="287" t="s">
        <v>94</v>
      </c>
      <c r="B5" s="31" t="s">
        <v>95</v>
      </c>
      <c r="C5" s="24" t="s">
        <v>75</v>
      </c>
      <c r="D5" s="25" t="s">
        <v>76</v>
      </c>
      <c r="E5" s="25" t="s">
        <v>77</v>
      </c>
      <c r="F5" s="32" t="s">
        <v>78</v>
      </c>
      <c r="G5" s="63"/>
      <c r="J5" s="111" t="s">
        <v>90</v>
      </c>
      <c r="K5" s="82">
        <v>29</v>
      </c>
      <c r="L5" s="82">
        <v>30</v>
      </c>
      <c r="M5" s="82">
        <v>51</v>
      </c>
      <c r="N5" s="112">
        <v>52</v>
      </c>
      <c r="O5" s="112">
        <v>65</v>
      </c>
      <c r="P5" s="112">
        <v>66</v>
      </c>
      <c r="Q5" s="112">
        <v>80</v>
      </c>
    </row>
    <row r="6" spans="1:30" ht="38.25" customHeight="1" x14ac:dyDescent="0.2">
      <c r="A6" s="287"/>
      <c r="B6" s="85" t="s">
        <v>96</v>
      </c>
      <c r="C6" s="27" t="s">
        <v>75</v>
      </c>
      <c r="D6" s="28" t="s">
        <v>76</v>
      </c>
      <c r="E6" s="28" t="s">
        <v>77</v>
      </c>
      <c r="F6" s="33" t="s">
        <v>78</v>
      </c>
      <c r="G6" s="64"/>
      <c r="J6" s="111" t="s">
        <v>90</v>
      </c>
      <c r="K6" s="82">
        <v>29</v>
      </c>
      <c r="L6" s="82">
        <v>30</v>
      </c>
      <c r="M6" s="82">
        <v>51</v>
      </c>
      <c r="N6" s="112">
        <v>52</v>
      </c>
      <c r="O6" s="112">
        <v>65</v>
      </c>
      <c r="P6" s="112">
        <v>66</v>
      </c>
      <c r="Q6" s="112">
        <v>80</v>
      </c>
    </row>
    <row r="7" spans="1:30" ht="24.75" customHeight="1" x14ac:dyDescent="0.2">
      <c r="A7" s="287"/>
      <c r="B7" s="26" t="s">
        <v>97</v>
      </c>
      <c r="C7" s="27" t="s">
        <v>75</v>
      </c>
      <c r="D7" s="28" t="s">
        <v>76</v>
      </c>
      <c r="E7" s="28" t="s">
        <v>77</v>
      </c>
      <c r="F7" s="33" t="s">
        <v>78</v>
      </c>
      <c r="G7" s="64"/>
      <c r="J7" s="111" t="s">
        <v>90</v>
      </c>
      <c r="K7" s="82">
        <v>29</v>
      </c>
      <c r="L7" s="82">
        <v>30</v>
      </c>
      <c r="M7" s="82">
        <v>51</v>
      </c>
      <c r="N7" s="112">
        <v>52</v>
      </c>
      <c r="O7" s="112">
        <v>65</v>
      </c>
      <c r="P7" s="112">
        <v>66</v>
      </c>
      <c r="Q7" s="112">
        <v>80</v>
      </c>
    </row>
    <row r="8" spans="1:30" ht="29.25" customHeight="1" x14ac:dyDescent="0.2">
      <c r="A8" s="287"/>
      <c r="B8" s="26" t="s">
        <v>98</v>
      </c>
      <c r="C8" s="27" t="s">
        <v>99</v>
      </c>
      <c r="D8" s="28" t="s">
        <v>100</v>
      </c>
      <c r="E8" s="28" t="s">
        <v>101</v>
      </c>
      <c r="F8" s="33" t="s">
        <v>102</v>
      </c>
      <c r="G8" s="64"/>
      <c r="J8" s="111" t="s">
        <v>103</v>
      </c>
      <c r="K8" s="82">
        <v>21</v>
      </c>
      <c r="L8" s="82">
        <v>22</v>
      </c>
      <c r="M8" s="82">
        <v>38</v>
      </c>
      <c r="N8" s="112">
        <v>39</v>
      </c>
      <c r="O8" s="112">
        <v>49</v>
      </c>
      <c r="P8" s="112">
        <v>50</v>
      </c>
      <c r="Q8" s="112">
        <v>60</v>
      </c>
    </row>
    <row r="9" spans="1:30" ht="25.5" customHeight="1" x14ac:dyDescent="0.2">
      <c r="A9" s="287"/>
      <c r="B9" s="85" t="s">
        <v>104</v>
      </c>
      <c r="C9" s="27" t="s">
        <v>99</v>
      </c>
      <c r="D9" s="28" t="s">
        <v>100</v>
      </c>
      <c r="E9" s="28" t="s">
        <v>101</v>
      </c>
      <c r="F9" s="33" t="s">
        <v>102</v>
      </c>
      <c r="G9" s="64"/>
      <c r="J9" s="111" t="s">
        <v>103</v>
      </c>
      <c r="K9" s="82">
        <v>21</v>
      </c>
      <c r="L9" s="82">
        <v>22</v>
      </c>
      <c r="M9" s="82">
        <v>38</v>
      </c>
      <c r="N9" s="112">
        <v>39</v>
      </c>
      <c r="O9" s="112">
        <v>49</v>
      </c>
      <c r="P9" s="112">
        <v>50</v>
      </c>
      <c r="Q9" s="112">
        <v>60</v>
      </c>
    </row>
    <row r="10" spans="1:30" ht="21" customHeight="1" x14ac:dyDescent="0.2">
      <c r="A10" s="287"/>
      <c r="B10" s="119" t="s">
        <v>105</v>
      </c>
      <c r="C10" s="34" t="s">
        <v>106</v>
      </c>
      <c r="D10" s="35" t="s">
        <v>107</v>
      </c>
      <c r="E10" s="35" t="s">
        <v>108</v>
      </c>
      <c r="F10" s="36" t="s">
        <v>109</v>
      </c>
      <c r="G10" s="66"/>
      <c r="J10" s="111" t="s">
        <v>110</v>
      </c>
      <c r="K10" s="82">
        <v>14</v>
      </c>
      <c r="L10" s="82">
        <v>15</v>
      </c>
      <c r="M10" s="82">
        <v>25</v>
      </c>
      <c r="N10" s="112">
        <v>26</v>
      </c>
      <c r="O10" s="112">
        <v>32</v>
      </c>
      <c r="P10" s="112">
        <v>33</v>
      </c>
      <c r="Q10" s="112">
        <v>40</v>
      </c>
    </row>
    <row r="11" spans="1:30" ht="15.75" customHeight="1" x14ac:dyDescent="0.2">
      <c r="A11" s="287"/>
      <c r="B11" s="290" t="s">
        <v>177</v>
      </c>
      <c r="C11" s="291"/>
      <c r="D11" s="291"/>
      <c r="E11" s="291"/>
      <c r="F11" s="292"/>
      <c r="G11" s="84">
        <f>SUM(G5:G10)</f>
        <v>0</v>
      </c>
      <c r="J11" s="113">
        <f t="shared" ref="J11:Q16" si="0">($Q$4*J5)/$P$4</f>
        <v>20</v>
      </c>
      <c r="K11" s="113">
        <f t="shared" si="0"/>
        <v>72.5</v>
      </c>
      <c r="L11" s="113">
        <f t="shared" si="0"/>
        <v>75</v>
      </c>
      <c r="M11" s="113">
        <f t="shared" si="0"/>
        <v>127.5</v>
      </c>
      <c r="N11" s="113">
        <f t="shared" si="0"/>
        <v>130</v>
      </c>
      <c r="O11" s="113">
        <f t="shared" si="0"/>
        <v>162.5</v>
      </c>
      <c r="P11" s="113">
        <f t="shared" si="0"/>
        <v>165</v>
      </c>
      <c r="Q11" s="113">
        <f>($Q$4*Q5)/$P$4</f>
        <v>200</v>
      </c>
    </row>
    <row r="12" spans="1:30" ht="18" customHeight="1" x14ac:dyDescent="0.2">
      <c r="A12" s="297"/>
      <c r="B12" s="298"/>
      <c r="C12" s="298"/>
      <c r="D12" s="298"/>
      <c r="E12" s="298"/>
      <c r="F12" s="298"/>
      <c r="G12" s="299"/>
      <c r="J12" s="113">
        <f t="shared" si="0"/>
        <v>20</v>
      </c>
      <c r="K12" s="113">
        <f t="shared" si="0"/>
        <v>72.5</v>
      </c>
      <c r="L12" s="113">
        <f t="shared" si="0"/>
        <v>75</v>
      </c>
      <c r="M12" s="113">
        <f t="shared" si="0"/>
        <v>127.5</v>
      </c>
      <c r="N12" s="113">
        <f t="shared" si="0"/>
        <v>130</v>
      </c>
      <c r="O12" s="113">
        <f t="shared" si="0"/>
        <v>162.5</v>
      </c>
      <c r="P12" s="113">
        <f t="shared" si="0"/>
        <v>165</v>
      </c>
      <c r="Q12" s="113">
        <f t="shared" si="0"/>
        <v>200</v>
      </c>
    </row>
    <row r="13" spans="1:30" ht="14.25" customHeight="1" x14ac:dyDescent="0.2">
      <c r="A13" s="284"/>
      <c r="B13" s="284"/>
      <c r="C13" s="284"/>
      <c r="D13" s="284"/>
      <c r="E13" s="284"/>
      <c r="F13" s="284"/>
      <c r="G13" s="284"/>
      <c r="J13" s="113">
        <f t="shared" si="0"/>
        <v>20</v>
      </c>
      <c r="K13" s="113">
        <f t="shared" si="0"/>
        <v>72.5</v>
      </c>
      <c r="L13" s="113">
        <f t="shared" si="0"/>
        <v>75</v>
      </c>
      <c r="M13" s="113">
        <f t="shared" si="0"/>
        <v>127.5</v>
      </c>
      <c r="N13" s="113">
        <f t="shared" si="0"/>
        <v>130</v>
      </c>
      <c r="O13" s="113">
        <f t="shared" si="0"/>
        <v>162.5</v>
      </c>
      <c r="P13" s="113">
        <f t="shared" si="0"/>
        <v>165</v>
      </c>
      <c r="Q13" s="113">
        <f t="shared" si="0"/>
        <v>200</v>
      </c>
    </row>
    <row r="14" spans="1:30" ht="18.75" customHeight="1" x14ac:dyDescent="0.2">
      <c r="A14" s="300" t="s">
        <v>111</v>
      </c>
      <c r="B14" s="300"/>
      <c r="C14" s="300"/>
      <c r="D14" s="300"/>
      <c r="E14" s="300"/>
      <c r="F14" s="300"/>
      <c r="G14" s="301"/>
      <c r="J14" s="113">
        <f t="shared" si="0"/>
        <v>15</v>
      </c>
      <c r="K14" s="113">
        <f t="shared" si="0"/>
        <v>52.5</v>
      </c>
      <c r="L14" s="113">
        <f t="shared" si="0"/>
        <v>55</v>
      </c>
      <c r="M14" s="113">
        <f t="shared" si="0"/>
        <v>95</v>
      </c>
      <c r="N14" s="113">
        <f t="shared" si="0"/>
        <v>97.5</v>
      </c>
      <c r="O14" s="113">
        <f t="shared" si="0"/>
        <v>122.5</v>
      </c>
      <c r="P14" s="113">
        <f t="shared" si="0"/>
        <v>125</v>
      </c>
      <c r="Q14" s="113">
        <f t="shared" si="0"/>
        <v>150</v>
      </c>
    </row>
    <row r="15" spans="1:30" ht="15.75" customHeight="1" x14ac:dyDescent="0.2">
      <c r="A15" s="41" t="s">
        <v>112</v>
      </c>
      <c r="B15" s="42"/>
      <c r="C15" s="302">
        <f>'D1.1'!F14</f>
        <v>0</v>
      </c>
      <c r="D15" s="304">
        <v>0.8</v>
      </c>
      <c r="E15" s="42"/>
      <c r="F15" s="305">
        <f>SUM(C15*D15)</f>
        <v>0</v>
      </c>
      <c r="G15" s="307">
        <f>F15+F17+F19</f>
        <v>0</v>
      </c>
      <c r="J15" s="113">
        <f t="shared" si="0"/>
        <v>15</v>
      </c>
      <c r="K15" s="113">
        <f t="shared" si="0"/>
        <v>52.5</v>
      </c>
      <c r="L15" s="113">
        <f t="shared" si="0"/>
        <v>55</v>
      </c>
      <c r="M15" s="113">
        <f t="shared" si="0"/>
        <v>95</v>
      </c>
      <c r="N15" s="113">
        <f t="shared" si="0"/>
        <v>97.5</v>
      </c>
      <c r="O15" s="113">
        <f t="shared" si="0"/>
        <v>122.5</v>
      </c>
      <c r="P15" s="113">
        <f t="shared" si="0"/>
        <v>125</v>
      </c>
      <c r="Q15" s="113">
        <f t="shared" si="0"/>
        <v>150</v>
      </c>
      <c r="S15" s="77" t="s">
        <v>58</v>
      </c>
    </row>
    <row r="16" spans="1:30" ht="12" customHeight="1" x14ac:dyDescent="0.2">
      <c r="A16" s="37" t="s">
        <v>113</v>
      </c>
      <c r="C16" s="303"/>
      <c r="D16" s="303"/>
      <c r="F16" s="306"/>
      <c r="G16" s="307"/>
      <c r="J16" s="113">
        <f t="shared" si="0"/>
        <v>10</v>
      </c>
      <c r="K16" s="113">
        <f t="shared" si="0"/>
        <v>35</v>
      </c>
      <c r="L16" s="113">
        <f t="shared" si="0"/>
        <v>37.5</v>
      </c>
      <c r="M16" s="113">
        <f t="shared" si="0"/>
        <v>62.5</v>
      </c>
      <c r="N16" s="113">
        <f t="shared" si="0"/>
        <v>65</v>
      </c>
      <c r="O16" s="113">
        <f t="shared" si="0"/>
        <v>80</v>
      </c>
      <c r="P16" s="113">
        <f t="shared" si="0"/>
        <v>82.5</v>
      </c>
      <c r="Q16" s="113">
        <f t="shared" si="0"/>
        <v>100</v>
      </c>
      <c r="S16" s="77" t="s">
        <v>59</v>
      </c>
      <c r="AC16" s="98"/>
      <c r="AD16" s="98"/>
    </row>
    <row r="17" spans="1:30" ht="13.5" customHeight="1" x14ac:dyDescent="0.2">
      <c r="A17" s="37" t="s">
        <v>128</v>
      </c>
      <c r="C17" s="302">
        <f>+'D3'!G39</f>
        <v>0</v>
      </c>
      <c r="D17" s="309">
        <v>0.1</v>
      </c>
      <c r="F17" s="305">
        <f>SUM(C17*D17)</f>
        <v>0</v>
      </c>
      <c r="G17" s="307"/>
      <c r="J17" s="113">
        <f t="shared" ref="J17:M17" si="1">SUM(J11:J16)</f>
        <v>100</v>
      </c>
      <c r="K17" s="113">
        <f t="shared" si="1"/>
        <v>357.5</v>
      </c>
      <c r="L17" s="113">
        <f t="shared" si="1"/>
        <v>372.5</v>
      </c>
      <c r="M17" s="113">
        <f t="shared" si="1"/>
        <v>635</v>
      </c>
      <c r="N17" s="113">
        <f>SUM(N11:N16)</f>
        <v>650</v>
      </c>
      <c r="O17" s="113">
        <f t="shared" ref="O17:P17" si="2">SUM(O11:O16)</f>
        <v>812.5</v>
      </c>
      <c r="P17" s="113">
        <f t="shared" si="2"/>
        <v>827.5</v>
      </c>
      <c r="Q17" s="113">
        <f>SUM(Q11:Q16)</f>
        <v>1000</v>
      </c>
      <c r="S17" s="77" t="s">
        <v>60</v>
      </c>
      <c r="W17" s="98"/>
      <c r="X17" s="98"/>
      <c r="Y17" s="98" t="s">
        <v>184</v>
      </c>
      <c r="Z17" s="98"/>
      <c r="AA17" s="98"/>
      <c r="AB17" s="98"/>
      <c r="AC17" s="98"/>
      <c r="AD17" s="98"/>
    </row>
    <row r="18" spans="1:30" ht="15" customHeight="1" x14ac:dyDescent="0.2">
      <c r="A18" s="37" t="s">
        <v>114</v>
      </c>
      <c r="C18" s="303"/>
      <c r="D18" s="303"/>
      <c r="F18" s="318"/>
      <c r="G18" s="307"/>
      <c r="S18" s="79" t="s">
        <v>61</v>
      </c>
      <c r="W18" s="98" t="s">
        <v>181</v>
      </c>
      <c r="X18" s="98"/>
      <c r="Y18" s="98" t="s">
        <v>191</v>
      </c>
      <c r="Z18" s="98"/>
      <c r="AA18" s="98"/>
      <c r="AB18" s="98" t="s">
        <v>200</v>
      </c>
      <c r="AC18" s="98"/>
      <c r="AD18" s="98"/>
    </row>
    <row r="19" spans="1:30" ht="15" customHeight="1" x14ac:dyDescent="0.2">
      <c r="A19" s="37" t="s">
        <v>129</v>
      </c>
      <c r="C19" s="302">
        <f>G11</f>
        <v>0</v>
      </c>
      <c r="D19" s="309">
        <v>0.1</v>
      </c>
      <c r="F19" s="305">
        <f>SUM(C19*D19)</f>
        <v>0</v>
      </c>
      <c r="G19" s="307"/>
      <c r="J19" s="38">
        <v>20</v>
      </c>
      <c r="K19" s="38">
        <v>73</v>
      </c>
      <c r="L19" s="38">
        <v>74</v>
      </c>
      <c r="M19" s="38">
        <v>128</v>
      </c>
      <c r="N19" s="38">
        <v>129</v>
      </c>
      <c r="O19" s="38">
        <v>163</v>
      </c>
      <c r="P19" s="38">
        <v>164</v>
      </c>
      <c r="Q19" s="38">
        <v>200</v>
      </c>
      <c r="W19" s="98" t="s">
        <v>182</v>
      </c>
      <c r="X19" s="98"/>
      <c r="Y19" s="98" t="s">
        <v>192</v>
      </c>
      <c r="Z19" s="98"/>
      <c r="AA19" s="98"/>
      <c r="AB19" s="98" t="s">
        <v>201</v>
      </c>
      <c r="AC19" s="98"/>
      <c r="AD19" s="98"/>
    </row>
    <row r="20" spans="1:30" ht="15" customHeight="1" thickBot="1" x14ac:dyDescent="0.25">
      <c r="A20" s="37" t="s">
        <v>130</v>
      </c>
      <c r="C20" s="303"/>
      <c r="D20" s="303"/>
      <c r="F20" s="318"/>
      <c r="G20" s="308"/>
      <c r="J20" s="38">
        <v>20</v>
      </c>
      <c r="K20" s="38">
        <v>73</v>
      </c>
      <c r="L20" s="38">
        <v>74</v>
      </c>
      <c r="M20" s="38">
        <v>128</v>
      </c>
      <c r="N20" s="38">
        <v>129</v>
      </c>
      <c r="O20" s="38">
        <v>163</v>
      </c>
      <c r="P20" s="38">
        <v>164</v>
      </c>
      <c r="Q20" s="38">
        <v>200</v>
      </c>
      <c r="W20" s="98" t="s">
        <v>183</v>
      </c>
      <c r="X20" s="98"/>
      <c r="Y20" s="98" t="s">
        <v>193</v>
      </c>
      <c r="Z20" s="98"/>
      <c r="AA20" s="98"/>
      <c r="AB20" s="98" t="s">
        <v>202</v>
      </c>
      <c r="AC20" s="98"/>
      <c r="AD20" s="98"/>
    </row>
    <row r="21" spans="1:30" ht="17.25" customHeight="1" thickBot="1" x14ac:dyDescent="0.25">
      <c r="A21" s="37"/>
      <c r="F21" s="288" t="str">
        <f>IF(G15&lt;=650,"NO SATISFACTORIO",IF(G15&lt;=799,"SATISFACTORIO",IF(G15&lt;=949,"DESTACADO",IF(G15&lt;=1000,"SOBRESALIENTE"))))</f>
        <v>NO SATISFACTORIO</v>
      </c>
      <c r="G21" s="289"/>
      <c r="J21" s="38">
        <v>20</v>
      </c>
      <c r="K21" s="38">
        <v>73</v>
      </c>
      <c r="L21" s="38">
        <v>74</v>
      </c>
      <c r="M21" s="38">
        <v>128</v>
      </c>
      <c r="N21" s="38">
        <v>129</v>
      </c>
      <c r="O21" s="38">
        <v>163</v>
      </c>
      <c r="P21" s="38">
        <v>164</v>
      </c>
      <c r="Q21" s="38">
        <v>200</v>
      </c>
      <c r="W21" s="98" t="s">
        <v>184</v>
      </c>
      <c r="X21" s="98"/>
      <c r="Y21" s="98" t="s">
        <v>194</v>
      </c>
      <c r="Z21" s="98"/>
      <c r="AA21" s="98"/>
      <c r="AB21" s="98" t="s">
        <v>203</v>
      </c>
      <c r="AC21" s="98"/>
      <c r="AD21" s="98"/>
    </row>
    <row r="22" spans="1:30" ht="21" customHeight="1" x14ac:dyDescent="0.2">
      <c r="A22" s="283" t="s">
        <v>115</v>
      </c>
      <c r="B22" s="294"/>
      <c r="C22" s="294"/>
      <c r="D22" s="294"/>
      <c r="E22" s="294"/>
      <c r="F22" s="294"/>
      <c r="G22" s="295"/>
      <c r="J22" s="38">
        <v>15</v>
      </c>
      <c r="K22" s="38">
        <v>53</v>
      </c>
      <c r="L22" s="38">
        <v>54</v>
      </c>
      <c r="M22" s="38">
        <v>95</v>
      </c>
      <c r="N22" s="38">
        <v>96</v>
      </c>
      <c r="O22" s="38">
        <v>123</v>
      </c>
      <c r="P22" s="38">
        <v>124</v>
      </c>
      <c r="Q22" s="38">
        <v>150</v>
      </c>
      <c r="W22" s="98" t="s">
        <v>185</v>
      </c>
      <c r="X22" s="98"/>
      <c r="Y22" s="98" t="s">
        <v>195</v>
      </c>
      <c r="Z22" s="98"/>
      <c r="AA22" s="98"/>
      <c r="AB22" s="98" t="s">
        <v>204</v>
      </c>
      <c r="AC22" s="98"/>
      <c r="AD22" s="98"/>
    </row>
    <row r="23" spans="1:30" x14ac:dyDescent="0.2">
      <c r="A23" s="296" t="s">
        <v>116</v>
      </c>
      <c r="B23" s="205"/>
      <c r="C23" s="205"/>
      <c r="D23" s="205"/>
      <c r="E23" s="205"/>
      <c r="F23" s="205"/>
      <c r="G23" s="206"/>
      <c r="J23" s="38">
        <v>15</v>
      </c>
      <c r="K23" s="38">
        <v>53</v>
      </c>
      <c r="L23" s="38">
        <v>54</v>
      </c>
      <c r="M23" s="38">
        <v>95</v>
      </c>
      <c r="N23" s="38">
        <v>96</v>
      </c>
      <c r="O23" s="38">
        <v>123</v>
      </c>
      <c r="P23" s="38">
        <v>124</v>
      </c>
      <c r="Q23" s="38">
        <v>150</v>
      </c>
      <c r="W23" s="98" t="s">
        <v>186</v>
      </c>
      <c r="X23" s="98"/>
      <c r="Y23" s="98" t="s">
        <v>196</v>
      </c>
      <c r="Z23" s="98"/>
      <c r="AA23" s="98"/>
      <c r="AB23" s="98" t="s">
        <v>205</v>
      </c>
      <c r="AC23" s="98"/>
      <c r="AD23" s="98"/>
    </row>
    <row r="24" spans="1:30" x14ac:dyDescent="0.2">
      <c r="A24" s="37">
        <v>1</v>
      </c>
      <c r="B24" s="281"/>
      <c r="C24" s="281"/>
      <c r="D24" s="281"/>
      <c r="E24" s="281"/>
      <c r="F24" s="281"/>
      <c r="G24" s="282"/>
      <c r="J24" s="38">
        <v>10</v>
      </c>
      <c r="K24" s="38">
        <v>35</v>
      </c>
      <c r="L24" s="38">
        <v>36</v>
      </c>
      <c r="M24" s="38">
        <v>63</v>
      </c>
      <c r="N24" s="38">
        <v>64</v>
      </c>
      <c r="O24" s="38">
        <v>80</v>
      </c>
      <c r="P24" s="38">
        <v>81</v>
      </c>
      <c r="Q24" s="38">
        <v>100</v>
      </c>
      <c r="W24" s="98" t="s">
        <v>187</v>
      </c>
      <c r="X24" s="98"/>
      <c r="Y24" s="98" t="s">
        <v>197</v>
      </c>
      <c r="Z24" s="98"/>
      <c r="AA24" s="98"/>
      <c r="AB24" s="98" t="s">
        <v>206</v>
      </c>
      <c r="AC24" s="98"/>
      <c r="AD24" s="98"/>
    </row>
    <row r="25" spans="1:30" x14ac:dyDescent="0.2">
      <c r="A25" s="37">
        <v>2</v>
      </c>
      <c r="B25" s="281"/>
      <c r="C25" s="281"/>
      <c r="D25" s="281"/>
      <c r="E25" s="281"/>
      <c r="F25" s="281"/>
      <c r="G25" s="282"/>
      <c r="J25" s="38">
        <f>SUM(J19:J24)</f>
        <v>100</v>
      </c>
      <c r="K25" s="38">
        <f>SUM(K19:K24)</f>
        <v>360</v>
      </c>
      <c r="L25" s="38">
        <f t="shared" ref="L25:Q25" si="3">SUM(L19:L24)</f>
        <v>366</v>
      </c>
      <c r="M25" s="38">
        <f t="shared" si="3"/>
        <v>637</v>
      </c>
      <c r="N25" s="38">
        <f t="shared" si="3"/>
        <v>643</v>
      </c>
      <c r="O25" s="38">
        <f t="shared" si="3"/>
        <v>815</v>
      </c>
      <c r="P25" s="38">
        <f t="shared" si="3"/>
        <v>821</v>
      </c>
      <c r="Q25" s="38">
        <f t="shared" si="3"/>
        <v>1000</v>
      </c>
      <c r="W25" s="98" t="s">
        <v>188</v>
      </c>
      <c r="X25" s="98"/>
      <c r="Y25" s="98" t="s">
        <v>198</v>
      </c>
      <c r="Z25" s="98"/>
      <c r="AA25" s="98"/>
      <c r="AB25" s="98" t="s">
        <v>207</v>
      </c>
      <c r="AC25" s="98"/>
      <c r="AD25" s="98"/>
    </row>
    <row r="26" spans="1:30" x14ac:dyDescent="0.2">
      <c r="A26" s="37">
        <v>3</v>
      </c>
      <c r="B26" s="281"/>
      <c r="C26" s="281"/>
      <c r="D26" s="281"/>
      <c r="E26" s="281"/>
      <c r="F26" s="281"/>
      <c r="G26" s="282"/>
      <c r="W26" s="98" t="s">
        <v>189</v>
      </c>
      <c r="X26" s="98"/>
      <c r="Y26" s="98" t="s">
        <v>199</v>
      </c>
      <c r="Z26" s="98"/>
      <c r="AA26" s="98"/>
      <c r="AB26" s="98" t="s">
        <v>208</v>
      </c>
      <c r="AC26" s="98"/>
      <c r="AD26" s="98"/>
    </row>
    <row r="27" spans="1:30" ht="15.75" customHeight="1" x14ac:dyDescent="0.2">
      <c r="A27" s="293" t="s">
        <v>119</v>
      </c>
      <c r="B27" s="284"/>
      <c r="C27" s="284"/>
      <c r="D27" s="284"/>
      <c r="E27" s="284"/>
      <c r="F27" s="284"/>
      <c r="G27" s="285"/>
      <c r="W27" s="98" t="s">
        <v>190</v>
      </c>
      <c r="X27" s="98"/>
      <c r="Y27" s="98" t="s">
        <v>223</v>
      </c>
      <c r="Z27" s="98"/>
      <c r="AA27" s="98"/>
      <c r="AB27" s="98" t="s">
        <v>209</v>
      </c>
      <c r="AC27" s="98"/>
      <c r="AD27" s="98"/>
    </row>
    <row r="28" spans="1:30" x14ac:dyDescent="0.2">
      <c r="A28" s="37">
        <v>1</v>
      </c>
      <c r="B28" s="281"/>
      <c r="C28" s="281"/>
      <c r="D28" s="281"/>
      <c r="E28" s="281"/>
      <c r="F28" s="281"/>
      <c r="G28" s="282"/>
      <c r="W28" s="98" t="s">
        <v>224</v>
      </c>
      <c r="X28" s="98"/>
      <c r="Y28" s="98"/>
      <c r="Z28" s="98"/>
      <c r="AA28" s="98"/>
      <c r="AB28" s="98" t="s">
        <v>210</v>
      </c>
      <c r="AC28" s="98"/>
      <c r="AD28" s="98"/>
    </row>
    <row r="29" spans="1:30" x14ac:dyDescent="0.2">
      <c r="A29" s="37">
        <v>2</v>
      </c>
      <c r="B29" s="281"/>
      <c r="C29" s="281"/>
      <c r="D29" s="281"/>
      <c r="E29" s="281"/>
      <c r="F29" s="281"/>
      <c r="G29" s="282"/>
      <c r="W29" s="98" t="s">
        <v>223</v>
      </c>
      <c r="X29" s="98"/>
      <c r="Y29" s="98"/>
      <c r="Z29" s="98"/>
      <c r="AA29" s="98"/>
      <c r="AB29" s="98" t="s">
        <v>211</v>
      </c>
      <c r="AC29" s="98"/>
      <c r="AD29" s="98"/>
    </row>
    <row r="30" spans="1:30" x14ac:dyDescent="0.2">
      <c r="A30" s="37">
        <v>3</v>
      </c>
      <c r="B30" s="281"/>
      <c r="C30" s="281"/>
      <c r="D30" s="281"/>
      <c r="E30" s="281"/>
      <c r="F30" s="281"/>
      <c r="G30" s="282"/>
      <c r="W30" s="98"/>
      <c r="X30" s="98"/>
      <c r="Y30" s="98"/>
      <c r="Z30" s="98"/>
      <c r="AA30" s="98"/>
      <c r="AB30" s="98" t="s">
        <v>212</v>
      </c>
      <c r="AC30" s="98"/>
      <c r="AD30" s="98"/>
    </row>
    <row r="31" spans="1:30" ht="15.75" customHeight="1" x14ac:dyDescent="0.2">
      <c r="A31" s="293" t="s">
        <v>120</v>
      </c>
      <c r="B31" s="284"/>
      <c r="C31" s="284"/>
      <c r="D31" s="284"/>
      <c r="E31" s="284"/>
      <c r="F31" s="284"/>
      <c r="G31" s="285"/>
      <c r="J31" s="38" t="s">
        <v>75</v>
      </c>
      <c r="K31" s="38" t="s">
        <v>76</v>
      </c>
      <c r="L31" s="38" t="s">
        <v>77</v>
      </c>
      <c r="M31" s="38" t="s">
        <v>78</v>
      </c>
      <c r="W31" s="98"/>
      <c r="X31" s="98"/>
      <c r="Y31" s="98"/>
      <c r="Z31" s="98"/>
      <c r="AA31" s="98"/>
      <c r="AB31" s="98" t="s">
        <v>213</v>
      </c>
      <c r="AC31" s="98"/>
      <c r="AD31" s="98"/>
    </row>
    <row r="32" spans="1:30" x14ac:dyDescent="0.2">
      <c r="A32" s="110">
        <v>1</v>
      </c>
      <c r="B32" s="281"/>
      <c r="C32" s="281"/>
      <c r="D32" s="281"/>
      <c r="E32" s="281"/>
      <c r="F32" s="281"/>
      <c r="G32" s="282"/>
      <c r="J32" s="38" t="s">
        <v>75</v>
      </c>
      <c r="K32" s="38" t="s">
        <v>76</v>
      </c>
      <c r="L32" s="38" t="s">
        <v>77</v>
      </c>
      <c r="M32" s="38" t="s">
        <v>78</v>
      </c>
      <c r="W32" s="98"/>
      <c r="X32" s="98"/>
      <c r="Y32" s="98"/>
      <c r="Z32" s="98"/>
      <c r="AA32" s="98"/>
      <c r="AB32" s="98" t="s">
        <v>214</v>
      </c>
      <c r="AC32" s="98"/>
      <c r="AD32" s="98"/>
    </row>
    <row r="33" spans="1:30" ht="15" customHeight="1" x14ac:dyDescent="0.2">
      <c r="A33" s="37">
        <v>2</v>
      </c>
      <c r="B33" s="281"/>
      <c r="C33" s="281"/>
      <c r="D33" s="281"/>
      <c r="E33" s="281"/>
      <c r="F33" s="281"/>
      <c r="G33" s="282"/>
      <c r="J33" s="38" t="s">
        <v>99</v>
      </c>
      <c r="K33" s="38" t="s">
        <v>100</v>
      </c>
      <c r="L33" s="38" t="s">
        <v>101</v>
      </c>
      <c r="M33" s="38" t="s">
        <v>102</v>
      </c>
      <c r="W33" s="98"/>
      <c r="X33" s="98"/>
      <c r="Y33" s="98"/>
      <c r="Z33" s="98"/>
      <c r="AA33" s="98"/>
      <c r="AB33" s="98" t="s">
        <v>215</v>
      </c>
      <c r="AC33" s="98"/>
      <c r="AD33" s="98"/>
    </row>
    <row r="34" spans="1:30" x14ac:dyDescent="0.2">
      <c r="A34" s="293" t="s">
        <v>226</v>
      </c>
      <c r="B34" s="284"/>
      <c r="C34" s="284"/>
      <c r="D34" s="284"/>
      <c r="E34" s="284"/>
      <c r="F34" s="284"/>
      <c r="G34" s="285"/>
      <c r="W34" s="98"/>
      <c r="X34" s="98"/>
      <c r="Y34" s="98"/>
      <c r="Z34" s="98"/>
      <c r="AA34" s="98"/>
      <c r="AB34" s="98" t="s">
        <v>216</v>
      </c>
      <c r="AC34" s="98"/>
      <c r="AD34" s="98"/>
    </row>
    <row r="35" spans="1:30" x14ac:dyDescent="0.2">
      <c r="A35" s="37"/>
      <c r="B35" s="286" t="s">
        <v>227</v>
      </c>
      <c r="C35" s="286"/>
      <c r="D35" s="286"/>
      <c r="E35" s="286"/>
      <c r="F35" s="286"/>
      <c r="G35" s="286"/>
      <c r="H35" s="127"/>
      <c r="W35" s="98"/>
      <c r="X35" s="98"/>
      <c r="Y35" s="98"/>
      <c r="Z35" s="98"/>
      <c r="AA35" s="98"/>
      <c r="AB35" s="98"/>
      <c r="AC35" s="98"/>
      <c r="AD35" s="98"/>
    </row>
    <row r="36" spans="1:30" x14ac:dyDescent="0.2">
      <c r="A36" s="37"/>
      <c r="B36" s="281"/>
      <c r="C36" s="281"/>
      <c r="D36" s="281"/>
      <c r="E36" s="281"/>
      <c r="F36" s="281"/>
      <c r="G36" s="281"/>
      <c r="W36" s="98"/>
      <c r="X36" s="98"/>
      <c r="Y36" s="98"/>
      <c r="Z36" s="98"/>
      <c r="AA36" s="98"/>
      <c r="AB36" s="98"/>
      <c r="AC36" s="98"/>
      <c r="AD36" s="98"/>
    </row>
    <row r="37" spans="1:30" x14ac:dyDescent="0.2">
      <c r="A37" s="37"/>
      <c r="B37" s="286" t="s">
        <v>229</v>
      </c>
      <c r="C37" s="286"/>
      <c r="D37" s="286"/>
      <c r="E37" s="286"/>
      <c r="F37" s="286"/>
      <c r="G37" s="286"/>
      <c r="H37" s="127"/>
      <c r="W37" s="98"/>
      <c r="X37" s="98"/>
      <c r="Y37" s="98"/>
      <c r="Z37" s="98"/>
      <c r="AA37" s="98"/>
      <c r="AB37" s="98"/>
      <c r="AC37" s="98"/>
      <c r="AD37" s="98"/>
    </row>
    <row r="38" spans="1:30" x14ac:dyDescent="0.2">
      <c r="A38" s="37"/>
      <c r="B38" s="281"/>
      <c r="C38" s="281"/>
      <c r="D38" s="281"/>
      <c r="E38" s="281"/>
      <c r="F38" s="281"/>
      <c r="G38" s="281"/>
      <c r="W38" s="98"/>
      <c r="X38" s="98"/>
      <c r="Y38" s="98"/>
      <c r="Z38" s="98"/>
      <c r="AA38" s="98"/>
      <c r="AB38" s="98"/>
      <c r="AC38" s="98"/>
      <c r="AD38" s="98"/>
    </row>
    <row r="39" spans="1:30" x14ac:dyDescent="0.2">
      <c r="A39" s="37"/>
      <c r="B39" s="317" t="s">
        <v>228</v>
      </c>
      <c r="C39" s="317"/>
      <c r="D39" s="317"/>
      <c r="E39" s="317"/>
      <c r="F39" s="317"/>
      <c r="G39" s="317"/>
      <c r="H39" s="127"/>
      <c r="W39" s="98"/>
      <c r="X39" s="98"/>
      <c r="Y39" s="98"/>
      <c r="Z39" s="98"/>
      <c r="AA39" s="98"/>
      <c r="AB39" s="98"/>
      <c r="AC39" s="98"/>
      <c r="AD39" s="98"/>
    </row>
    <row r="40" spans="1:30" x14ac:dyDescent="0.2">
      <c r="A40" s="37"/>
      <c r="B40" s="281"/>
      <c r="C40" s="281"/>
      <c r="D40" s="281"/>
      <c r="E40" s="281"/>
      <c r="F40" s="281"/>
      <c r="G40" s="281"/>
      <c r="W40" s="98"/>
      <c r="X40" s="98"/>
      <c r="Y40" s="98"/>
      <c r="Z40" s="98"/>
      <c r="AA40" s="98"/>
      <c r="AB40" s="98"/>
      <c r="AC40" s="98"/>
      <c r="AD40" s="98"/>
    </row>
    <row r="41" spans="1:30" ht="25.5" customHeight="1" x14ac:dyDescent="0.2">
      <c r="A41" s="227" t="s">
        <v>122</v>
      </c>
      <c r="B41" s="228"/>
      <c r="C41" s="228"/>
      <c r="D41" s="228"/>
      <c r="E41" s="228"/>
      <c r="F41" s="228"/>
      <c r="G41" s="229"/>
      <c r="W41" s="98"/>
      <c r="X41" s="98"/>
      <c r="Y41" s="98"/>
      <c r="Z41" s="98"/>
      <c r="AA41" s="98"/>
      <c r="AB41" s="98" t="s">
        <v>217</v>
      </c>
      <c r="AC41" s="98"/>
      <c r="AD41" s="98"/>
    </row>
    <row r="42" spans="1:30" ht="12" customHeight="1" x14ac:dyDescent="0.2">
      <c r="A42" s="283" t="s">
        <v>123</v>
      </c>
      <c r="B42" s="284"/>
      <c r="C42" s="284"/>
      <c r="D42" s="284"/>
      <c r="E42" s="284"/>
      <c r="F42" s="284"/>
      <c r="G42" s="285"/>
      <c r="W42" s="98"/>
      <c r="X42" s="98"/>
      <c r="Y42" s="98"/>
      <c r="Z42" s="98"/>
      <c r="AA42" s="98"/>
      <c r="AB42" s="98" t="s">
        <v>218</v>
      </c>
      <c r="AC42" s="98"/>
      <c r="AD42" s="98"/>
    </row>
    <row r="43" spans="1:30" ht="40.5" customHeight="1" x14ac:dyDescent="0.2">
      <c r="A43" s="258" t="s">
        <v>135</v>
      </c>
      <c r="B43" s="181"/>
      <c r="C43" s="181"/>
      <c r="D43" s="181"/>
      <c r="E43" s="181"/>
      <c r="F43" s="181"/>
      <c r="G43" s="251"/>
      <c r="J43" s="92"/>
      <c r="W43" s="98"/>
      <c r="X43" s="98"/>
      <c r="Y43" s="98"/>
      <c r="Z43" s="98"/>
      <c r="AA43" s="98"/>
      <c r="AB43" s="98" t="s">
        <v>219</v>
      </c>
      <c r="AC43" s="98"/>
      <c r="AD43" s="98"/>
    </row>
    <row r="44" spans="1:30" ht="51.75" customHeight="1" x14ac:dyDescent="0.2">
      <c r="A44" s="259" t="s">
        <v>124</v>
      </c>
      <c r="B44" s="260"/>
      <c r="C44" s="260"/>
      <c r="D44" s="260"/>
      <c r="E44" s="260"/>
      <c r="F44" s="260"/>
      <c r="G44" s="261"/>
      <c r="W44" s="98"/>
      <c r="X44" s="98"/>
      <c r="Y44" s="98"/>
      <c r="Z44" s="98"/>
      <c r="AA44" s="98"/>
      <c r="AB44" s="98" t="s">
        <v>220</v>
      </c>
      <c r="AC44" s="98"/>
      <c r="AD44" s="98"/>
    </row>
    <row r="45" spans="1:30" x14ac:dyDescent="0.2">
      <c r="B45" s="98" t="s">
        <v>147</v>
      </c>
      <c r="W45" s="98"/>
      <c r="X45" s="98"/>
      <c r="Y45" s="98"/>
      <c r="Z45" s="98"/>
      <c r="AA45" s="98"/>
      <c r="AB45" s="98" t="s">
        <v>221</v>
      </c>
      <c r="AC45" s="98"/>
      <c r="AD45" s="98"/>
    </row>
    <row r="46" spans="1:30" x14ac:dyDescent="0.2">
      <c r="B46" s="114" t="s">
        <v>148</v>
      </c>
      <c r="W46" s="98"/>
      <c r="X46" s="98"/>
      <c r="Y46" s="98"/>
      <c r="Z46" s="98"/>
      <c r="AA46" s="98"/>
      <c r="AB46" s="98" t="s">
        <v>222</v>
      </c>
      <c r="AC46" s="98"/>
      <c r="AD46" s="98"/>
    </row>
    <row r="47" spans="1:30" x14ac:dyDescent="0.2">
      <c r="B47" s="114" t="s">
        <v>149</v>
      </c>
      <c r="W47" s="98"/>
      <c r="X47" s="98"/>
      <c r="Y47" s="98"/>
      <c r="Z47" s="98"/>
      <c r="AA47" s="98"/>
      <c r="AB47" s="98" t="s">
        <v>224</v>
      </c>
      <c r="AC47" s="98"/>
      <c r="AD47" s="98"/>
    </row>
    <row r="48" spans="1:30" x14ac:dyDescent="0.2">
      <c r="W48" s="98"/>
      <c r="X48" s="98"/>
      <c r="Y48" s="98"/>
      <c r="Z48" s="98"/>
      <c r="AA48" s="98"/>
      <c r="AB48" s="98" t="s">
        <v>223</v>
      </c>
      <c r="AC48" s="98"/>
      <c r="AD48" s="98"/>
    </row>
    <row r="49" spans="23:30" x14ac:dyDescent="0.2">
      <c r="W49" s="98"/>
      <c r="X49" s="98"/>
      <c r="Y49" s="98"/>
      <c r="Z49" s="98"/>
      <c r="AA49" s="98"/>
      <c r="AB49" s="98"/>
      <c r="AC49" s="98"/>
      <c r="AD49" s="98"/>
    </row>
    <row r="50" spans="23:30" x14ac:dyDescent="0.2">
      <c r="W50" s="98"/>
      <c r="X50" s="98"/>
      <c r="Y50" s="98"/>
      <c r="Z50" s="98"/>
      <c r="AA50" s="98"/>
      <c r="AB50" s="98"/>
      <c r="AC50" s="98"/>
      <c r="AD50" s="98"/>
    </row>
  </sheetData>
  <sheetProtection algorithmName="SHA-512" hashValue="jdn5DT/5O2hCQE1LMDZsYHxjSeaQewasik90/pX5JEdmPsFKvyXB63uP07DOyVjLUMa02Qh4UIJGI6M3tLglbQ==" saltValue="cblFpvDwJyOoq7bDAiTw7w==" spinCount="100000" sheet="1" objects="1" scenarios="1"/>
  <dataConsolidate/>
  <mergeCells count="44">
    <mergeCell ref="B37:G37"/>
    <mergeCell ref="B39:G39"/>
    <mergeCell ref="F17:F18"/>
    <mergeCell ref="C19:C20"/>
    <mergeCell ref="D19:D20"/>
    <mergeCell ref="F19:F20"/>
    <mergeCell ref="A34:G34"/>
    <mergeCell ref="A2:G2"/>
    <mergeCell ref="A3:A4"/>
    <mergeCell ref="B3:B4"/>
    <mergeCell ref="C3:F3"/>
    <mergeCell ref="G3:G4"/>
    <mergeCell ref="A5:A11"/>
    <mergeCell ref="F21:G21"/>
    <mergeCell ref="B11:F11"/>
    <mergeCell ref="A31:G31"/>
    <mergeCell ref="A22:G22"/>
    <mergeCell ref="A23:G23"/>
    <mergeCell ref="A27:G27"/>
    <mergeCell ref="A12:G12"/>
    <mergeCell ref="A13:G13"/>
    <mergeCell ref="A14:G14"/>
    <mergeCell ref="C15:C16"/>
    <mergeCell ref="D15:D16"/>
    <mergeCell ref="F15:F16"/>
    <mergeCell ref="G15:G20"/>
    <mergeCell ref="C17:C18"/>
    <mergeCell ref="D17:D18"/>
    <mergeCell ref="A44:G44"/>
    <mergeCell ref="A43:G43"/>
    <mergeCell ref="B24:G24"/>
    <mergeCell ref="B25:G25"/>
    <mergeCell ref="B28:G28"/>
    <mergeCell ref="B32:G32"/>
    <mergeCell ref="B33:G33"/>
    <mergeCell ref="A41:G41"/>
    <mergeCell ref="B26:G26"/>
    <mergeCell ref="B29:G29"/>
    <mergeCell ref="B30:G30"/>
    <mergeCell ref="B38:G38"/>
    <mergeCell ref="B40:G40"/>
    <mergeCell ref="A42:G42"/>
    <mergeCell ref="B36:G36"/>
    <mergeCell ref="B35:G35"/>
  </mergeCells>
  <conditionalFormatting sqref="B24:G26">
    <cfRule type="containsBlanks" dxfId="19" priority="6">
      <formula>LEN(TRIM(B24))=0</formula>
    </cfRule>
  </conditionalFormatting>
  <conditionalFormatting sqref="B28:G30">
    <cfRule type="containsBlanks" dxfId="18" priority="5">
      <formula>LEN(TRIM(B28))=0</formula>
    </cfRule>
  </conditionalFormatting>
  <conditionalFormatting sqref="B32:G33">
    <cfRule type="containsBlanks" dxfId="17" priority="4">
      <formula>LEN(TRIM(B32))=0</formula>
    </cfRule>
  </conditionalFormatting>
  <conditionalFormatting sqref="B36:G36">
    <cfRule type="containsBlanks" dxfId="16" priority="3">
      <formula>LEN(TRIM(B36))=0</formula>
    </cfRule>
  </conditionalFormatting>
  <conditionalFormatting sqref="B38:G38">
    <cfRule type="containsBlanks" dxfId="15" priority="2">
      <formula>LEN(TRIM(B38))=0</formula>
    </cfRule>
  </conditionalFormatting>
  <conditionalFormatting sqref="B40:G40">
    <cfRule type="containsBlanks" dxfId="14" priority="1">
      <formula>LEN(TRIM(B40))=0</formula>
    </cfRule>
  </conditionalFormatting>
  <conditionalFormatting sqref="G5:G10">
    <cfRule type="containsBlanks" dxfId="13" priority="9">
      <formula>LEN(TRIM(G5))=0</formula>
    </cfRule>
  </conditionalFormatting>
  <dataValidations count="5">
    <dataValidation type="whole" allowBlank="1" showInputMessage="1" showErrorMessage="1" sqref="G5:G7" xr:uid="{00000000-0002-0000-0400-000000000000}">
      <formula1>20</formula1>
      <formula2>200</formula2>
    </dataValidation>
    <dataValidation type="whole" allowBlank="1" showInputMessage="1" showErrorMessage="1" sqref="G8:G9" xr:uid="{00000000-0002-0000-0400-000001000000}">
      <formula1>15</formula1>
      <formula2>150</formula2>
    </dataValidation>
    <dataValidation type="whole" allowBlank="1" showInputMessage="1" showErrorMessage="1" sqref="G10" xr:uid="{00000000-0002-0000-0400-000002000000}">
      <formula1>10</formula1>
      <formula2>100</formula2>
    </dataValidation>
    <dataValidation type="list" allowBlank="1" showInputMessage="1" showErrorMessage="1" sqref="B24:G26" xr:uid="{00000000-0002-0000-0400-000003000000}">
      <formula1>$W$18:$W$29</formula1>
    </dataValidation>
    <dataValidation type="list" allowBlank="1" showInputMessage="1" showErrorMessage="1" sqref="B28:G30" xr:uid="{00000000-0002-0000-0400-000004000000}">
      <formula1>Y$17:Y$30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G140"/>
  <sheetViews>
    <sheetView view="pageBreakPreview" topLeftCell="A2" zoomScaleNormal="100" zoomScaleSheetLayoutView="100" workbookViewId="0">
      <selection activeCell="B20" sqref="B20:D20"/>
    </sheetView>
  </sheetViews>
  <sheetFormatPr baseColWidth="10" defaultRowHeight="15" x14ac:dyDescent="0.25"/>
  <cols>
    <col min="1" max="1" width="3.28515625" style="69" customWidth="1"/>
    <col min="2" max="2" width="14.85546875" style="69" customWidth="1"/>
    <col min="3" max="3" width="30.85546875" style="69" customWidth="1"/>
    <col min="4" max="4" width="11.42578125" style="69"/>
    <col min="5" max="5" width="20.28515625" style="69" customWidth="1"/>
    <col min="6" max="7" width="18.7109375" style="69" customWidth="1"/>
    <col min="8" max="16384" width="11.42578125" style="69"/>
  </cols>
  <sheetData>
    <row r="1" spans="1:7" ht="1.5" hidden="1" customHeight="1" x14ac:dyDescent="0.25">
      <c r="B1" s="14"/>
      <c r="C1" s="14"/>
      <c r="D1" s="14"/>
      <c r="E1" s="14"/>
      <c r="F1" s="14"/>
      <c r="G1"/>
    </row>
    <row r="2" spans="1:7" customFormat="1" ht="50.25" customHeight="1" x14ac:dyDescent="0.25">
      <c r="A2" s="418" t="s">
        <v>178</v>
      </c>
      <c r="B2" s="418"/>
      <c r="C2" s="418"/>
      <c r="D2" s="418"/>
      <c r="E2" s="418"/>
      <c r="F2" s="418"/>
      <c r="G2" s="418"/>
    </row>
    <row r="3" spans="1:7" customFormat="1" ht="7.5" customHeight="1" thickBot="1" x14ac:dyDescent="0.3">
      <c r="A3" s="419"/>
      <c r="B3" s="419"/>
      <c r="C3" s="419"/>
      <c r="D3" s="419"/>
      <c r="E3" s="419"/>
    </row>
    <row r="4" spans="1:7" customFormat="1" ht="38.25" customHeight="1" thickBot="1" x14ac:dyDescent="0.3">
      <c r="A4" s="420" t="s">
        <v>180</v>
      </c>
      <c r="B4" s="421"/>
      <c r="C4" s="421"/>
      <c r="D4" s="422"/>
      <c r="E4" s="126" t="s">
        <v>255</v>
      </c>
      <c r="F4" s="426" t="s">
        <v>179</v>
      </c>
      <c r="G4" s="427"/>
    </row>
    <row r="5" spans="1:7" customFormat="1" ht="39" customHeight="1" thickBot="1" x14ac:dyDescent="0.3">
      <c r="A5" s="423"/>
      <c r="B5" s="424"/>
      <c r="C5" s="424"/>
      <c r="D5" s="425"/>
      <c r="E5" s="319" t="s">
        <v>256</v>
      </c>
      <c r="F5" s="320"/>
      <c r="G5" s="321"/>
    </row>
    <row r="6" spans="1:7" ht="15.75" x14ac:dyDescent="0.25">
      <c r="A6" s="169" t="s">
        <v>1</v>
      </c>
      <c r="B6" s="169"/>
      <c r="C6" s="3" t="s">
        <v>2</v>
      </c>
      <c r="D6" s="428">
        <f>+'D1'!C4</f>
        <v>0</v>
      </c>
      <c r="E6" s="428"/>
      <c r="F6" s="428"/>
      <c r="G6" s="428"/>
    </row>
    <row r="7" spans="1:7" ht="15.75" x14ac:dyDescent="0.25">
      <c r="A7" s="169"/>
      <c r="B7" s="169"/>
      <c r="C7" s="4" t="s">
        <v>3</v>
      </c>
      <c r="D7" s="429">
        <f>+'D1'!C5</f>
        <v>0</v>
      </c>
      <c r="E7" s="429"/>
      <c r="F7" s="429"/>
      <c r="G7" s="429"/>
    </row>
    <row r="8" spans="1:7" ht="15.75" x14ac:dyDescent="0.25">
      <c r="A8" s="169"/>
      <c r="B8" s="169"/>
      <c r="C8" s="4" t="s">
        <v>4</v>
      </c>
      <c r="D8" s="428">
        <f>+'D1'!C6</f>
        <v>0</v>
      </c>
      <c r="E8" s="428"/>
      <c r="F8" s="428"/>
      <c r="G8" s="428"/>
    </row>
    <row r="9" spans="1:7" ht="15.75" x14ac:dyDescent="0.25">
      <c r="A9" s="169"/>
      <c r="B9" s="169"/>
      <c r="C9" s="4" t="s">
        <v>5</v>
      </c>
      <c r="D9" s="428">
        <f>+'D1'!C7</f>
        <v>0</v>
      </c>
      <c r="E9" s="428"/>
      <c r="F9" s="428"/>
      <c r="G9" s="428"/>
    </row>
    <row r="10" spans="1:7" ht="15.75" x14ac:dyDescent="0.25">
      <c r="A10" s="169" t="s">
        <v>6</v>
      </c>
      <c r="B10" s="169"/>
      <c r="C10" s="5" t="s">
        <v>7</v>
      </c>
      <c r="D10" s="428">
        <f>+'D1'!C8</f>
        <v>0</v>
      </c>
      <c r="E10" s="428"/>
      <c r="F10" s="428"/>
      <c r="G10" s="428"/>
    </row>
    <row r="11" spans="1:7" ht="15.75" x14ac:dyDescent="0.25">
      <c r="A11" s="169"/>
      <c r="B11" s="169"/>
      <c r="C11" s="4" t="s">
        <v>3</v>
      </c>
      <c r="D11" s="429">
        <f>+'D1'!C9</f>
        <v>0</v>
      </c>
      <c r="E11" s="429"/>
      <c r="F11" s="429"/>
      <c r="G11" s="429"/>
    </row>
    <row r="12" spans="1:7" ht="15.75" x14ac:dyDescent="0.25">
      <c r="A12" s="169"/>
      <c r="B12" s="169"/>
      <c r="C12" s="4" t="s">
        <v>5</v>
      </c>
      <c r="D12" s="428">
        <f>+'D1'!C10</f>
        <v>0</v>
      </c>
      <c r="E12" s="428"/>
      <c r="F12" s="428"/>
      <c r="G12" s="428"/>
    </row>
    <row r="13" spans="1:7" s="73" customFormat="1" ht="18.75" customHeight="1" thickBot="1" x14ac:dyDescent="0.25">
      <c r="A13" s="302" t="str">
        <f>+'D1'!A11</f>
        <v xml:space="preserve">PERIODO DE EVALUACIÓN    Desde :    Día ____ Mes _________ Año: _________      Hasta: Día ___ Mes __________ Año: __________ </v>
      </c>
      <c r="B13" s="302"/>
      <c r="C13" s="302"/>
      <c r="D13" s="302"/>
      <c r="E13" s="302"/>
      <c r="F13" s="302"/>
      <c r="G13" s="302"/>
    </row>
    <row r="14" spans="1:7" ht="20.25" customHeight="1" thickBot="1" x14ac:dyDescent="0.3">
      <c r="A14" s="407" t="s">
        <v>8</v>
      </c>
      <c r="B14" s="408"/>
      <c r="C14" s="408"/>
      <c r="D14" s="408"/>
      <c r="E14" s="408"/>
      <c r="F14" s="408"/>
      <c r="G14" s="409"/>
    </row>
    <row r="15" spans="1:7" s="73" customFormat="1" ht="21.75" customHeight="1" thickBot="1" x14ac:dyDescent="0.25">
      <c r="A15" s="410">
        <f>'D1'!A14:E14</f>
        <v>0</v>
      </c>
      <c r="B15" s="411"/>
      <c r="C15" s="411"/>
      <c r="D15" s="411"/>
      <c r="E15" s="411"/>
      <c r="F15" s="411"/>
      <c r="G15" s="412"/>
    </row>
    <row r="16" spans="1:7" s="73" customFormat="1" ht="14.25" customHeight="1" x14ac:dyDescent="0.2">
      <c r="A16" s="413" t="s">
        <v>141</v>
      </c>
      <c r="B16" s="413"/>
      <c r="C16" s="413"/>
      <c r="D16" s="413"/>
      <c r="E16" s="413"/>
      <c r="F16" s="413"/>
      <c r="G16" s="413"/>
    </row>
    <row r="17" spans="1:7" ht="15" customHeight="1" x14ac:dyDescent="0.25">
      <c r="A17" s="414" t="s">
        <v>141</v>
      </c>
      <c r="B17" s="414"/>
      <c r="C17" s="414"/>
      <c r="D17" s="414"/>
      <c r="E17" s="414"/>
      <c r="F17" s="415" t="s">
        <v>172</v>
      </c>
      <c r="G17" s="415"/>
    </row>
    <row r="18" spans="1:7" ht="30.75" customHeight="1" x14ac:dyDescent="0.25">
      <c r="A18" s="107" t="s">
        <v>173</v>
      </c>
      <c r="B18" s="367" t="s">
        <v>14</v>
      </c>
      <c r="C18" s="368"/>
      <c r="D18" s="369"/>
      <c r="E18" s="7" t="s">
        <v>15</v>
      </c>
      <c r="F18" s="9" t="s">
        <v>16</v>
      </c>
      <c r="G18" s="107" t="s">
        <v>174</v>
      </c>
    </row>
    <row r="19" spans="1:7" ht="30" customHeight="1" x14ac:dyDescent="0.25">
      <c r="A19" s="108">
        <v>1</v>
      </c>
      <c r="B19" s="370">
        <f>'D1.1'!B3</f>
        <v>0</v>
      </c>
      <c r="C19" s="371"/>
      <c r="D19" s="372"/>
      <c r="E19" s="81">
        <f>'D1.1'!C3</f>
        <v>0</v>
      </c>
      <c r="F19" s="82">
        <f>'D1.1'!E3</f>
        <v>0</v>
      </c>
      <c r="G19" s="82">
        <f>'D1.1'!F3</f>
        <v>0</v>
      </c>
    </row>
    <row r="20" spans="1:7" ht="30" customHeight="1" x14ac:dyDescent="0.25">
      <c r="A20" s="108">
        <v>2</v>
      </c>
      <c r="B20" s="370">
        <f>'D1.1'!B4</f>
        <v>0</v>
      </c>
      <c r="C20" s="371"/>
      <c r="D20" s="372"/>
      <c r="E20" s="81">
        <f>'D1.1'!C4</f>
        <v>0</v>
      </c>
      <c r="F20" s="82">
        <f>'D1.1'!E4</f>
        <v>0</v>
      </c>
      <c r="G20" s="82">
        <f>'D1.1'!F4</f>
        <v>0</v>
      </c>
    </row>
    <row r="21" spans="1:7" ht="30" customHeight="1" x14ac:dyDescent="0.25">
      <c r="A21" s="108">
        <v>3</v>
      </c>
      <c r="B21" s="370">
        <f>'D1.1'!B5</f>
        <v>0</v>
      </c>
      <c r="C21" s="371"/>
      <c r="D21" s="372"/>
      <c r="E21" s="81">
        <f>'D1.1'!C5</f>
        <v>0</v>
      </c>
      <c r="F21" s="82">
        <f>'D1.1'!E5</f>
        <v>0</v>
      </c>
      <c r="G21" s="82">
        <f>'D1.1'!F5</f>
        <v>0</v>
      </c>
    </row>
    <row r="22" spans="1:7" ht="30" customHeight="1" x14ac:dyDescent="0.25">
      <c r="A22" s="108">
        <v>4</v>
      </c>
      <c r="B22" s="370">
        <f>'D1.1'!B6</f>
        <v>0</v>
      </c>
      <c r="C22" s="371"/>
      <c r="D22" s="372"/>
      <c r="E22" s="81">
        <f>'D1.1'!C6</f>
        <v>0</v>
      </c>
      <c r="F22" s="82">
        <f>'D1.1'!E6</f>
        <v>0</v>
      </c>
      <c r="G22" s="82">
        <f>'D1.1'!F6</f>
        <v>0</v>
      </c>
    </row>
    <row r="23" spans="1:7" ht="30" customHeight="1" x14ac:dyDescent="0.25">
      <c r="A23" s="108">
        <v>5</v>
      </c>
      <c r="B23" s="370">
        <f>'D1.1'!B7</f>
        <v>0</v>
      </c>
      <c r="C23" s="371"/>
      <c r="D23" s="372"/>
      <c r="E23" s="81">
        <f>'D1.1'!C7</f>
        <v>0</v>
      </c>
      <c r="F23" s="82">
        <f>'D1.1'!E7</f>
        <v>0</v>
      </c>
      <c r="G23" s="82">
        <f>'D1.1'!F7</f>
        <v>0</v>
      </c>
    </row>
    <row r="24" spans="1:7" ht="30" customHeight="1" x14ac:dyDescent="0.25">
      <c r="A24" s="108">
        <v>6</v>
      </c>
      <c r="B24" s="370">
        <f>'D1.1'!B8</f>
        <v>0</v>
      </c>
      <c r="C24" s="371"/>
      <c r="D24" s="372"/>
      <c r="E24" s="81">
        <f>'D1.1'!C8</f>
        <v>0</v>
      </c>
      <c r="F24" s="82">
        <f>'D1.1'!E8</f>
        <v>0</v>
      </c>
      <c r="G24" s="82">
        <f>'D1.1'!F8</f>
        <v>0</v>
      </c>
    </row>
    <row r="25" spans="1:7" ht="30" customHeight="1" x14ac:dyDescent="0.25">
      <c r="A25" s="108">
        <v>7</v>
      </c>
      <c r="B25" s="370">
        <f>'D1.1'!B9</f>
        <v>0</v>
      </c>
      <c r="C25" s="371"/>
      <c r="D25" s="372"/>
      <c r="E25" s="81">
        <f>'D1.1'!C9</f>
        <v>0</v>
      </c>
      <c r="F25" s="82">
        <f>'D1.1'!E9</f>
        <v>0</v>
      </c>
      <c r="G25" s="82">
        <f>'D1.1'!F9</f>
        <v>0</v>
      </c>
    </row>
    <row r="26" spans="1:7" ht="30" customHeight="1" x14ac:dyDescent="0.25">
      <c r="A26" s="108">
        <v>8</v>
      </c>
      <c r="B26" s="370">
        <f>'D1.1'!B10</f>
        <v>0</v>
      </c>
      <c r="C26" s="371"/>
      <c r="D26" s="372"/>
      <c r="E26" s="81">
        <f>'D1.1'!C10</f>
        <v>0</v>
      </c>
      <c r="F26" s="82">
        <f>'D1.1'!E10</f>
        <v>0</v>
      </c>
      <c r="G26" s="82">
        <f>'D1.1'!F10</f>
        <v>0</v>
      </c>
    </row>
    <row r="27" spans="1:7" ht="30" customHeight="1" x14ac:dyDescent="0.25">
      <c r="A27" s="108">
        <v>9</v>
      </c>
      <c r="B27" s="370">
        <f>'D1.1'!B11</f>
        <v>0</v>
      </c>
      <c r="C27" s="371"/>
      <c r="D27" s="372"/>
      <c r="E27" s="81">
        <f>'D1.1'!C11</f>
        <v>0</v>
      </c>
      <c r="F27" s="82">
        <f>'D1.1'!E11</f>
        <v>0</v>
      </c>
      <c r="G27" s="82">
        <f>'D1.1'!F11</f>
        <v>0</v>
      </c>
    </row>
    <row r="28" spans="1:7" ht="30" customHeight="1" x14ac:dyDescent="0.25">
      <c r="A28" s="108">
        <v>10</v>
      </c>
      <c r="B28" s="370">
        <f>'D1.1'!B12</f>
        <v>0</v>
      </c>
      <c r="C28" s="371"/>
      <c r="D28" s="372"/>
      <c r="E28" s="81">
        <f>'D1.1'!C12</f>
        <v>0</v>
      </c>
      <c r="F28" s="82">
        <f>'D1.1'!E12</f>
        <v>0</v>
      </c>
      <c r="G28" s="82">
        <f>'D1.1'!F12</f>
        <v>0</v>
      </c>
    </row>
    <row r="29" spans="1:7" x14ac:dyDescent="0.25">
      <c r="B29" s="431" t="s">
        <v>131</v>
      </c>
      <c r="C29" s="431"/>
      <c r="D29" s="431"/>
      <c r="E29" s="109">
        <f>'D1.1'!C13</f>
        <v>0</v>
      </c>
      <c r="F29" s="50" t="s">
        <v>18</v>
      </c>
      <c r="G29" s="82">
        <f>'D1.1'!F13</f>
        <v>0</v>
      </c>
    </row>
    <row r="30" spans="1:7" x14ac:dyDescent="0.25">
      <c r="C30" s="38"/>
      <c r="D30" s="48"/>
      <c r="E30" s="109" t="str">
        <f>'D1.1'!C14</f>
        <v>ERROR</v>
      </c>
      <c r="F30" s="50" t="s">
        <v>19</v>
      </c>
      <c r="G30" s="82">
        <f>'D1.1'!F14</f>
        <v>0</v>
      </c>
    </row>
    <row r="31" spans="1:7" x14ac:dyDescent="0.25">
      <c r="B31" s="38" t="s">
        <v>20</v>
      </c>
      <c r="C31" s="38"/>
      <c r="D31" s="38"/>
      <c r="E31" s="38"/>
      <c r="F31" s="38"/>
      <c r="G31" s="38"/>
    </row>
    <row r="32" spans="1:7" ht="15.75" x14ac:dyDescent="0.25">
      <c r="B32" s="38"/>
      <c r="C32" s="38"/>
      <c r="E32" s="335" t="s">
        <v>230</v>
      </c>
      <c r="F32" s="335"/>
      <c r="G32" s="335"/>
    </row>
    <row r="33" spans="1:7" ht="15.75" x14ac:dyDescent="0.25">
      <c r="B33" s="135" t="str">
        <f>'D1.1'!A19</f>
        <v>Día:_______Mes_____ Año____</v>
      </c>
      <c r="C33" s="135"/>
      <c r="E33" s="129"/>
      <c r="F33" s="129"/>
      <c r="G33" s="129"/>
    </row>
    <row r="34" spans="1:7" ht="15.75" x14ac:dyDescent="0.25">
      <c r="B34" s="182" t="s">
        <v>21</v>
      </c>
      <c r="C34" s="182"/>
      <c r="E34" s="130" t="s">
        <v>231</v>
      </c>
      <c r="F34" s="131"/>
      <c r="G34" s="54"/>
    </row>
    <row r="35" spans="1:7" x14ac:dyDescent="0.25">
      <c r="B35" s="93"/>
      <c r="C35" s="93"/>
      <c r="E35" s="128"/>
      <c r="F35" s="72"/>
      <c r="G35" s="38"/>
    </row>
    <row r="36" spans="1:7" ht="11.25" customHeight="1" x14ac:dyDescent="0.25">
      <c r="B36" s="90" t="s">
        <v>22</v>
      </c>
      <c r="C36" s="312" t="s">
        <v>23</v>
      </c>
      <c r="D36" s="312"/>
      <c r="E36" s="90" t="s">
        <v>24</v>
      </c>
      <c r="F36" s="90" t="s">
        <v>26</v>
      </c>
      <c r="G36" s="90" t="s">
        <v>27</v>
      </c>
    </row>
    <row r="37" spans="1:7" x14ac:dyDescent="0.25">
      <c r="B37" s="70">
        <f>'D1.1'!A24</f>
        <v>0</v>
      </c>
      <c r="C37" s="430">
        <f>'D1.1'!B24</f>
        <v>0</v>
      </c>
      <c r="D37" s="430"/>
      <c r="E37" s="71">
        <f>'D1.1'!C24</f>
        <v>0</v>
      </c>
      <c r="F37" s="71">
        <f>'D1.1'!E24</f>
        <v>0</v>
      </c>
      <c r="G37" s="70"/>
    </row>
    <row r="38" spans="1:7" x14ac:dyDescent="0.25">
      <c r="B38" s="70">
        <f>'D1.1'!A25</f>
        <v>0</v>
      </c>
      <c r="C38" s="430">
        <f>'D1.1'!B25</f>
        <v>0</v>
      </c>
      <c r="D38" s="430"/>
      <c r="E38" s="71">
        <f>'D1.1'!C25</f>
        <v>0</v>
      </c>
      <c r="F38" s="71">
        <f>'D1.1'!E25</f>
        <v>0</v>
      </c>
      <c r="G38" s="70"/>
    </row>
    <row r="39" spans="1:7" x14ac:dyDescent="0.25">
      <c r="B39" s="70">
        <f>'D1.1'!A26</f>
        <v>0</v>
      </c>
      <c r="C39" s="430">
        <f>'D1.1'!B26</f>
        <v>0</v>
      </c>
      <c r="D39" s="430"/>
      <c r="E39" s="71">
        <f>'D1.1'!C26</f>
        <v>0</v>
      </c>
      <c r="F39" s="71">
        <f>'D1.1'!E26</f>
        <v>0</v>
      </c>
      <c r="G39" s="70"/>
    </row>
    <row r="40" spans="1:7" ht="15.75" thickBot="1" x14ac:dyDescent="0.3"/>
    <row r="41" spans="1:7" ht="15.75" customHeight="1" thickBot="1" x14ac:dyDescent="0.3">
      <c r="A41" s="399" t="s">
        <v>235</v>
      </c>
      <c r="B41" s="400"/>
      <c r="C41" s="400"/>
      <c r="D41" s="400"/>
      <c r="E41" s="400"/>
      <c r="F41" s="400"/>
      <c r="G41" s="401"/>
    </row>
    <row r="42" spans="1:7" ht="12" customHeight="1" thickBot="1" x14ac:dyDescent="0.3">
      <c r="A42" s="384" t="s">
        <v>254</v>
      </c>
      <c r="B42" s="385"/>
      <c r="C42" s="385"/>
      <c r="D42" s="385"/>
      <c r="E42" s="385"/>
      <c r="F42" s="385"/>
      <c r="G42" s="386"/>
    </row>
    <row r="43" spans="1:7" ht="12.75" customHeight="1" x14ac:dyDescent="0.25">
      <c r="A43" s="402" t="s">
        <v>35</v>
      </c>
      <c r="B43" s="403"/>
      <c r="C43" s="406" t="s">
        <v>36</v>
      </c>
      <c r="D43" s="406"/>
      <c r="E43" s="406"/>
      <c r="F43" s="406"/>
      <c r="G43" s="406"/>
    </row>
    <row r="44" spans="1:7" ht="35.25" customHeight="1" x14ac:dyDescent="0.25">
      <c r="A44" s="402"/>
      <c r="B44" s="403"/>
      <c r="C44" s="388">
        <f>'D2'!B23</f>
        <v>0</v>
      </c>
      <c r="D44" s="388"/>
      <c r="E44" s="388"/>
      <c r="F44" s="388"/>
      <c r="G44" s="388"/>
    </row>
    <row r="45" spans="1:7" ht="15" customHeight="1" x14ac:dyDescent="0.25">
      <c r="A45" s="402"/>
      <c r="B45" s="403"/>
      <c r="C45" s="336" t="s">
        <v>37</v>
      </c>
      <c r="D45" s="336"/>
      <c r="E45" s="336"/>
      <c r="F45" s="336"/>
      <c r="G45" s="336"/>
    </row>
    <row r="46" spans="1:7" ht="30" customHeight="1" x14ac:dyDescent="0.25">
      <c r="A46" s="402"/>
      <c r="B46" s="403"/>
      <c r="C46" s="388">
        <f>'D2'!B25</f>
        <v>0</v>
      </c>
      <c r="D46" s="388"/>
      <c r="E46" s="388"/>
      <c r="F46" s="388"/>
      <c r="G46" s="388"/>
    </row>
    <row r="47" spans="1:7" ht="15" customHeight="1" x14ac:dyDescent="0.25">
      <c r="A47" s="402"/>
      <c r="B47" s="403"/>
      <c r="C47" s="336" t="s">
        <v>38</v>
      </c>
      <c r="D47" s="336"/>
      <c r="E47" s="336"/>
      <c r="F47" s="336"/>
      <c r="G47" s="336"/>
    </row>
    <row r="48" spans="1:7" ht="29.25" customHeight="1" x14ac:dyDescent="0.25">
      <c r="A48" s="404"/>
      <c r="B48" s="405"/>
      <c r="C48" s="388">
        <f>'D2'!B27</f>
        <v>0</v>
      </c>
      <c r="D48" s="388"/>
      <c r="E48" s="388"/>
      <c r="F48" s="388"/>
      <c r="G48" s="388"/>
    </row>
    <row r="49" spans="1:7" ht="18" customHeight="1" x14ac:dyDescent="0.25">
      <c r="A49" s="393" t="s">
        <v>39</v>
      </c>
      <c r="B49" s="394"/>
      <c r="C49" s="336" t="s">
        <v>40</v>
      </c>
      <c r="D49" s="336"/>
      <c r="E49" s="336"/>
      <c r="F49" s="336"/>
      <c r="G49" s="336"/>
    </row>
    <row r="50" spans="1:7" ht="27.75" customHeight="1" x14ac:dyDescent="0.25">
      <c r="A50" s="395"/>
      <c r="B50" s="396"/>
      <c r="C50" s="388">
        <f>'D2'!B29</f>
        <v>0</v>
      </c>
      <c r="D50" s="388"/>
      <c r="E50" s="388"/>
      <c r="F50" s="388"/>
      <c r="G50" s="388"/>
    </row>
    <row r="51" spans="1:7" ht="15" customHeight="1" x14ac:dyDescent="0.25">
      <c r="A51" s="395"/>
      <c r="B51" s="396"/>
      <c r="C51" s="336" t="s">
        <v>37</v>
      </c>
      <c r="D51" s="336"/>
      <c r="E51" s="336"/>
      <c r="F51" s="336"/>
      <c r="G51" s="336"/>
    </row>
    <row r="52" spans="1:7" ht="31.5" customHeight="1" x14ac:dyDescent="0.25">
      <c r="A52" s="395"/>
      <c r="B52" s="396"/>
      <c r="C52" s="388">
        <f>'D2'!B31</f>
        <v>0</v>
      </c>
      <c r="D52" s="388"/>
      <c r="E52" s="388"/>
      <c r="F52" s="388"/>
      <c r="G52" s="388"/>
    </row>
    <row r="53" spans="1:7" ht="15" customHeight="1" x14ac:dyDescent="0.25">
      <c r="A53" s="395"/>
      <c r="B53" s="396"/>
      <c r="C53" s="336" t="s">
        <v>38</v>
      </c>
      <c r="D53" s="336"/>
      <c r="E53" s="336"/>
      <c r="F53" s="336"/>
      <c r="G53" s="336"/>
    </row>
    <row r="54" spans="1:7" ht="31.5" customHeight="1" x14ac:dyDescent="0.25">
      <c r="A54" s="397"/>
      <c r="B54" s="398"/>
      <c r="C54" s="388">
        <f>'D2'!B33</f>
        <v>0</v>
      </c>
      <c r="D54" s="388"/>
      <c r="E54" s="388"/>
      <c r="F54" s="388"/>
      <c r="G54" s="388"/>
    </row>
    <row r="55" spans="1:7" ht="15.75" customHeight="1" x14ac:dyDescent="0.25">
      <c r="A55" s="322"/>
      <c r="B55" s="322"/>
      <c r="C55" s="322"/>
      <c r="D55" s="322"/>
      <c r="E55" s="322"/>
      <c r="F55" s="322"/>
      <c r="G55" s="322"/>
    </row>
    <row r="56" spans="1:7" x14ac:dyDescent="0.25">
      <c r="A56" s="330" t="str">
        <f>'D2'!A34:E34</f>
        <v>Fecha Seguimiento Objetivos:                         Día____ Mes________ Año______________</v>
      </c>
      <c r="B56" s="330"/>
      <c r="C56" s="330"/>
      <c r="D56" s="330"/>
      <c r="E56" s="330"/>
      <c r="F56" s="330"/>
      <c r="G56" s="330"/>
    </row>
    <row r="57" spans="1:7" ht="13.5" customHeight="1" x14ac:dyDescent="0.25"/>
    <row r="58" spans="1:7" ht="15.75" x14ac:dyDescent="0.25">
      <c r="B58" s="131" t="s">
        <v>41</v>
      </c>
      <c r="C58" s="131"/>
      <c r="D58" s="331" t="s">
        <v>42</v>
      </c>
      <c r="E58" s="331"/>
      <c r="F58" s="331"/>
      <c r="G58" s="132"/>
    </row>
    <row r="59" spans="1:7" ht="15.75" thickBot="1" x14ac:dyDescent="0.3">
      <c r="B59" s="72"/>
      <c r="C59" s="72"/>
      <c r="D59" s="118"/>
      <c r="E59" s="118"/>
      <c r="F59" s="118"/>
    </row>
    <row r="60" spans="1:7" ht="15" customHeight="1" thickBot="1" x14ac:dyDescent="0.3">
      <c r="A60" s="384" t="s">
        <v>254</v>
      </c>
      <c r="B60" s="385"/>
      <c r="C60" s="385"/>
      <c r="D60" s="385"/>
      <c r="E60" s="385"/>
      <c r="F60" s="385"/>
      <c r="G60" s="386"/>
    </row>
    <row r="61" spans="1:7" x14ac:dyDescent="0.25">
      <c r="A61" s="402" t="s">
        <v>35</v>
      </c>
      <c r="B61" s="403"/>
      <c r="C61" s="417" t="s">
        <v>36</v>
      </c>
      <c r="D61" s="417"/>
      <c r="E61" s="417"/>
      <c r="F61" s="417"/>
      <c r="G61" s="417"/>
    </row>
    <row r="62" spans="1:7" ht="36.75" customHeight="1" x14ac:dyDescent="0.25">
      <c r="A62" s="402"/>
      <c r="B62" s="403"/>
      <c r="C62" s="388">
        <f>'D2'!B38</f>
        <v>0</v>
      </c>
      <c r="D62" s="388"/>
      <c r="E62" s="388"/>
      <c r="F62" s="388"/>
      <c r="G62" s="388"/>
    </row>
    <row r="63" spans="1:7" x14ac:dyDescent="0.25">
      <c r="A63" s="402"/>
      <c r="B63" s="403"/>
      <c r="C63" s="387" t="s">
        <v>37</v>
      </c>
      <c r="D63" s="387"/>
      <c r="E63" s="387"/>
      <c r="F63" s="387"/>
      <c r="G63" s="387"/>
    </row>
    <row r="64" spans="1:7" ht="38.25" customHeight="1" x14ac:dyDescent="0.25">
      <c r="A64" s="402"/>
      <c r="B64" s="403"/>
      <c r="C64" s="388">
        <f>'D2'!B40</f>
        <v>0</v>
      </c>
      <c r="D64" s="388"/>
      <c r="E64" s="388"/>
      <c r="F64" s="388"/>
      <c r="G64" s="388"/>
    </row>
    <row r="65" spans="1:7" x14ac:dyDescent="0.25">
      <c r="A65" s="402"/>
      <c r="B65" s="403"/>
      <c r="C65" s="387" t="s">
        <v>38</v>
      </c>
      <c r="D65" s="387"/>
      <c r="E65" s="387"/>
      <c r="F65" s="387"/>
      <c r="G65" s="387"/>
    </row>
    <row r="66" spans="1:7" ht="35.25" customHeight="1" x14ac:dyDescent="0.25">
      <c r="A66" s="404"/>
      <c r="B66" s="405"/>
      <c r="C66" s="388">
        <f>'D2'!B42</f>
        <v>0</v>
      </c>
      <c r="D66" s="388"/>
      <c r="E66" s="388"/>
      <c r="F66" s="388"/>
      <c r="G66" s="388"/>
    </row>
    <row r="67" spans="1:7" x14ac:dyDescent="0.25">
      <c r="A67" s="393" t="s">
        <v>39</v>
      </c>
      <c r="B67" s="394"/>
      <c r="C67" s="387" t="s">
        <v>40</v>
      </c>
      <c r="D67" s="387"/>
      <c r="E67" s="387"/>
      <c r="F67" s="387"/>
      <c r="G67" s="387"/>
    </row>
    <row r="68" spans="1:7" ht="39.75" customHeight="1" x14ac:dyDescent="0.25">
      <c r="A68" s="395"/>
      <c r="B68" s="396"/>
      <c r="C68" s="388">
        <f>'D2'!B44</f>
        <v>0</v>
      </c>
      <c r="D68" s="388"/>
      <c r="E68" s="388"/>
      <c r="F68" s="388"/>
      <c r="G68" s="388"/>
    </row>
    <row r="69" spans="1:7" x14ac:dyDescent="0.25">
      <c r="A69" s="395"/>
      <c r="B69" s="396"/>
      <c r="C69" s="387" t="s">
        <v>37</v>
      </c>
      <c r="D69" s="387"/>
      <c r="E69" s="387"/>
      <c r="F69" s="387"/>
      <c r="G69" s="387"/>
    </row>
    <row r="70" spans="1:7" ht="36" customHeight="1" x14ac:dyDescent="0.25">
      <c r="A70" s="395"/>
      <c r="B70" s="396"/>
      <c r="C70" s="388">
        <f>'D2'!B46</f>
        <v>0</v>
      </c>
      <c r="D70" s="388"/>
      <c r="E70" s="388"/>
      <c r="F70" s="388"/>
      <c r="G70" s="388"/>
    </row>
    <row r="71" spans="1:7" x14ac:dyDescent="0.25">
      <c r="A71" s="395"/>
      <c r="B71" s="396"/>
      <c r="C71" s="387" t="s">
        <v>38</v>
      </c>
      <c r="D71" s="387"/>
      <c r="E71" s="387"/>
      <c r="F71" s="387"/>
      <c r="G71" s="387"/>
    </row>
    <row r="72" spans="1:7" ht="39.75" customHeight="1" x14ac:dyDescent="0.25">
      <c r="A72" s="397"/>
      <c r="B72" s="398"/>
      <c r="C72" s="388">
        <f>'D2'!B48</f>
        <v>0</v>
      </c>
      <c r="D72" s="388"/>
      <c r="E72" s="388"/>
      <c r="F72" s="388"/>
      <c r="G72" s="388"/>
    </row>
    <row r="73" spans="1:7" ht="13.5" customHeight="1" x14ac:dyDescent="0.25">
      <c r="A73" s="322"/>
      <c r="B73" s="322"/>
      <c r="C73" s="322"/>
      <c r="D73" s="322"/>
      <c r="E73" s="322"/>
      <c r="F73" s="322"/>
      <c r="G73" s="322"/>
    </row>
    <row r="74" spans="1:7" x14ac:dyDescent="0.25">
      <c r="A74" s="330" t="str">
        <f>'D2'!A49:E49</f>
        <v>Fecha Seguimiento Objetivos:                         Día____ Mes________ Año______________</v>
      </c>
      <c r="B74" s="330"/>
      <c r="C74" s="330"/>
      <c r="D74" s="330"/>
      <c r="E74" s="330"/>
      <c r="F74" s="330"/>
      <c r="G74" s="330"/>
    </row>
    <row r="75" spans="1:7" x14ac:dyDescent="0.25">
      <c r="A75" s="375"/>
      <c r="B75" s="375"/>
      <c r="C75" s="375"/>
      <c r="D75" s="375"/>
      <c r="E75" s="375"/>
      <c r="F75" s="375"/>
      <c r="G75" s="375"/>
    </row>
    <row r="76" spans="1:7" ht="15.75" x14ac:dyDescent="0.25">
      <c r="B76" s="131" t="s">
        <v>41</v>
      </c>
      <c r="C76" s="131"/>
      <c r="D76" s="331" t="s">
        <v>42</v>
      </c>
      <c r="E76" s="331"/>
      <c r="F76" s="331"/>
    </row>
    <row r="77" spans="1:7" ht="15.75" thickBot="1" x14ac:dyDescent="0.3">
      <c r="B77" s="72"/>
      <c r="C77" s="72"/>
      <c r="D77" s="118"/>
      <c r="E77" s="118"/>
      <c r="F77" s="118"/>
    </row>
    <row r="78" spans="1:7" ht="15.75" thickBot="1" x14ac:dyDescent="0.3">
      <c r="A78" s="332" t="s">
        <v>175</v>
      </c>
      <c r="B78" s="333"/>
      <c r="C78" s="333"/>
      <c r="D78" s="333"/>
      <c r="E78" s="333"/>
      <c r="F78" s="333"/>
      <c r="G78" s="334"/>
    </row>
    <row r="79" spans="1:7" ht="15" customHeight="1" thickBot="1" x14ac:dyDescent="0.3">
      <c r="A79" s="337" t="s">
        <v>43</v>
      </c>
      <c r="B79" s="338"/>
      <c r="C79" s="338"/>
      <c r="D79" s="338"/>
      <c r="E79" s="338"/>
      <c r="F79" s="338"/>
      <c r="G79" s="339"/>
    </row>
    <row r="80" spans="1:7" ht="15" customHeight="1" thickBot="1" x14ac:dyDescent="0.3">
      <c r="A80" s="337" t="s">
        <v>69</v>
      </c>
      <c r="B80" s="338"/>
      <c r="C80" s="338"/>
      <c r="D80" s="338"/>
      <c r="E80" s="338"/>
      <c r="F80" s="338"/>
      <c r="G80" s="339"/>
    </row>
    <row r="81" spans="1:7" x14ac:dyDescent="0.25">
      <c r="A81" s="328" t="s">
        <v>62</v>
      </c>
      <c r="B81" s="329"/>
      <c r="C81" s="329"/>
      <c r="D81" s="102" t="s">
        <v>64</v>
      </c>
      <c r="E81" s="102" t="s">
        <v>65</v>
      </c>
      <c r="F81" s="102" t="s">
        <v>67</v>
      </c>
      <c r="G81" s="103" t="s">
        <v>68</v>
      </c>
    </row>
    <row r="82" spans="1:7" x14ac:dyDescent="0.25">
      <c r="A82" s="326" t="s">
        <v>161</v>
      </c>
      <c r="B82" s="327"/>
      <c r="C82" s="327"/>
      <c r="D82" s="29" t="s">
        <v>70</v>
      </c>
      <c r="E82" s="28" t="s">
        <v>71</v>
      </c>
      <c r="F82" s="28" t="s">
        <v>73</v>
      </c>
      <c r="G82" s="117">
        <f>'D3'!G33</f>
        <v>0</v>
      </c>
    </row>
    <row r="83" spans="1:7" x14ac:dyDescent="0.25">
      <c r="A83" s="326" t="s">
        <v>162</v>
      </c>
      <c r="B83" s="327"/>
      <c r="C83" s="327"/>
      <c r="D83" s="29" t="s">
        <v>75</v>
      </c>
      <c r="E83" s="28" t="s">
        <v>76</v>
      </c>
      <c r="F83" s="28" t="s">
        <v>78</v>
      </c>
      <c r="G83" s="117">
        <f>'D3'!G34</f>
        <v>0</v>
      </c>
    </row>
    <row r="84" spans="1:7" x14ac:dyDescent="0.25">
      <c r="A84" s="326" t="s">
        <v>163</v>
      </c>
      <c r="B84" s="327"/>
      <c r="C84" s="327"/>
      <c r="D84" s="29" t="s">
        <v>80</v>
      </c>
      <c r="E84" s="28" t="s">
        <v>81</v>
      </c>
      <c r="F84" s="28" t="s">
        <v>83</v>
      </c>
      <c r="G84" s="117">
        <f>'D3'!G35</f>
        <v>0</v>
      </c>
    </row>
    <row r="85" spans="1:7" x14ac:dyDescent="0.25">
      <c r="A85" s="326" t="s">
        <v>164</v>
      </c>
      <c r="B85" s="327"/>
      <c r="C85" s="327"/>
      <c r="D85" s="29" t="s">
        <v>85</v>
      </c>
      <c r="E85" s="28" t="s">
        <v>86</v>
      </c>
      <c r="F85" s="28" t="s">
        <v>88</v>
      </c>
      <c r="G85" s="117">
        <f>'D3'!G36</f>
        <v>0</v>
      </c>
    </row>
    <row r="86" spans="1:7" x14ac:dyDescent="0.25">
      <c r="A86" s="326" t="s">
        <v>165</v>
      </c>
      <c r="B86" s="327"/>
      <c r="C86" s="327"/>
      <c r="D86" s="29" t="s">
        <v>85</v>
      </c>
      <c r="E86" s="28" t="s">
        <v>86</v>
      </c>
      <c r="F86" s="28" t="s">
        <v>88</v>
      </c>
      <c r="G86" s="117">
        <f>'D3'!G37</f>
        <v>0</v>
      </c>
    </row>
    <row r="87" spans="1:7" x14ac:dyDescent="0.25">
      <c r="A87" s="326" t="s">
        <v>166</v>
      </c>
      <c r="B87" s="327"/>
      <c r="C87" s="327"/>
      <c r="D87" s="29" t="s">
        <v>85</v>
      </c>
      <c r="E87" s="28" t="s">
        <v>86</v>
      </c>
      <c r="F87" s="28" t="s">
        <v>88</v>
      </c>
      <c r="G87" s="117">
        <f>'D3'!G38</f>
        <v>0</v>
      </c>
    </row>
    <row r="88" spans="1:7" ht="15.75" thickBot="1" x14ac:dyDescent="0.3">
      <c r="A88" s="355" t="s">
        <v>154</v>
      </c>
      <c r="B88" s="356"/>
      <c r="C88" s="356"/>
      <c r="D88" s="356"/>
      <c r="E88" s="356"/>
      <c r="F88" s="357"/>
      <c r="G88" s="134">
        <f>'D3'!G39</f>
        <v>0</v>
      </c>
    </row>
    <row r="89" spans="1:7" ht="15.75" thickBot="1" x14ac:dyDescent="0.3">
      <c r="A89" s="390" t="s">
        <v>94</v>
      </c>
      <c r="B89" s="391"/>
      <c r="C89" s="391"/>
      <c r="D89" s="391"/>
      <c r="E89" s="391"/>
      <c r="F89" s="391"/>
      <c r="G89" s="392"/>
    </row>
    <row r="90" spans="1:7" ht="15" customHeight="1" x14ac:dyDescent="0.25">
      <c r="A90" s="326" t="s">
        <v>155</v>
      </c>
      <c r="B90" s="327"/>
      <c r="C90" s="327"/>
      <c r="D90" s="24" t="s">
        <v>75</v>
      </c>
      <c r="E90" s="25" t="s">
        <v>76</v>
      </c>
      <c r="F90" s="32" t="s">
        <v>78</v>
      </c>
      <c r="G90" s="117">
        <f>'D3.3'!G5</f>
        <v>0</v>
      </c>
    </row>
    <row r="91" spans="1:7" ht="15" customHeight="1" x14ac:dyDescent="0.25">
      <c r="A91" s="326" t="s">
        <v>156</v>
      </c>
      <c r="B91" s="327"/>
      <c r="C91" s="327"/>
      <c r="D91" s="27" t="s">
        <v>75</v>
      </c>
      <c r="E91" s="28" t="s">
        <v>76</v>
      </c>
      <c r="F91" s="33" t="s">
        <v>78</v>
      </c>
      <c r="G91" s="117">
        <f>'D3.3'!G6</f>
        <v>0</v>
      </c>
    </row>
    <row r="92" spans="1:7" ht="15" customHeight="1" x14ac:dyDescent="0.25">
      <c r="A92" s="326" t="s">
        <v>157</v>
      </c>
      <c r="B92" s="327"/>
      <c r="C92" s="327"/>
      <c r="D92" s="27" t="s">
        <v>75</v>
      </c>
      <c r="E92" s="28" t="s">
        <v>76</v>
      </c>
      <c r="F92" s="33" t="s">
        <v>78</v>
      </c>
      <c r="G92" s="117">
        <f>'D3.3'!G7</f>
        <v>0</v>
      </c>
    </row>
    <row r="93" spans="1:7" ht="15" customHeight="1" x14ac:dyDescent="0.25">
      <c r="A93" s="326" t="s">
        <v>158</v>
      </c>
      <c r="B93" s="327"/>
      <c r="C93" s="327"/>
      <c r="D93" s="27" t="s">
        <v>99</v>
      </c>
      <c r="E93" s="28" t="s">
        <v>100</v>
      </c>
      <c r="F93" s="33" t="s">
        <v>102</v>
      </c>
      <c r="G93" s="117">
        <f>'D3.3'!G8</f>
        <v>0</v>
      </c>
    </row>
    <row r="94" spans="1:7" ht="15" customHeight="1" x14ac:dyDescent="0.25">
      <c r="A94" s="326" t="s">
        <v>159</v>
      </c>
      <c r="B94" s="327"/>
      <c r="C94" s="327"/>
      <c r="D94" s="27" t="s">
        <v>99</v>
      </c>
      <c r="E94" s="28" t="s">
        <v>100</v>
      </c>
      <c r="F94" s="33" t="s">
        <v>102</v>
      </c>
      <c r="G94" s="117">
        <f>'D3.3'!G9</f>
        <v>0</v>
      </c>
    </row>
    <row r="95" spans="1:7" ht="15" customHeight="1" x14ac:dyDescent="0.25">
      <c r="A95" s="326" t="s">
        <v>160</v>
      </c>
      <c r="B95" s="327"/>
      <c r="C95" s="327"/>
      <c r="D95" s="34" t="s">
        <v>106</v>
      </c>
      <c r="E95" s="35" t="s">
        <v>107</v>
      </c>
      <c r="F95" s="36" t="s">
        <v>109</v>
      </c>
      <c r="G95" s="117">
        <f>'D3.3'!G10</f>
        <v>0</v>
      </c>
    </row>
    <row r="96" spans="1:7" ht="15.75" thickBot="1" x14ac:dyDescent="0.3">
      <c r="A96" s="355" t="s">
        <v>154</v>
      </c>
      <c r="B96" s="356"/>
      <c r="C96" s="356"/>
      <c r="D96" s="356"/>
      <c r="E96" s="356"/>
      <c r="F96" s="357"/>
      <c r="G96" s="134">
        <f>'D3.3'!G11</f>
        <v>0</v>
      </c>
    </row>
    <row r="97" spans="1:7" x14ac:dyDescent="0.25">
      <c r="A97" s="360" t="s">
        <v>111</v>
      </c>
      <c r="B97" s="360"/>
      <c r="C97" s="360"/>
      <c r="D97" s="360"/>
      <c r="E97" s="360"/>
      <c r="F97" s="360"/>
      <c r="G97" s="360"/>
    </row>
    <row r="98" spans="1:7" x14ac:dyDescent="0.25">
      <c r="A98" s="358" t="s">
        <v>112</v>
      </c>
      <c r="B98" s="358"/>
      <c r="C98" s="358"/>
      <c r="D98" s="302">
        <f>+'D3.3'!C15</f>
        <v>0</v>
      </c>
      <c r="E98" s="304">
        <v>0.8</v>
      </c>
      <c r="F98" s="305">
        <f>SUM(D98*E98)</f>
        <v>0</v>
      </c>
      <c r="G98" s="307">
        <f>F98+F100+F102</f>
        <v>0</v>
      </c>
    </row>
    <row r="99" spans="1:7" x14ac:dyDescent="0.25">
      <c r="A99" s="359" t="s">
        <v>232</v>
      </c>
      <c r="B99" s="359"/>
      <c r="C99" s="359"/>
      <c r="D99" s="303"/>
      <c r="E99" s="303"/>
      <c r="F99" s="306"/>
      <c r="G99" s="307"/>
    </row>
    <row r="100" spans="1:7" x14ac:dyDescent="0.25">
      <c r="A100" s="358" t="s">
        <v>128</v>
      </c>
      <c r="B100" s="358"/>
      <c r="C100" s="358"/>
      <c r="D100" s="302">
        <f>+'D3.3'!C17</f>
        <v>0</v>
      </c>
      <c r="E100" s="309">
        <v>0.1</v>
      </c>
      <c r="F100" s="305">
        <f>SUM(D100*E100)</f>
        <v>0</v>
      </c>
      <c r="G100" s="307"/>
    </row>
    <row r="101" spans="1:7" x14ac:dyDescent="0.25">
      <c r="A101" s="359" t="s">
        <v>233</v>
      </c>
      <c r="B101" s="359"/>
      <c r="C101" s="359"/>
      <c r="D101" s="303"/>
      <c r="E101" s="303"/>
      <c r="F101" s="318"/>
      <c r="G101" s="307"/>
    </row>
    <row r="102" spans="1:7" x14ac:dyDescent="0.25">
      <c r="A102" s="358" t="s">
        <v>129</v>
      </c>
      <c r="B102" s="358"/>
      <c r="C102" s="358"/>
      <c r="D102" s="302">
        <f>+'D3.3'!C19</f>
        <v>0</v>
      </c>
      <c r="E102" s="309">
        <v>0.1</v>
      </c>
      <c r="F102" s="305">
        <f>SUM(D102*E102)</f>
        <v>0</v>
      </c>
      <c r="G102" s="307"/>
    </row>
    <row r="103" spans="1:7" ht="15.75" thickBot="1" x14ac:dyDescent="0.3">
      <c r="A103" s="359" t="s">
        <v>234</v>
      </c>
      <c r="B103" s="359"/>
      <c r="C103" s="359"/>
      <c r="D103" s="303"/>
      <c r="E103" s="303"/>
      <c r="F103" s="318"/>
      <c r="G103" s="308"/>
    </row>
    <row r="104" spans="1:7" ht="16.5" thickBot="1" x14ac:dyDescent="0.3">
      <c r="A104" s="375"/>
      <c r="B104" s="375"/>
      <c r="C104" s="375"/>
      <c r="D104" s="375"/>
      <c r="E104" s="375"/>
      <c r="F104" s="379" t="str">
        <f>IF(G98&lt;=650,"NO SATISFACTORIO",IF(G98&lt;=799,"SATISFACTORIO",IF(G98&lt;=949,"DESTACADO",IF(G98&lt;=1000,"SOBRESALIENTE"))))</f>
        <v>NO SATISFACTORIO</v>
      </c>
      <c r="G104" s="380"/>
    </row>
    <row r="105" spans="1:7" x14ac:dyDescent="0.25">
      <c r="A105" s="381" t="s">
        <v>167</v>
      </c>
      <c r="B105" s="382"/>
      <c r="C105" s="382"/>
      <c r="D105" s="382"/>
      <c r="E105" s="382"/>
      <c r="F105" s="382"/>
      <c r="G105" s="383"/>
    </row>
    <row r="106" spans="1:7" x14ac:dyDescent="0.25">
      <c r="A106" s="361" t="s">
        <v>115</v>
      </c>
      <c r="B106" s="361"/>
      <c r="C106" s="361"/>
      <c r="D106" s="361"/>
      <c r="E106" s="361"/>
      <c r="F106" s="361"/>
      <c r="G106" s="362"/>
    </row>
    <row r="107" spans="1:7" x14ac:dyDescent="0.25">
      <c r="A107" s="363" t="s">
        <v>116</v>
      </c>
      <c r="B107" s="364"/>
      <c r="C107" s="365"/>
      <c r="D107" s="365"/>
      <c r="E107" s="365"/>
      <c r="F107" s="365"/>
      <c r="G107" s="366"/>
    </row>
    <row r="108" spans="1:7" s="74" customFormat="1" ht="15.75" customHeight="1" x14ac:dyDescent="0.25">
      <c r="B108" s="120" t="s">
        <v>117</v>
      </c>
      <c r="C108" s="374">
        <f>'D3.3'!B24</f>
        <v>0</v>
      </c>
      <c r="D108" s="389"/>
      <c r="E108" s="389"/>
      <c r="F108" s="389"/>
      <c r="G108" s="389"/>
    </row>
    <row r="109" spans="1:7" s="74" customFormat="1" ht="15.75" customHeight="1" x14ac:dyDescent="0.25">
      <c r="B109" s="121" t="s">
        <v>118</v>
      </c>
      <c r="C109" s="374">
        <f>'D3.3'!B25</f>
        <v>0</v>
      </c>
      <c r="D109" s="389"/>
      <c r="E109" s="389"/>
      <c r="F109" s="389"/>
      <c r="G109" s="389"/>
    </row>
    <row r="110" spans="1:7" s="74" customFormat="1" ht="15.75" customHeight="1" x14ac:dyDescent="0.25">
      <c r="B110" s="121" t="s">
        <v>225</v>
      </c>
      <c r="C110" s="374">
        <f>'D3.3'!B26</f>
        <v>0</v>
      </c>
      <c r="D110" s="389"/>
      <c r="E110" s="389"/>
      <c r="F110" s="389"/>
      <c r="G110" s="389"/>
    </row>
    <row r="111" spans="1:7" x14ac:dyDescent="0.25">
      <c r="A111" s="363" t="s">
        <v>119</v>
      </c>
      <c r="B111" s="416"/>
      <c r="C111" s="365"/>
      <c r="D111" s="365"/>
      <c r="E111" s="365"/>
      <c r="F111" s="365"/>
      <c r="G111" s="366"/>
    </row>
    <row r="112" spans="1:7" ht="18.75" customHeight="1" x14ac:dyDescent="0.25">
      <c r="B112" s="122" t="s">
        <v>117</v>
      </c>
      <c r="C112" s="341">
        <f>'D3.3'!B28</f>
        <v>0</v>
      </c>
      <c r="D112" s="341"/>
      <c r="E112" s="341"/>
      <c r="F112" s="341"/>
      <c r="G112" s="342"/>
    </row>
    <row r="113" spans="1:7" ht="18.75" customHeight="1" x14ac:dyDescent="0.25">
      <c r="B113" s="123" t="s">
        <v>118</v>
      </c>
      <c r="C113" s="341">
        <f>'D3.3'!B29</f>
        <v>0</v>
      </c>
      <c r="D113" s="341"/>
      <c r="E113" s="341"/>
      <c r="F113" s="341"/>
      <c r="G113" s="342"/>
    </row>
    <row r="114" spans="1:7" ht="18.75" customHeight="1" x14ac:dyDescent="0.25">
      <c r="B114" s="123" t="s">
        <v>225</v>
      </c>
      <c r="C114" s="341">
        <f>'D3.3'!B30</f>
        <v>0</v>
      </c>
      <c r="D114" s="341"/>
      <c r="E114" s="341"/>
      <c r="F114" s="341"/>
      <c r="G114" s="342"/>
    </row>
    <row r="115" spans="1:7" ht="21" customHeight="1" x14ac:dyDescent="0.25">
      <c r="A115" s="348" t="s">
        <v>120</v>
      </c>
      <c r="B115" s="349"/>
      <c r="C115" s="349"/>
      <c r="D115" s="349"/>
      <c r="E115" s="349"/>
      <c r="F115" s="349"/>
      <c r="G115" s="350"/>
    </row>
    <row r="116" spans="1:7" ht="16.5" customHeight="1" x14ac:dyDescent="0.25">
      <c r="B116" s="122" t="s">
        <v>117</v>
      </c>
      <c r="C116" s="373">
        <f>'D3.3'!B32</f>
        <v>0</v>
      </c>
      <c r="D116" s="373"/>
      <c r="E116" s="373"/>
      <c r="F116" s="373"/>
      <c r="G116" s="374"/>
    </row>
    <row r="117" spans="1:7" ht="16.5" customHeight="1" x14ac:dyDescent="0.25">
      <c r="B117" s="123" t="s">
        <v>118</v>
      </c>
      <c r="C117" s="373">
        <f>'D3.3'!B33</f>
        <v>0</v>
      </c>
      <c r="D117" s="373"/>
      <c r="E117" s="373"/>
      <c r="F117" s="373"/>
      <c r="G117" s="374"/>
    </row>
    <row r="118" spans="1:7" x14ac:dyDescent="0.25">
      <c r="A118" s="348" t="s">
        <v>226</v>
      </c>
      <c r="B118" s="349"/>
      <c r="C118" s="349"/>
      <c r="D118" s="349"/>
      <c r="E118" s="349"/>
      <c r="F118" s="349"/>
      <c r="G118" s="350"/>
    </row>
    <row r="119" spans="1:7" x14ac:dyDescent="0.25">
      <c r="A119" s="340"/>
      <c r="B119" s="286" t="s">
        <v>227</v>
      </c>
      <c r="C119" s="286"/>
      <c r="D119" s="286"/>
      <c r="E119" s="286"/>
      <c r="F119" s="286"/>
      <c r="G119" s="286"/>
    </row>
    <row r="120" spans="1:7" ht="24" customHeight="1" x14ac:dyDescent="0.25">
      <c r="A120" s="340"/>
      <c r="B120" s="351">
        <f>'D3.3'!B36</f>
        <v>0</v>
      </c>
      <c r="C120" s="351"/>
      <c r="D120" s="351"/>
      <c r="E120" s="351"/>
      <c r="F120" s="351"/>
      <c r="G120" s="351"/>
    </row>
    <row r="121" spans="1:7" x14ac:dyDescent="0.25">
      <c r="A121" s="340"/>
      <c r="B121" s="286" t="s">
        <v>229</v>
      </c>
      <c r="C121" s="286"/>
      <c r="D121" s="286"/>
      <c r="E121" s="286"/>
      <c r="F121" s="286"/>
      <c r="G121" s="286"/>
    </row>
    <row r="122" spans="1:7" ht="24" customHeight="1" x14ac:dyDescent="0.25">
      <c r="A122" s="340"/>
      <c r="B122" s="351">
        <f>'D3.3'!B38</f>
        <v>0</v>
      </c>
      <c r="C122" s="351"/>
      <c r="D122" s="351"/>
      <c r="E122" s="351"/>
      <c r="F122" s="351"/>
      <c r="G122" s="351"/>
    </row>
    <row r="123" spans="1:7" x14ac:dyDescent="0.25">
      <c r="A123" s="340"/>
      <c r="B123" s="286" t="s">
        <v>228</v>
      </c>
      <c r="C123" s="286"/>
      <c r="D123" s="286"/>
      <c r="E123" s="286"/>
      <c r="F123" s="286"/>
      <c r="G123" s="286"/>
    </row>
    <row r="124" spans="1:7" ht="26.25" customHeight="1" x14ac:dyDescent="0.25">
      <c r="A124" s="340"/>
      <c r="B124" s="351">
        <f>'D3.3'!B40</f>
        <v>0</v>
      </c>
      <c r="C124" s="351"/>
      <c r="D124" s="351"/>
      <c r="E124" s="351"/>
      <c r="F124" s="351"/>
      <c r="G124" s="351"/>
    </row>
    <row r="125" spans="1:7" x14ac:dyDescent="0.25">
      <c r="B125" s="37"/>
      <c r="C125" s="38"/>
      <c r="D125" s="38"/>
      <c r="E125" s="38"/>
      <c r="F125" s="38"/>
      <c r="G125" s="67"/>
    </row>
    <row r="126" spans="1:7" x14ac:dyDescent="0.25">
      <c r="B126" s="125"/>
      <c r="C126" s="91"/>
      <c r="D126" s="91"/>
      <c r="E126" s="91"/>
      <c r="F126" s="91"/>
      <c r="G126" s="124"/>
    </row>
    <row r="127" spans="1:7" ht="15.75" x14ac:dyDescent="0.25">
      <c r="B127" s="133" t="s">
        <v>168</v>
      </c>
      <c r="C127" s="54"/>
      <c r="D127" s="54"/>
      <c r="E127" s="72" t="s">
        <v>121</v>
      </c>
      <c r="F127" s="38"/>
      <c r="G127" s="67"/>
    </row>
    <row r="128" spans="1:7" ht="14.25" customHeight="1" x14ac:dyDescent="0.25">
      <c r="B128" s="39"/>
      <c r="C128" s="104">
        <f>D10</f>
        <v>0</v>
      </c>
      <c r="D128" s="40"/>
      <c r="E128" s="40"/>
      <c r="F128" s="40"/>
      <c r="G128" s="46"/>
    </row>
    <row r="129" spans="2:7" x14ac:dyDescent="0.25">
      <c r="B129" s="43"/>
      <c r="C129" s="44"/>
      <c r="D129" s="44"/>
      <c r="E129" s="44"/>
      <c r="F129" s="44"/>
      <c r="G129" s="45"/>
    </row>
    <row r="130" spans="2:7" ht="10.5" customHeight="1" x14ac:dyDescent="0.25">
      <c r="B130" s="133" t="s">
        <v>169</v>
      </c>
      <c r="C130" s="54"/>
      <c r="D130" s="54"/>
      <c r="E130" s="72" t="s">
        <v>125</v>
      </c>
      <c r="F130" s="38"/>
      <c r="G130" s="67"/>
    </row>
    <row r="131" spans="2:7" ht="15" customHeight="1" x14ac:dyDescent="0.25">
      <c r="B131" s="39"/>
      <c r="C131" s="104">
        <f>D6</f>
        <v>0</v>
      </c>
      <c r="D131" s="40"/>
      <c r="E131" s="40"/>
      <c r="F131" s="40"/>
      <c r="G131" s="46"/>
    </row>
    <row r="132" spans="2:7" ht="36" customHeight="1" x14ac:dyDescent="0.25">
      <c r="B132" s="346" t="s">
        <v>126</v>
      </c>
      <c r="C132" s="346"/>
      <c r="D132" s="346"/>
      <c r="E132" s="346"/>
      <c r="F132" s="346"/>
      <c r="G132" s="346"/>
    </row>
    <row r="133" spans="2:7" ht="24" customHeight="1" thickBot="1" x14ac:dyDescent="0.3">
      <c r="B133" s="347" t="s">
        <v>127</v>
      </c>
      <c r="C133" s="347"/>
      <c r="D133" s="347"/>
      <c r="E133" s="347"/>
      <c r="F133" s="347"/>
      <c r="G133" s="347"/>
    </row>
    <row r="134" spans="2:7" ht="24" customHeight="1" x14ac:dyDescent="0.25">
      <c r="B134" s="352" t="s">
        <v>170</v>
      </c>
      <c r="C134" s="353"/>
      <c r="D134" s="105"/>
      <c r="E134" s="354" t="s">
        <v>171</v>
      </c>
      <c r="F134" s="354"/>
      <c r="G134" s="106"/>
    </row>
    <row r="135" spans="2:7" ht="30.75" customHeight="1" x14ac:dyDescent="0.25">
      <c r="B135" s="376" t="s">
        <v>236</v>
      </c>
      <c r="C135" s="377"/>
      <c r="D135" s="377"/>
      <c r="E135" s="377"/>
      <c r="F135" s="377"/>
      <c r="G135" s="378"/>
    </row>
    <row r="136" spans="2:7" x14ac:dyDescent="0.25">
      <c r="B136" s="323" t="s">
        <v>238</v>
      </c>
      <c r="C136" s="324"/>
      <c r="D136" s="324"/>
      <c r="E136" s="324"/>
      <c r="F136" s="324"/>
      <c r="G136" s="325"/>
    </row>
    <row r="137" spans="2:7" ht="18.75" customHeight="1" x14ac:dyDescent="0.25">
      <c r="B137" s="283"/>
      <c r="C137" s="284"/>
      <c r="D137" s="284"/>
      <c r="E137" s="284"/>
      <c r="F137" s="284"/>
      <c r="G137" s="285"/>
    </row>
    <row r="138" spans="2:7" ht="66.75" customHeight="1" x14ac:dyDescent="0.25">
      <c r="B138" s="216" t="s">
        <v>237</v>
      </c>
      <c r="C138" s="217"/>
      <c r="D138" s="217"/>
      <c r="E138" s="217"/>
      <c r="F138" s="217"/>
      <c r="G138" s="218"/>
    </row>
    <row r="139" spans="2:7" ht="66.75" customHeight="1" x14ac:dyDescent="0.25">
      <c r="B139" s="343" t="s">
        <v>124</v>
      </c>
      <c r="C139" s="344"/>
      <c r="D139" s="344"/>
      <c r="E139" s="344"/>
      <c r="F139" s="344"/>
      <c r="G139" s="345"/>
    </row>
    <row r="140" spans="2:7" ht="66.75" customHeight="1" x14ac:dyDescent="0.25"/>
  </sheetData>
  <sheetProtection algorithmName="SHA-512" hashValue="PxGlVx8b19Se4Ii8GSzuMojRZ03qLiie1cJ8W5eLbOPE31V2SPetfsBCIp86I6w04YJd8Wjz7GEZKWhpuBZqZw==" saltValue="NBUqJDHBcxn0IgMXbgzZPg==" spinCount="100000" sheet="1" objects="1" scenarios="1"/>
  <mergeCells count="146">
    <mergeCell ref="A2:G2"/>
    <mergeCell ref="A3:E3"/>
    <mergeCell ref="A4:D5"/>
    <mergeCell ref="F4:G4"/>
    <mergeCell ref="D6:G6"/>
    <mergeCell ref="D7:G7"/>
    <mergeCell ref="C47:G47"/>
    <mergeCell ref="A6:B9"/>
    <mergeCell ref="A10:B12"/>
    <mergeCell ref="A13:G13"/>
    <mergeCell ref="D8:G8"/>
    <mergeCell ref="D9:G9"/>
    <mergeCell ref="D10:G10"/>
    <mergeCell ref="C37:D37"/>
    <mergeCell ref="C38:D38"/>
    <mergeCell ref="C39:D39"/>
    <mergeCell ref="D12:G12"/>
    <mergeCell ref="B22:D22"/>
    <mergeCell ref="B23:D23"/>
    <mergeCell ref="B24:D24"/>
    <mergeCell ref="D11:G11"/>
    <mergeCell ref="C45:G45"/>
    <mergeCell ref="C46:G46"/>
    <mergeCell ref="B29:D29"/>
    <mergeCell ref="B27:D27"/>
    <mergeCell ref="B28:D28"/>
    <mergeCell ref="C113:G113"/>
    <mergeCell ref="C114:G114"/>
    <mergeCell ref="C49:G49"/>
    <mergeCell ref="A83:C83"/>
    <mergeCell ref="A111:G111"/>
    <mergeCell ref="A61:B66"/>
    <mergeCell ref="C61:G61"/>
    <mergeCell ref="C62:G62"/>
    <mergeCell ref="C63:G63"/>
    <mergeCell ref="C64:G64"/>
    <mergeCell ref="C70:G70"/>
    <mergeCell ref="C71:G71"/>
    <mergeCell ref="C72:G72"/>
    <mergeCell ref="A74:G74"/>
    <mergeCell ref="A75:G75"/>
    <mergeCell ref="D76:F76"/>
    <mergeCell ref="C66:G66"/>
    <mergeCell ref="A67:B72"/>
    <mergeCell ref="C67:G67"/>
    <mergeCell ref="C54:G54"/>
    <mergeCell ref="C65:G65"/>
    <mergeCell ref="C108:G108"/>
    <mergeCell ref="A14:G14"/>
    <mergeCell ref="A15:G15"/>
    <mergeCell ref="A16:G16"/>
    <mergeCell ref="A17:E17"/>
    <mergeCell ref="F17:G17"/>
    <mergeCell ref="B25:D25"/>
    <mergeCell ref="B26:D26"/>
    <mergeCell ref="B20:D20"/>
    <mergeCell ref="B21:D21"/>
    <mergeCell ref="C48:G48"/>
    <mergeCell ref="C51:G51"/>
    <mergeCell ref="C52:G52"/>
    <mergeCell ref="C110:G110"/>
    <mergeCell ref="A89:G89"/>
    <mergeCell ref="A84:C84"/>
    <mergeCell ref="A88:F88"/>
    <mergeCell ref="B34:C34"/>
    <mergeCell ref="C36:D36"/>
    <mergeCell ref="A49:B54"/>
    <mergeCell ref="A41:G41"/>
    <mergeCell ref="A43:B48"/>
    <mergeCell ref="C43:G43"/>
    <mergeCell ref="C44:G44"/>
    <mergeCell ref="C50:G50"/>
    <mergeCell ref="C109:G109"/>
    <mergeCell ref="C68:G68"/>
    <mergeCell ref="B138:G138"/>
    <mergeCell ref="B18:D18"/>
    <mergeCell ref="B19:D19"/>
    <mergeCell ref="D100:D101"/>
    <mergeCell ref="C117:G117"/>
    <mergeCell ref="C116:G116"/>
    <mergeCell ref="A104:E104"/>
    <mergeCell ref="A95:C95"/>
    <mergeCell ref="B135:G135"/>
    <mergeCell ref="B137:G137"/>
    <mergeCell ref="B122:G122"/>
    <mergeCell ref="E100:E101"/>
    <mergeCell ref="F100:F101"/>
    <mergeCell ref="D102:D103"/>
    <mergeCell ref="E102:E103"/>
    <mergeCell ref="F102:F103"/>
    <mergeCell ref="F104:G104"/>
    <mergeCell ref="A101:C101"/>
    <mergeCell ref="A102:C102"/>
    <mergeCell ref="A103:C103"/>
    <mergeCell ref="A105:G105"/>
    <mergeCell ref="A60:G60"/>
    <mergeCell ref="A42:G42"/>
    <mergeCell ref="C69:G69"/>
    <mergeCell ref="B139:G139"/>
    <mergeCell ref="A91:C91"/>
    <mergeCell ref="A92:C92"/>
    <mergeCell ref="A93:C93"/>
    <mergeCell ref="B132:G132"/>
    <mergeCell ref="B133:G133"/>
    <mergeCell ref="A115:G115"/>
    <mergeCell ref="A123:A124"/>
    <mergeCell ref="B123:G123"/>
    <mergeCell ref="B124:G124"/>
    <mergeCell ref="B134:C134"/>
    <mergeCell ref="E134:F134"/>
    <mergeCell ref="A96:F96"/>
    <mergeCell ref="A98:C98"/>
    <mergeCell ref="A99:C99"/>
    <mergeCell ref="A100:C100"/>
    <mergeCell ref="A97:G97"/>
    <mergeCell ref="B119:G119"/>
    <mergeCell ref="B120:G120"/>
    <mergeCell ref="A121:A122"/>
    <mergeCell ref="B121:G121"/>
    <mergeCell ref="A118:G118"/>
    <mergeCell ref="A106:G106"/>
    <mergeCell ref="A107:G107"/>
    <mergeCell ref="E5:G5"/>
    <mergeCell ref="A55:G55"/>
    <mergeCell ref="A73:G73"/>
    <mergeCell ref="B136:G136"/>
    <mergeCell ref="A82:C82"/>
    <mergeCell ref="A81:C81"/>
    <mergeCell ref="A56:G56"/>
    <mergeCell ref="A85:C85"/>
    <mergeCell ref="A86:C86"/>
    <mergeCell ref="D58:F58"/>
    <mergeCell ref="A78:G78"/>
    <mergeCell ref="E32:G32"/>
    <mergeCell ref="C53:G53"/>
    <mergeCell ref="A79:G79"/>
    <mergeCell ref="A80:G80"/>
    <mergeCell ref="D98:D99"/>
    <mergeCell ref="E98:E99"/>
    <mergeCell ref="F98:F99"/>
    <mergeCell ref="A94:C94"/>
    <mergeCell ref="A87:C87"/>
    <mergeCell ref="A90:C90"/>
    <mergeCell ref="A119:A120"/>
    <mergeCell ref="C112:G112"/>
    <mergeCell ref="G98:G103"/>
  </mergeCells>
  <conditionalFormatting sqref="A60:A61 A67 A74:A75">
    <cfRule type="cellIs" dxfId="12" priority="1" operator="equal">
      <formula>0</formula>
    </cfRule>
  </conditionalFormatting>
  <conditionalFormatting sqref="A78:A79">
    <cfRule type="cellIs" dxfId="11" priority="8" operator="equal">
      <formula>0</formula>
    </cfRule>
  </conditionalFormatting>
  <conditionalFormatting sqref="A81:A87">
    <cfRule type="cellIs" dxfId="10" priority="26" operator="equal">
      <formula>0</formula>
    </cfRule>
  </conditionalFormatting>
  <conditionalFormatting sqref="A90:A95">
    <cfRule type="cellIs" dxfId="9" priority="24" operator="equal">
      <formula>0</formula>
    </cfRule>
  </conditionalFormatting>
  <conditionalFormatting sqref="A97:A107 A111 A112:C114 A115 A116:C117">
    <cfRule type="cellIs" dxfId="8" priority="19" operator="equal">
      <formula>0</formula>
    </cfRule>
  </conditionalFormatting>
  <conditionalFormatting sqref="A1:XFD1 A6 C6:XFD12 A10 F17:XFD17 E18:XFD19 E20:F28 F29:F30 A31:XFD31 A32:E33 H32:XFD33 A34:XFD40 C43:XFD54 A57:XFD59 H60:XFD76 A77:XFD77 H78:XFD80 D81:XFD81 D82:F87 H82:XFD97 D90:F95 D98:XFD103 F104:XFD104 A108:C110 A118:A119 A121 A123 A125:A127 B127:G133 A129:A131 A133:A1048576 B135:G135 B136 B137:G1048576">
    <cfRule type="cellIs" dxfId="7" priority="30" operator="equal">
      <formula>0</formula>
    </cfRule>
  </conditionalFormatting>
  <conditionalFormatting sqref="B19:B28 E19:E28">
    <cfRule type="cellIs" dxfId="6" priority="11" operator="equal">
      <formula>0</formula>
    </cfRule>
    <cfRule type="cellIs" dxfId="5" priority="12" operator="equal">
      <formula>0</formula>
    </cfRule>
  </conditionalFormatting>
  <conditionalFormatting sqref="C61:G72 A76:G76">
    <cfRule type="cellIs" dxfId="4" priority="3" operator="equal">
      <formula>0</formula>
    </cfRule>
  </conditionalFormatting>
  <conditionalFormatting sqref="H13:XFD16 A13:A17 A18:B28 G20:XFD30 B29 A30:D30 H41:XFD42 A41:A43 A49">
    <cfRule type="cellIs" dxfId="3" priority="10" operator="equal">
      <formula>0</formula>
    </cfRule>
  </conditionalFormatting>
  <conditionalFormatting sqref="H55:XFD56 A56">
    <cfRule type="cellIs" dxfId="2" priority="14" operator="equal">
      <formula>0</formula>
    </cfRule>
  </conditionalFormatting>
  <conditionalFormatting sqref="H105:XFD127">
    <cfRule type="cellIs" dxfId="1" priority="20" operator="equal">
      <formula>0</formula>
    </cfRule>
  </conditionalFormatting>
  <conditionalFormatting sqref="H129:XFD1048576">
    <cfRule type="cellIs" dxfId="0" priority="18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19" scale="65" orientation="portrait" r:id="rId1"/>
  <headerFooter>
    <oddHeader>&amp;R&amp;"-,Negrita"&amp;P de &amp;N</oddHeader>
  </headerFooter>
  <rowBreaks count="2" manualBreakCount="2">
    <brk id="59" max="6" man="1"/>
    <brk id="105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D1</vt:lpstr>
      <vt:lpstr>D1.1</vt:lpstr>
      <vt:lpstr>D2</vt:lpstr>
      <vt:lpstr>D3</vt:lpstr>
      <vt:lpstr>D3.3</vt:lpstr>
      <vt:lpstr>IMPRIMIR</vt:lpstr>
      <vt:lpstr>'D1'!Área_de_impresión</vt:lpstr>
      <vt:lpstr>IMPRIMIR!Área_de_impresión</vt:lpstr>
      <vt:lpstr>IMPRIMIR!Títulos_a_imprimir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Yamile Sofia Cerinza Español</dc:creator>
  <cp:lastModifiedBy>Yamile Sofia Cerinza Espanol</cp:lastModifiedBy>
  <cp:lastPrinted>2022-02-16T15:32:17Z</cp:lastPrinted>
  <dcterms:created xsi:type="dcterms:W3CDTF">2018-04-04T19:23:23Z</dcterms:created>
  <dcterms:modified xsi:type="dcterms:W3CDTF">2023-08-04T20:13:36Z</dcterms:modified>
</cp:coreProperties>
</file>