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lebautista/Downloads/"/>
    </mc:Choice>
  </mc:AlternateContent>
  <xr:revisionPtr revIDLastSave="0" documentId="13_ncr:1_{4D59914F-07CD-9B45-872A-9F7AEB9CB7DB}" xr6:coauthVersionLast="47" xr6:coauthVersionMax="47" xr10:uidLastSave="{00000000-0000-0000-0000-000000000000}"/>
  <bookViews>
    <workbookView xWindow="0" yWindow="500" windowWidth="20740" windowHeight="11160" xr2:uid="{00000000-000D-0000-FFFF-FFFF00000000}"/>
  </bookViews>
  <sheets>
    <sheet name="AIU" sheetId="1" r:id="rId1"/>
  </sheets>
  <definedNames>
    <definedName name="_xlnm.Print_Area" localSheetId="0">AIU!$A$1:$M$86</definedName>
    <definedName name="_xlnm.Print_Titles" localSheetId="0">AIU!$1:$2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J17" i="1" s="1"/>
  <c r="K17" i="1" s="1"/>
  <c r="E16" i="1"/>
  <c r="J16" i="1" s="1"/>
  <c r="K16" i="1" s="1"/>
  <c r="E37" i="1" l="1"/>
  <c r="E36" i="1"/>
  <c r="E56" i="1" l="1"/>
  <c r="E32" i="1" l="1"/>
  <c r="J32" i="1" s="1"/>
  <c r="K32" i="1" s="1"/>
  <c r="L30" i="1" s="1"/>
  <c r="E13" i="1"/>
  <c r="J13" i="1" s="1"/>
  <c r="K13" i="1" s="1"/>
  <c r="E12" i="1"/>
  <c r="J12" i="1" s="1"/>
  <c r="K12" i="1" s="1"/>
  <c r="E57" i="1"/>
  <c r="E58" i="1"/>
  <c r="K69" i="1" l="1"/>
  <c r="K70" i="1"/>
  <c r="K75" i="1"/>
  <c r="J58" i="1" l="1"/>
  <c r="K58" i="1" s="1"/>
  <c r="J37" i="1"/>
  <c r="K37" i="1" s="1"/>
  <c r="J57" i="1"/>
  <c r="K57" i="1" s="1"/>
  <c r="J56" i="1" l="1"/>
  <c r="K56" i="1" s="1"/>
  <c r="J36" i="1"/>
  <c r="K36" i="1" s="1"/>
  <c r="L35" i="1" s="1"/>
  <c r="E23" i="1"/>
  <c r="J23" i="1" l="1"/>
  <c r="K23" i="1" s="1"/>
  <c r="L21" i="1" s="1"/>
  <c r="L74" i="1" l="1"/>
  <c r="L11" i="1" l="1"/>
  <c r="M10" i="1" s="1"/>
  <c r="L66" i="1"/>
  <c r="L55" i="1"/>
  <c r="M28" i="1" l="1"/>
  <c r="M77" i="1" s="1"/>
</calcChain>
</file>

<file path=xl/sharedStrings.xml><?xml version="1.0" encoding="utf-8"?>
<sst xmlns="http://schemas.openxmlformats.org/spreadsheetml/2006/main" count="110" uniqueCount="97">
  <si>
    <t>ITEM</t>
  </si>
  <si>
    <t>DESCRIPCIÓN</t>
  </si>
  <si>
    <t>SALARIO BÁSICO</t>
  </si>
  <si>
    <t>FACTOR PRESTACIONAL</t>
  </si>
  <si>
    <t>SALARIO BÁSICO + FACTOR PRESTACIONAL</t>
  </si>
  <si>
    <t>CANT. MÍNIMA</t>
  </si>
  <si>
    <t>DEDICACIÓN MÍNIMA</t>
  </si>
  <si>
    <t>Nº MESES</t>
  </si>
  <si>
    <t>UNIDAD</t>
  </si>
  <si>
    <t>VR. UNITARIO</t>
  </si>
  <si>
    <t>VR. ITEM</t>
  </si>
  <si>
    <t>VR. SUBCAP</t>
  </si>
  <si>
    <t>VR. CAPITULO</t>
  </si>
  <si>
    <t>PERSONAL</t>
  </si>
  <si>
    <t>1,1,1</t>
  </si>
  <si>
    <t>1,1,2</t>
  </si>
  <si>
    <t>PERSONAL TÉCNICO</t>
  </si>
  <si>
    <t>PERSONAL DE STAFF</t>
  </si>
  <si>
    <t>PERSONAL DE APOYO</t>
  </si>
  <si>
    <t>1,4,1</t>
  </si>
  <si>
    <t>1,4,2</t>
  </si>
  <si>
    <t>CUADRILLAS DE ADMINISTRACIÓN</t>
  </si>
  <si>
    <t>1,5,1</t>
  </si>
  <si>
    <t>COSTOS DIRECTOS</t>
  </si>
  <si>
    <t>CAMPAMENTO E INSTALACIONES PROVISIONALES</t>
  </si>
  <si>
    <t>2,1,1</t>
  </si>
  <si>
    <t>Campamento de obra y baños</t>
  </si>
  <si>
    <t>2,1,2</t>
  </si>
  <si>
    <t>Instalaciones provisionales</t>
  </si>
  <si>
    <t>2,1,3</t>
  </si>
  <si>
    <t>Valla informativa</t>
  </si>
  <si>
    <t>SEGURIDAD INDUSTRIAL Y AMBIENTAL</t>
  </si>
  <si>
    <t>2,2,1</t>
  </si>
  <si>
    <t>Elementos de Seguridad Industrial</t>
  </si>
  <si>
    <t>2,2,2</t>
  </si>
  <si>
    <t>Plan de manejo Ambiental</t>
  </si>
  <si>
    <t>SERVICIOS PROVISIONALES</t>
  </si>
  <si>
    <t>2,3,1</t>
  </si>
  <si>
    <t>Servicio provisional agua</t>
  </si>
  <si>
    <t>2,3,2</t>
  </si>
  <si>
    <t>Servicio provisional energía</t>
  </si>
  <si>
    <t>2,3,3</t>
  </si>
  <si>
    <t>Servicio provisional teléfono y comunicaciones</t>
  </si>
  <si>
    <t>CELADURÍA</t>
  </si>
  <si>
    <t>2,4,1</t>
  </si>
  <si>
    <t>Servicio de vigilancia</t>
  </si>
  <si>
    <t>COSTO OFICINA CENTRAL</t>
  </si>
  <si>
    <t>2,5,1</t>
  </si>
  <si>
    <t>HERRAMIENTA MENOR Y EQUIPO MENOR</t>
  </si>
  <si>
    <t>2,6,1</t>
  </si>
  <si>
    <t>Herramienta menor y equipo menor</t>
  </si>
  <si>
    <t>2,6,2</t>
  </si>
  <si>
    <t>Alquiler elevador fachada</t>
  </si>
  <si>
    <t>VARIOS</t>
  </si>
  <si>
    <t>2,7,1</t>
  </si>
  <si>
    <t>2,7,2</t>
  </si>
  <si>
    <t>2,7,3</t>
  </si>
  <si>
    <t>Mobiliario y útiles de escritorio</t>
  </si>
  <si>
    <t>2,7,4</t>
  </si>
  <si>
    <t>Ensayos de calidad</t>
  </si>
  <si>
    <t>2,7,5</t>
  </si>
  <si>
    <t>Elaboración planos récord</t>
  </si>
  <si>
    <t>2,7,6</t>
  </si>
  <si>
    <t>Elaboración manuales de operación y mantenimiento</t>
  </si>
  <si>
    <t>2,7,7</t>
  </si>
  <si>
    <t>Transporte varios</t>
  </si>
  <si>
    <t>IMPUESTOS</t>
  </si>
  <si>
    <t>2,8,1</t>
  </si>
  <si>
    <t>2,8,2</t>
  </si>
  <si>
    <t>2,8,3</t>
  </si>
  <si>
    <t>2,8,4</t>
  </si>
  <si>
    <t>2,8,5</t>
  </si>
  <si>
    <t>PÓLIZAS DE SEGUROS</t>
  </si>
  <si>
    <t>2,9,1</t>
  </si>
  <si>
    <t>PERSONAL DIRECTIVO</t>
  </si>
  <si>
    <t>Costos de oficina central</t>
  </si>
  <si>
    <t>mes</t>
  </si>
  <si>
    <t>UNIVERSIDAD MILITAR NUEVA GRANADA</t>
  </si>
  <si>
    <t>Computadores</t>
  </si>
  <si>
    <t>2,7,8</t>
  </si>
  <si>
    <t>2,7,9</t>
  </si>
  <si>
    <t>2,8,6</t>
  </si>
  <si>
    <t>2,2,3</t>
  </si>
  <si>
    <t>1,2,1</t>
  </si>
  <si>
    <t>1,2,2</t>
  </si>
  <si>
    <t>Dotación personal indirecto</t>
  </si>
  <si>
    <t>Papelería y copias, etc.</t>
  </si>
  <si>
    <t>Exámenes Médicos</t>
  </si>
  <si>
    <t>Software y Hardware Obra</t>
  </si>
  <si>
    <t>DIVISIÓN LOGÍSTICA</t>
  </si>
  <si>
    <t>PORCENTAJE Y VALOR IMPREVISTOS</t>
  </si>
  <si>
    <t>PORCENTAJE Y VALOR UTILIDAD</t>
  </si>
  <si>
    <t>%</t>
  </si>
  <si>
    <t>ANEXO AIU</t>
  </si>
  <si>
    <t>PORCENTAJE TOTAL AIU</t>
  </si>
  <si>
    <t>PORCENTAJE Y VALOR ADMINISTRACIÓN</t>
  </si>
  <si>
    <t>REALIZAR LAS ADECUACIÓN, Y MEJORAS NECESARIAS PARA LA MODERNIZACIÓN Y OPTIMIZACIÓN DE LOS ESPACIOS FÍSICOS DE LA BIBLIOTECA, INCLUYENDO OBRAS CIVILES, SUMINISTRO, INSTALACIÓN Y PUESTA EN FUNCIONAMIENTO DE MOBILIARIO Y EQUIPOS TECNOLÓGICOS, GARANTIZANDO CONDICIONES DE ACCESIBILIDAD E INCLUSIÓN, EN LA SEDE BOGOTÁ - CALLE 100, UNIVERSIDAD MILITAR NUEVA GRANADA.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</si>
</sst>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$&quot;\ * #,##0_-;\-&quot;$&quot;\ * #,##0_-;_-&quot;$&quot;\ * &quot;-&quot;_-;_-@_-"/>
    <numFmt numFmtId="164" formatCode="[$$-240A]\ #,##0"/>
    <numFmt numFmtId="165" formatCode="0.0%"/>
    <numFmt numFmtId="166" formatCode="_-&quot;$&quot;\ * #,##0.00_-;\-&quot;$&quot;\ * #,##0.00_-;_-&quot;$&quot;\ * &quot;-&quot;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6"/>
      <color theme="1"/>
      <name val="Arial"/>
      <family val="2"/>
    </font>
    <font>
      <b/>
      <sz val="9"/>
      <color theme="1"/>
      <name val="Arial"/>
      <family val="2"/>
    </font>
    <font>
      <b/>
      <sz val="6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2"/>
      <name val="Arial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7"/>
      <color theme="1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/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theme="0" tint="-0.34998626667073579"/>
      </right>
      <top/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medium">
        <color indexed="64"/>
      </right>
      <top/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42" fontId="1" fillId="0" borderId="0" applyFont="0" applyFill="0" applyBorder="0" applyAlignment="0" applyProtection="0"/>
  </cellStyleXfs>
  <cellXfs count="198">
    <xf numFmtId="0" fontId="0" fillId="0" borderId="0" xfId="0"/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horizontal="left" vertical="center"/>
    </xf>
    <xf numFmtId="164" fontId="7" fillId="0" borderId="0" xfId="0" applyNumberFormat="1" applyFont="1" applyAlignment="1">
      <alignment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vertical="center"/>
    </xf>
    <xf numFmtId="164" fontId="7" fillId="0" borderId="10" xfId="0" applyNumberFormat="1" applyFont="1" applyBorder="1" applyAlignment="1">
      <alignment vertical="center"/>
    </xf>
    <xf numFmtId="0" fontId="7" fillId="0" borderId="10" xfId="0" applyFont="1" applyBorder="1" applyAlignment="1">
      <alignment horizontal="center" vertical="center"/>
    </xf>
    <xf numFmtId="9" fontId="7" fillId="0" borderId="10" xfId="1" applyFont="1" applyBorder="1" applyAlignment="1">
      <alignment vertical="center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2" borderId="13" xfId="2" applyFont="1" applyFill="1" applyBorder="1" applyAlignment="1">
      <alignment vertical="center"/>
    </xf>
    <xf numFmtId="164" fontId="7" fillId="0" borderId="14" xfId="0" applyNumberFormat="1" applyFont="1" applyBorder="1" applyAlignment="1">
      <alignment vertical="center"/>
    </xf>
    <xf numFmtId="0" fontId="7" fillId="0" borderId="14" xfId="0" applyFont="1" applyBorder="1" applyAlignment="1">
      <alignment horizontal="center" vertical="center"/>
    </xf>
    <xf numFmtId="9" fontId="7" fillId="0" borderId="14" xfId="1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164" fontId="7" fillId="0" borderId="4" xfId="1" applyNumberFormat="1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164" fontId="7" fillId="0" borderId="10" xfId="1" applyNumberFormat="1" applyFont="1" applyBorder="1" applyAlignment="1">
      <alignment vertical="center"/>
    </xf>
    <xf numFmtId="1" fontId="7" fillId="0" borderId="10" xfId="0" applyNumberFormat="1" applyFont="1" applyBorder="1" applyAlignment="1">
      <alignment vertical="center"/>
    </xf>
    <xf numFmtId="164" fontId="7" fillId="0" borderId="16" xfId="0" applyNumberFormat="1" applyFont="1" applyBorder="1" applyAlignment="1">
      <alignment vertical="center"/>
    </xf>
    <xf numFmtId="164" fontId="7" fillId="0" borderId="14" xfId="1" applyNumberFormat="1" applyFont="1" applyBorder="1" applyAlignment="1">
      <alignment vertical="center"/>
    </xf>
    <xf numFmtId="164" fontId="7" fillId="0" borderId="17" xfId="0" applyNumberFormat="1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164" fontId="7" fillId="0" borderId="19" xfId="0" applyNumberFormat="1" applyFont="1" applyBorder="1" applyAlignment="1">
      <alignment vertical="center"/>
    </xf>
    <xf numFmtId="0" fontId="7" fillId="0" borderId="19" xfId="0" applyFont="1" applyBorder="1" applyAlignment="1">
      <alignment horizontal="center" vertical="center"/>
    </xf>
    <xf numFmtId="9" fontId="7" fillId="0" borderId="19" xfId="1" applyFont="1" applyBorder="1" applyAlignment="1">
      <alignment vertical="center"/>
    </xf>
    <xf numFmtId="164" fontId="7" fillId="0" borderId="20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164" fontId="6" fillId="0" borderId="0" xfId="0" applyNumberFormat="1" applyFont="1" applyAlignment="1">
      <alignment vertical="center"/>
    </xf>
    <xf numFmtId="0" fontId="7" fillId="0" borderId="21" xfId="0" applyFont="1" applyBorder="1" applyAlignment="1">
      <alignment vertical="center"/>
    </xf>
    <xf numFmtId="164" fontId="7" fillId="0" borderId="22" xfId="0" applyNumberFormat="1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22" xfId="0" applyFont="1" applyBorder="1" applyAlignment="1">
      <alignment horizontal="center" vertical="center"/>
    </xf>
    <xf numFmtId="9" fontId="7" fillId="0" borderId="22" xfId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164" fontId="7" fillId="0" borderId="24" xfId="0" applyNumberFormat="1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4" xfId="0" applyFont="1" applyBorder="1" applyAlignment="1">
      <alignment horizontal="center" vertical="center"/>
    </xf>
    <xf numFmtId="9" fontId="7" fillId="0" borderId="24" xfId="1" applyFont="1" applyBorder="1" applyAlignment="1">
      <alignment vertical="center"/>
    </xf>
    <xf numFmtId="164" fontId="7" fillId="0" borderId="25" xfId="0" applyNumberFormat="1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164" fontId="7" fillId="0" borderId="27" xfId="0" applyNumberFormat="1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7" fillId="0" borderId="27" xfId="0" applyFont="1" applyBorder="1" applyAlignment="1">
      <alignment horizontal="center" vertical="center"/>
    </xf>
    <xf numFmtId="9" fontId="7" fillId="0" borderId="27" xfId="1" applyFont="1" applyBorder="1" applyAlignment="1">
      <alignment vertical="center"/>
    </xf>
    <xf numFmtId="0" fontId="7" fillId="0" borderId="28" xfId="0" applyFont="1" applyBorder="1" applyAlignment="1">
      <alignment horizontal="left" vertical="center"/>
    </xf>
    <xf numFmtId="0" fontId="7" fillId="0" borderId="29" xfId="0" applyFont="1" applyBorder="1" applyAlignment="1">
      <alignment horizontal="left" vertical="center"/>
    </xf>
    <xf numFmtId="0" fontId="7" fillId="0" borderId="30" xfId="0" applyFont="1" applyBorder="1" applyAlignment="1">
      <alignment horizontal="left" vertical="center"/>
    </xf>
    <xf numFmtId="0" fontId="7" fillId="0" borderId="31" xfId="0" applyFont="1" applyBorder="1" applyAlignment="1">
      <alignment horizontal="left" vertical="center"/>
    </xf>
    <xf numFmtId="0" fontId="7" fillId="0" borderId="32" xfId="0" applyFont="1" applyBorder="1" applyAlignment="1">
      <alignment vertical="center"/>
    </xf>
    <xf numFmtId="164" fontId="7" fillId="0" borderId="33" xfId="0" applyNumberFormat="1" applyFont="1" applyBorder="1" applyAlignment="1">
      <alignment vertical="center"/>
    </xf>
    <xf numFmtId="164" fontId="7" fillId="0" borderId="33" xfId="1" applyNumberFormat="1" applyFont="1" applyBorder="1" applyAlignment="1">
      <alignment vertical="center"/>
    </xf>
    <xf numFmtId="0" fontId="7" fillId="0" borderId="33" xfId="0" applyFont="1" applyBorder="1" applyAlignment="1">
      <alignment horizontal="center" vertical="center"/>
    </xf>
    <xf numFmtId="9" fontId="7" fillId="0" borderId="33" xfId="1" applyFont="1" applyBorder="1" applyAlignment="1">
      <alignment vertical="center"/>
    </xf>
    <xf numFmtId="164" fontId="7" fillId="0" borderId="34" xfId="0" applyNumberFormat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164" fontId="7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9" fontId="7" fillId="0" borderId="1" xfId="1" applyFont="1" applyBorder="1" applyAlignment="1">
      <alignment vertical="center"/>
    </xf>
    <xf numFmtId="164" fontId="7" fillId="0" borderId="35" xfId="0" applyNumberFormat="1" applyFont="1" applyBorder="1" applyAlignment="1">
      <alignment vertical="center"/>
    </xf>
    <xf numFmtId="0" fontId="7" fillId="0" borderId="36" xfId="0" applyFont="1" applyBorder="1" applyAlignment="1">
      <alignment vertical="center"/>
    </xf>
    <xf numFmtId="164" fontId="7" fillId="0" borderId="37" xfId="0" applyNumberFormat="1" applyFont="1" applyBorder="1" applyAlignment="1">
      <alignment vertical="center"/>
    </xf>
    <xf numFmtId="0" fontId="7" fillId="0" borderId="37" xfId="0" applyFont="1" applyBorder="1" applyAlignment="1">
      <alignment vertical="center"/>
    </xf>
    <xf numFmtId="0" fontId="7" fillId="0" borderId="37" xfId="0" applyFont="1" applyBorder="1" applyAlignment="1">
      <alignment horizontal="center" vertical="center"/>
    </xf>
    <xf numFmtId="9" fontId="7" fillId="0" borderId="37" xfId="1" applyFont="1" applyBorder="1" applyAlignment="1">
      <alignment vertical="center"/>
    </xf>
    <xf numFmtId="164" fontId="7" fillId="0" borderId="38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 wrapText="1"/>
    </xf>
    <xf numFmtId="0" fontId="8" fillId="0" borderId="21" xfId="0" applyFont="1" applyBorder="1" applyAlignment="1">
      <alignment vertical="center"/>
    </xf>
    <xf numFmtId="164" fontId="8" fillId="0" borderId="22" xfId="0" applyNumberFormat="1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8" fillId="0" borderId="22" xfId="0" applyFont="1" applyBorder="1" applyAlignment="1">
      <alignment horizontal="center" vertical="center"/>
    </xf>
    <xf numFmtId="9" fontId="8" fillId="0" borderId="22" xfId="1" applyFont="1" applyFill="1" applyBorder="1" applyAlignment="1">
      <alignment vertical="center"/>
    </xf>
    <xf numFmtId="164" fontId="8" fillId="0" borderId="16" xfId="0" applyNumberFormat="1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164" fontId="8" fillId="0" borderId="24" xfId="0" applyNumberFormat="1" applyFont="1" applyBorder="1" applyAlignment="1">
      <alignment vertical="center"/>
    </xf>
    <xf numFmtId="0" fontId="8" fillId="0" borderId="24" xfId="0" applyFont="1" applyBorder="1" applyAlignment="1">
      <alignment vertical="center"/>
    </xf>
    <xf numFmtId="0" fontId="8" fillId="0" borderId="24" xfId="0" applyFont="1" applyBorder="1" applyAlignment="1">
      <alignment horizontal="center" vertical="center"/>
    </xf>
    <xf numFmtId="9" fontId="8" fillId="0" borderId="24" xfId="1" applyFont="1" applyFill="1" applyBorder="1" applyAlignment="1">
      <alignment vertical="center"/>
    </xf>
    <xf numFmtId="164" fontId="8" fillId="0" borderId="25" xfId="0" applyNumberFormat="1" applyFont="1" applyBorder="1" applyAlignment="1">
      <alignment vertical="center"/>
    </xf>
    <xf numFmtId="9" fontId="8" fillId="0" borderId="24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/>
    </xf>
    <xf numFmtId="164" fontId="8" fillId="0" borderId="27" xfId="0" applyNumberFormat="1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8" fillId="0" borderId="27" xfId="0" applyFont="1" applyBorder="1" applyAlignment="1">
      <alignment horizontal="center" vertical="center"/>
    </xf>
    <xf numFmtId="9" fontId="8" fillId="0" borderId="27" xfId="1" applyFont="1" applyFill="1" applyBorder="1" applyAlignment="1">
      <alignment vertical="center"/>
    </xf>
    <xf numFmtId="9" fontId="8" fillId="0" borderId="27" xfId="0" applyNumberFormat="1" applyFont="1" applyBorder="1" applyAlignment="1">
      <alignment horizontal="center" vertical="center"/>
    </xf>
    <xf numFmtId="164" fontId="8" fillId="0" borderId="17" xfId="0" applyNumberFormat="1" applyFont="1" applyBorder="1" applyAlignment="1">
      <alignment vertical="center"/>
    </xf>
    <xf numFmtId="165" fontId="7" fillId="0" borderId="1" xfId="1" applyNumberFormat="1" applyFont="1" applyBorder="1" applyAlignment="1">
      <alignment horizontal="center" vertical="center"/>
    </xf>
    <xf numFmtId="0" fontId="7" fillId="2" borderId="39" xfId="2" applyFont="1" applyFill="1" applyBorder="1" applyAlignment="1">
      <alignment vertical="center"/>
    </xf>
    <xf numFmtId="165" fontId="7" fillId="0" borderId="14" xfId="1" applyNumberFormat="1" applyFont="1" applyBorder="1" applyAlignment="1">
      <alignment vertical="center"/>
    </xf>
    <xf numFmtId="164" fontId="7" fillId="0" borderId="14" xfId="3" applyNumberFormat="1" applyFont="1" applyBorder="1" applyAlignment="1">
      <alignment vertical="center"/>
    </xf>
    <xf numFmtId="0" fontId="7" fillId="0" borderId="40" xfId="0" applyFont="1" applyBorder="1" applyAlignment="1">
      <alignment vertical="center"/>
    </xf>
    <xf numFmtId="164" fontId="7" fillId="0" borderId="41" xfId="0" applyNumberFormat="1" applyFont="1" applyBorder="1" applyAlignment="1">
      <alignment vertical="center"/>
    </xf>
    <xf numFmtId="9" fontId="7" fillId="0" borderId="41" xfId="1" applyFont="1" applyBorder="1" applyAlignment="1">
      <alignment vertical="center"/>
    </xf>
    <xf numFmtId="0" fontId="7" fillId="0" borderId="41" xfId="0" applyFont="1" applyBorder="1" applyAlignment="1">
      <alignment horizontal="center" vertical="center"/>
    </xf>
    <xf numFmtId="164" fontId="7" fillId="0" borderId="42" xfId="0" applyNumberFormat="1" applyFont="1" applyBorder="1" applyAlignment="1">
      <alignment vertical="center"/>
    </xf>
    <xf numFmtId="42" fontId="7" fillId="0" borderId="1" xfId="3" applyFont="1" applyBorder="1" applyAlignment="1">
      <alignment vertical="center"/>
    </xf>
    <xf numFmtId="9" fontId="7" fillId="0" borderId="1" xfId="0" applyNumberFormat="1" applyFont="1" applyBorder="1" applyAlignment="1">
      <alignment horizontal="center" vertical="center"/>
    </xf>
    <xf numFmtId="42" fontId="8" fillId="0" borderId="24" xfId="3" applyFont="1" applyFill="1" applyBorder="1" applyAlignment="1">
      <alignment vertical="center"/>
    </xf>
    <xf numFmtId="9" fontId="8" fillId="0" borderId="24" xfId="1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12" fillId="0" borderId="0" xfId="0" applyFont="1" applyAlignment="1">
      <alignment horizontal="justify"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8" fillId="0" borderId="29" xfId="0" applyFont="1" applyBorder="1" applyAlignment="1">
      <alignment horizontal="left" vertical="center"/>
    </xf>
    <xf numFmtId="0" fontId="8" fillId="0" borderId="30" xfId="0" applyFont="1" applyBorder="1" applyAlignment="1">
      <alignment horizontal="left" vertical="center"/>
    </xf>
    <xf numFmtId="0" fontId="8" fillId="0" borderId="31" xfId="0" applyFont="1" applyBorder="1" applyAlignment="1">
      <alignment horizontal="left" vertical="center"/>
    </xf>
    <xf numFmtId="42" fontId="7" fillId="0" borderId="0" xfId="3" applyFont="1" applyAlignment="1">
      <alignment vertical="center"/>
    </xf>
    <xf numFmtId="0" fontId="7" fillId="0" borderId="43" xfId="0" applyFont="1" applyBorder="1" applyAlignment="1">
      <alignment vertical="center"/>
    </xf>
    <xf numFmtId="164" fontId="7" fillId="0" borderId="44" xfId="0" applyNumberFormat="1" applyFont="1" applyBorder="1" applyAlignment="1">
      <alignment vertical="center"/>
    </xf>
    <xf numFmtId="42" fontId="0" fillId="0" borderId="0" xfId="3" applyFont="1"/>
    <xf numFmtId="164" fontId="0" fillId="0" borderId="0" xfId="0" applyNumberFormat="1"/>
    <xf numFmtId="164" fontId="7" fillId="0" borderId="39" xfId="0" applyNumberFormat="1" applyFont="1" applyBorder="1" applyAlignment="1">
      <alignment vertical="center"/>
    </xf>
    <xf numFmtId="9" fontId="7" fillId="0" borderId="39" xfId="1" applyFont="1" applyBorder="1" applyAlignment="1">
      <alignment vertical="center"/>
    </xf>
    <xf numFmtId="0" fontId="7" fillId="0" borderId="39" xfId="0" applyFont="1" applyBorder="1" applyAlignment="1">
      <alignment horizontal="center" vertical="center"/>
    </xf>
    <xf numFmtId="0" fontId="7" fillId="0" borderId="48" xfId="0" applyFont="1" applyBorder="1" applyAlignment="1">
      <alignment horizontal="left" vertical="center"/>
    </xf>
    <xf numFmtId="0" fontId="7" fillId="0" borderId="49" xfId="0" applyFont="1" applyBorder="1" applyAlignment="1">
      <alignment vertical="center"/>
    </xf>
    <xf numFmtId="164" fontId="7" fillId="0" borderId="49" xfId="0" applyNumberFormat="1" applyFont="1" applyBorder="1" applyAlignment="1">
      <alignment vertical="center"/>
    </xf>
    <xf numFmtId="9" fontId="7" fillId="0" borderId="49" xfId="1" applyFont="1" applyBorder="1" applyAlignment="1">
      <alignment vertical="center"/>
    </xf>
    <xf numFmtId="0" fontId="7" fillId="0" borderId="49" xfId="0" applyFont="1" applyBorder="1" applyAlignment="1">
      <alignment horizontal="center" vertical="center"/>
    </xf>
    <xf numFmtId="164" fontId="7" fillId="0" borderId="50" xfId="0" applyNumberFormat="1" applyFont="1" applyBorder="1" applyAlignment="1">
      <alignment vertical="center"/>
    </xf>
    <xf numFmtId="0" fontId="7" fillId="0" borderId="51" xfId="0" applyFont="1" applyBorder="1" applyAlignment="1">
      <alignment horizontal="left" vertical="center"/>
    </xf>
    <xf numFmtId="164" fontId="7" fillId="0" borderId="52" xfId="0" applyNumberFormat="1" applyFont="1" applyBorder="1" applyAlignment="1">
      <alignment vertical="center"/>
    </xf>
    <xf numFmtId="0" fontId="7" fillId="0" borderId="53" xfId="0" applyFont="1" applyBorder="1" applyAlignment="1">
      <alignment horizontal="left" vertical="center"/>
    </xf>
    <xf numFmtId="0" fontId="7" fillId="0" borderId="54" xfId="0" applyFont="1" applyBorder="1" applyAlignment="1">
      <alignment vertical="center"/>
    </xf>
    <xf numFmtId="0" fontId="7" fillId="0" borderId="54" xfId="0" applyFont="1" applyBorder="1" applyAlignment="1">
      <alignment horizontal="center" vertical="center"/>
    </xf>
    <xf numFmtId="0" fontId="7" fillId="0" borderId="55" xfId="0" applyFont="1" applyBorder="1" applyAlignment="1">
      <alignment vertical="center"/>
    </xf>
    <xf numFmtId="0" fontId="7" fillId="2" borderId="49" xfId="2" applyFont="1" applyFill="1" applyBorder="1" applyAlignment="1">
      <alignment vertical="center"/>
    </xf>
    <xf numFmtId="164" fontId="7" fillId="0" borderId="57" xfId="0" applyNumberFormat="1" applyFont="1" applyBorder="1" applyAlignment="1">
      <alignment vertical="center"/>
    </xf>
    <xf numFmtId="0" fontId="7" fillId="0" borderId="57" xfId="0" applyFont="1" applyBorder="1" applyAlignment="1">
      <alignment vertical="center"/>
    </xf>
    <xf numFmtId="0" fontId="7" fillId="0" borderId="56" xfId="0" applyFont="1" applyBorder="1" applyAlignment="1">
      <alignment horizontal="left" vertical="center"/>
    </xf>
    <xf numFmtId="0" fontId="6" fillId="0" borderId="56" xfId="0" applyFont="1" applyBorder="1" applyAlignment="1">
      <alignment horizontal="left" vertical="center"/>
    </xf>
    <xf numFmtId="164" fontId="6" fillId="0" borderId="57" xfId="0" applyNumberFormat="1" applyFont="1" applyBorder="1" applyAlignment="1">
      <alignment vertical="center"/>
    </xf>
    <xf numFmtId="0" fontId="7" fillId="0" borderId="56" xfId="0" applyFont="1" applyBorder="1" applyAlignment="1">
      <alignment vertical="center"/>
    </xf>
    <xf numFmtId="0" fontId="7" fillId="0" borderId="47" xfId="0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wrapText="1"/>
    </xf>
    <xf numFmtId="166" fontId="7" fillId="0" borderId="2" xfId="3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/>
    </xf>
    <xf numFmtId="164" fontId="6" fillId="3" borderId="2" xfId="0" applyNumberFormat="1" applyFont="1" applyFill="1" applyBorder="1" applyAlignment="1">
      <alignment vertical="center"/>
    </xf>
    <xf numFmtId="0" fontId="6" fillId="3" borderId="30" xfId="0" applyFont="1" applyFill="1" applyBorder="1" applyAlignment="1">
      <alignment horizontal="left" vertical="center"/>
    </xf>
    <xf numFmtId="0" fontId="6" fillId="3" borderId="31" xfId="0" applyFont="1" applyFill="1" applyBorder="1" applyAlignment="1">
      <alignment horizontal="left" vertical="center"/>
    </xf>
    <xf numFmtId="164" fontId="6" fillId="3" borderId="7" xfId="0" applyNumberFormat="1" applyFont="1" applyFill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164" fontId="6" fillId="2" borderId="2" xfId="0" applyNumberFormat="1" applyFont="1" applyFill="1" applyBorder="1" applyAlignment="1">
      <alignment horizontal="center" vertical="center"/>
    </xf>
    <xf numFmtId="0" fontId="6" fillId="4" borderId="7" xfId="0" applyFont="1" applyFill="1" applyBorder="1" applyAlignment="1">
      <alignment vertical="center"/>
    </xf>
    <xf numFmtId="0" fontId="6" fillId="4" borderId="35" xfId="0" applyFont="1" applyFill="1" applyBorder="1" applyAlignment="1">
      <alignment vertical="center"/>
    </xf>
    <xf numFmtId="0" fontId="6" fillId="3" borderId="15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left" vertical="center"/>
    </xf>
    <xf numFmtId="0" fontId="6" fillId="0" borderId="45" xfId="0" applyFont="1" applyBorder="1" applyAlignment="1">
      <alignment horizontal="left" vertical="center"/>
    </xf>
    <xf numFmtId="0" fontId="6" fillId="0" borderId="46" xfId="0" applyFont="1" applyBorder="1" applyAlignment="1">
      <alignment horizontal="left" vertical="center"/>
    </xf>
    <xf numFmtId="0" fontId="6" fillId="3" borderId="56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6" fillId="3" borderId="57" xfId="0" applyFont="1" applyFill="1" applyBorder="1" applyAlignment="1">
      <alignment horizontal="left" vertical="center"/>
    </xf>
    <xf numFmtId="0" fontId="6" fillId="3" borderId="47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6" fillId="3" borderId="35" xfId="0" applyFont="1" applyFill="1" applyBorder="1" applyAlignment="1">
      <alignment horizontal="left" vertical="center"/>
    </xf>
    <xf numFmtId="9" fontId="6" fillId="3" borderId="15" xfId="1" applyFont="1" applyFill="1" applyBorder="1" applyAlignment="1">
      <alignment horizontal="left" vertical="center"/>
    </xf>
    <xf numFmtId="9" fontId="6" fillId="3" borderId="6" xfId="1" applyFont="1" applyFill="1" applyBorder="1" applyAlignment="1">
      <alignment horizontal="left" vertical="center"/>
    </xf>
    <xf numFmtId="9" fontId="6" fillId="3" borderId="7" xfId="1" applyFont="1" applyFill="1" applyBorder="1" applyAlignment="1">
      <alignment horizontal="left" vertical="center"/>
    </xf>
    <xf numFmtId="0" fontId="6" fillId="0" borderId="1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14" fillId="3" borderId="15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0" fillId="2" borderId="58" xfId="0" applyFont="1" applyFill="1" applyBorder="1" applyAlignment="1">
      <alignment horizontal="center" vertical="center" wrapText="1"/>
    </xf>
    <xf numFmtId="0" fontId="10" fillId="2" borderId="45" xfId="0" applyFont="1" applyFill="1" applyBorder="1" applyAlignment="1">
      <alignment horizontal="center" vertical="center" wrapText="1"/>
    </xf>
    <xf numFmtId="0" fontId="10" fillId="2" borderId="46" xfId="0" applyFont="1" applyFill="1" applyBorder="1" applyAlignment="1">
      <alignment horizontal="center" vertical="center" wrapText="1"/>
    </xf>
    <xf numFmtId="0" fontId="10" fillId="2" borderId="56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57" xfId="0" applyFont="1" applyFill="1" applyBorder="1" applyAlignment="1">
      <alignment horizontal="center" vertical="center" wrapText="1"/>
    </xf>
    <xf numFmtId="0" fontId="10" fillId="2" borderId="47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0" fillId="0" borderId="5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57" xfId="0" applyFont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</cellXfs>
  <cellStyles count="4">
    <cellStyle name="Moneda [0]" xfId="3" builtinId="7"/>
    <cellStyle name="Normal" xfId="0" builtinId="0"/>
    <cellStyle name="Normal 5" xfId="2" xr:uid="{00000000-0005-0000-0000-000002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219889</xdr:colOff>
      <xdr:row>0</xdr:row>
      <xdr:rowOff>62192</xdr:rowOff>
    </xdr:from>
    <xdr:to>
      <xdr:col>0</xdr:col>
      <xdr:colOff>801714</xdr:colOff>
      <xdr:row>3</xdr:row>
      <xdr:rowOff>67795</xdr:rowOff>
    </xdr:to>
    <xdr:pic>
      <xdr:nvPicPr>
        <xdr:cNvPr id="3" name="Picture 112" descr="Escu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9889" y="62192"/>
          <a:ext cx="581825" cy="6376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5"/>
  <sheetViews>
    <sheetView tabSelected="1" zoomScale="75" zoomScaleNormal="110" zoomScaleSheetLayoutView="85" workbookViewId="0">
      <selection activeCell="B12" sqref="B12"/>
    </sheetView>
  </sheetViews>
  <sheetFormatPr baseColWidth="10" defaultColWidth="11.5" defaultRowHeight="13" x14ac:dyDescent="0.2"/>
  <cols>
    <col min="1" max="1" width="19.83203125" style="26" customWidth="1"/>
    <col min="2" max="2" width="44.33203125" style="12" bestFit="1" customWidth="1"/>
    <col min="3" max="3" width="11.5" style="12" bestFit="1" customWidth="1"/>
    <col min="4" max="4" width="13.5" style="12" customWidth="1"/>
    <col min="5" max="5" width="18.6640625" style="12" customWidth="1"/>
    <col min="6" max="6" width="7.5" style="27" customWidth="1"/>
    <col min="7" max="7" width="11.6640625" style="12" customWidth="1"/>
    <col min="8" max="8" width="7.5" style="27" customWidth="1"/>
    <col min="9" max="9" width="8" style="27" customWidth="1"/>
    <col min="10" max="10" width="13.6640625" style="12" bestFit="1" customWidth="1"/>
    <col min="11" max="12" width="12.6640625" style="12" bestFit="1" customWidth="1"/>
    <col min="13" max="13" width="16.5" style="12" bestFit="1" customWidth="1"/>
    <col min="14" max="14" width="13.83203125" style="12" bestFit="1" customWidth="1"/>
    <col min="15" max="16384" width="11.5" style="12"/>
  </cols>
  <sheetData>
    <row r="1" spans="1:20" s="1" customFormat="1" ht="20" x14ac:dyDescent="0.2">
      <c r="A1" s="183" t="s">
        <v>77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5"/>
    </row>
    <row r="2" spans="1:20" s="9" customFormat="1" ht="16" x14ac:dyDescent="0.2">
      <c r="A2" s="186" t="s">
        <v>93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8"/>
    </row>
    <row r="3" spans="1:20" s="9" customFormat="1" ht="16" x14ac:dyDescent="0.2">
      <c r="A3" s="186" t="s">
        <v>89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8"/>
      <c r="N3"/>
      <c r="O3"/>
      <c r="P3"/>
      <c r="Q3"/>
      <c r="R3"/>
      <c r="S3"/>
      <c r="T3"/>
    </row>
    <row r="4" spans="1:20" ht="17" thickBot="1" x14ac:dyDescent="0.25">
      <c r="A4" s="189"/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1"/>
      <c r="N4"/>
      <c r="O4"/>
      <c r="P4"/>
      <c r="Q4"/>
      <c r="R4"/>
      <c r="S4"/>
      <c r="T4"/>
    </row>
    <row r="5" spans="1:20" ht="15" customHeight="1" x14ac:dyDescent="0.2">
      <c r="A5" s="192" t="s">
        <v>96</v>
      </c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4"/>
      <c r="N5"/>
      <c r="O5"/>
      <c r="P5"/>
      <c r="Q5"/>
      <c r="R5"/>
      <c r="S5"/>
      <c r="T5"/>
    </row>
    <row r="6" spans="1:20" ht="15" x14ac:dyDescent="0.2">
      <c r="A6" s="192"/>
      <c r="B6" s="193"/>
      <c r="C6" s="193"/>
      <c r="D6" s="193"/>
      <c r="E6" s="193"/>
      <c r="F6" s="193"/>
      <c r="G6" s="193"/>
      <c r="H6" s="193"/>
      <c r="I6" s="193"/>
      <c r="J6" s="193"/>
      <c r="K6" s="193"/>
      <c r="L6" s="193"/>
      <c r="M6" s="194"/>
      <c r="N6"/>
      <c r="O6"/>
      <c r="P6"/>
      <c r="Q6"/>
      <c r="R6"/>
      <c r="S6"/>
      <c r="T6"/>
    </row>
    <row r="7" spans="1:20" ht="21" customHeight="1" thickBot="1" x14ac:dyDescent="0.25">
      <c r="A7" s="195"/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7"/>
      <c r="N7"/>
      <c r="O7"/>
      <c r="P7"/>
      <c r="Q7"/>
      <c r="R7"/>
      <c r="S7"/>
      <c r="T7"/>
    </row>
    <row r="8" spans="1:20" ht="27" thickBot="1" x14ac:dyDescent="0.25">
      <c r="A8" s="2" t="s">
        <v>0</v>
      </c>
      <c r="B8" s="3" t="s">
        <v>1</v>
      </c>
      <c r="C8" s="4" t="s">
        <v>2</v>
      </c>
      <c r="D8" s="148" t="s">
        <v>3</v>
      </c>
      <c r="E8" s="148" t="s">
        <v>4</v>
      </c>
      <c r="F8" s="148" t="s">
        <v>5</v>
      </c>
      <c r="G8" s="148" t="s">
        <v>6</v>
      </c>
      <c r="H8" s="5" t="s">
        <v>7</v>
      </c>
      <c r="I8" s="5" t="s">
        <v>8</v>
      </c>
      <c r="J8" s="5" t="s">
        <v>9</v>
      </c>
      <c r="K8" s="6" t="s">
        <v>10</v>
      </c>
      <c r="L8" s="7" t="s">
        <v>11</v>
      </c>
      <c r="M8" s="8" t="s">
        <v>12</v>
      </c>
      <c r="N8"/>
      <c r="O8"/>
      <c r="P8"/>
      <c r="Q8"/>
      <c r="R8"/>
      <c r="S8"/>
      <c r="T8"/>
    </row>
    <row r="9" spans="1:20" ht="16" thickBot="1" x14ac:dyDescent="0.25">
      <c r="A9" s="150"/>
      <c r="B9" s="10"/>
      <c r="C9" s="10"/>
      <c r="D9" s="11"/>
      <c r="E9" s="11"/>
      <c r="F9" s="7"/>
      <c r="G9" s="11"/>
      <c r="H9" s="7"/>
      <c r="I9" s="7"/>
      <c r="J9" s="7"/>
      <c r="K9" s="7"/>
      <c r="L9" s="7"/>
      <c r="M9" s="8"/>
      <c r="N9"/>
      <c r="O9"/>
      <c r="P9"/>
      <c r="Q9"/>
      <c r="R9"/>
      <c r="S9"/>
      <c r="T9"/>
    </row>
    <row r="10" spans="1:20" ht="16" thickBot="1" x14ac:dyDescent="0.25">
      <c r="A10" s="151">
        <v>1</v>
      </c>
      <c r="B10" s="161" t="s">
        <v>13</v>
      </c>
      <c r="C10" s="161"/>
      <c r="D10" s="161"/>
      <c r="E10" s="161"/>
      <c r="F10" s="161"/>
      <c r="G10" s="161"/>
      <c r="H10" s="161"/>
      <c r="I10" s="161"/>
      <c r="J10" s="161"/>
      <c r="K10" s="161"/>
      <c r="L10" s="162"/>
      <c r="M10" s="152">
        <f>SUM(L11:L25)</f>
        <v>0</v>
      </c>
      <c r="N10"/>
      <c r="O10"/>
      <c r="P10"/>
      <c r="Q10"/>
      <c r="R10"/>
      <c r="S10"/>
      <c r="T10"/>
    </row>
    <row r="11" spans="1:20" ht="16" thickBot="1" x14ac:dyDescent="0.25">
      <c r="A11" s="59">
        <v>1.1000000000000001</v>
      </c>
      <c r="B11" s="163" t="s">
        <v>74</v>
      </c>
      <c r="C11" s="163"/>
      <c r="D11" s="163"/>
      <c r="E11" s="163"/>
      <c r="F11" s="163"/>
      <c r="G11" s="163"/>
      <c r="H11" s="163"/>
      <c r="I11" s="163"/>
      <c r="J11" s="163"/>
      <c r="K11" s="164"/>
      <c r="L11" s="155">
        <f>SUM(K12:K13)</f>
        <v>0</v>
      </c>
      <c r="M11" s="141"/>
      <c r="N11"/>
      <c r="O11"/>
      <c r="P11"/>
      <c r="Q11"/>
      <c r="R11"/>
      <c r="S11"/>
      <c r="T11"/>
    </row>
    <row r="12" spans="1:20" ht="15" x14ac:dyDescent="0.2">
      <c r="A12" s="128" t="s">
        <v>14</v>
      </c>
      <c r="B12" s="129"/>
      <c r="C12" s="130"/>
      <c r="D12" s="131"/>
      <c r="E12" s="130">
        <f>+C12+(C12*D12)</f>
        <v>0</v>
      </c>
      <c r="F12" s="132"/>
      <c r="G12" s="131"/>
      <c r="H12" s="132"/>
      <c r="I12" s="132" t="s">
        <v>76</v>
      </c>
      <c r="J12" s="130">
        <f>+E12*G12</f>
        <v>0</v>
      </c>
      <c r="K12" s="133">
        <f>+J12*H12</f>
        <v>0</v>
      </c>
      <c r="L12" s="14"/>
      <c r="M12" s="141"/>
      <c r="N12"/>
      <c r="O12"/>
      <c r="P12"/>
      <c r="Q12"/>
      <c r="R12"/>
      <c r="S12"/>
      <c r="T12"/>
    </row>
    <row r="13" spans="1:20" ht="15" x14ac:dyDescent="0.2">
      <c r="A13" s="134" t="s">
        <v>15</v>
      </c>
      <c r="B13" s="101"/>
      <c r="C13" s="125"/>
      <c r="D13" s="126"/>
      <c r="E13" s="125">
        <f>+C13+(C13*D13)</f>
        <v>0</v>
      </c>
      <c r="F13" s="127"/>
      <c r="G13" s="126"/>
      <c r="H13" s="127"/>
      <c r="I13" s="127" t="s">
        <v>76</v>
      </c>
      <c r="J13" s="125">
        <f>+G13*E13</f>
        <v>0</v>
      </c>
      <c r="K13" s="135">
        <f t="shared" ref="K13" si="0">+J13*H13</f>
        <v>0</v>
      </c>
      <c r="L13" s="14"/>
      <c r="M13" s="141"/>
      <c r="N13"/>
      <c r="O13" s="124"/>
      <c r="P13"/>
      <c r="Q13"/>
      <c r="R13"/>
      <c r="S13"/>
      <c r="T13"/>
    </row>
    <row r="14" spans="1:20" ht="15.75" customHeight="1" thickBot="1" x14ac:dyDescent="0.25">
      <c r="A14" s="136"/>
      <c r="B14" s="137"/>
      <c r="C14" s="137"/>
      <c r="D14" s="137"/>
      <c r="E14" s="137"/>
      <c r="F14" s="138"/>
      <c r="G14" s="137"/>
      <c r="H14" s="138"/>
      <c r="I14" s="138"/>
      <c r="J14" s="137"/>
      <c r="K14" s="139"/>
      <c r="M14" s="142"/>
      <c r="N14" s="123"/>
      <c r="O14"/>
      <c r="P14"/>
      <c r="Q14"/>
      <c r="R14"/>
      <c r="S14"/>
      <c r="T14"/>
    </row>
    <row r="15" spans="1:20" ht="14" thickBot="1" x14ac:dyDescent="0.25">
      <c r="A15" s="153">
        <v>1.2</v>
      </c>
      <c r="B15" s="165" t="s">
        <v>16</v>
      </c>
      <c r="C15" s="166"/>
      <c r="D15" s="166"/>
      <c r="E15" s="166"/>
      <c r="F15" s="166"/>
      <c r="G15" s="166"/>
      <c r="H15" s="166"/>
      <c r="I15" s="166"/>
      <c r="J15" s="166"/>
      <c r="K15" s="167"/>
      <c r="L15" s="152"/>
      <c r="M15" s="141"/>
    </row>
    <row r="16" spans="1:20" x14ac:dyDescent="0.2">
      <c r="A16" s="128" t="s">
        <v>83</v>
      </c>
      <c r="B16" s="140"/>
      <c r="C16" s="130"/>
      <c r="D16" s="131"/>
      <c r="E16" s="130">
        <f t="shared" ref="E16" si="1">+C16+(C16*D16)</f>
        <v>0</v>
      </c>
      <c r="F16" s="132"/>
      <c r="G16" s="131"/>
      <c r="H16" s="132"/>
      <c r="I16" s="132" t="s">
        <v>76</v>
      </c>
      <c r="J16" s="130">
        <f>+G16*E16</f>
        <v>0</v>
      </c>
      <c r="K16" s="133">
        <f t="shared" ref="K16:K17" si="2">+J16*H16</f>
        <v>0</v>
      </c>
      <c r="L16" s="41"/>
      <c r="M16" s="141"/>
    </row>
    <row r="17" spans="1:14" x14ac:dyDescent="0.2">
      <c r="A17" s="134" t="s">
        <v>84</v>
      </c>
      <c r="B17" s="101"/>
      <c r="C17" s="125"/>
      <c r="D17" s="126"/>
      <c r="E17" s="125">
        <f>+C17+(C17*D17)</f>
        <v>0</v>
      </c>
      <c r="F17" s="127"/>
      <c r="G17" s="126"/>
      <c r="H17" s="127"/>
      <c r="I17" s="127" t="s">
        <v>76</v>
      </c>
      <c r="J17" s="125">
        <f>+G17*E17</f>
        <v>0</v>
      </c>
      <c r="K17" s="135">
        <f t="shared" si="2"/>
        <v>0</v>
      </c>
      <c r="L17" s="41"/>
      <c r="M17" s="141"/>
    </row>
    <row r="18" spans="1:14" ht="14" thickBot="1" x14ac:dyDescent="0.25">
      <c r="A18" s="136"/>
      <c r="B18" s="137"/>
      <c r="C18" s="137"/>
      <c r="D18" s="137"/>
      <c r="E18" s="137"/>
      <c r="F18" s="138"/>
      <c r="G18" s="137"/>
      <c r="H18" s="138"/>
      <c r="I18" s="138"/>
      <c r="J18" s="137"/>
      <c r="K18" s="139"/>
      <c r="M18" s="142"/>
      <c r="N18" s="120"/>
    </row>
    <row r="19" spans="1:14" ht="15.75" customHeight="1" thickBot="1" x14ac:dyDescent="0.25">
      <c r="A19" s="154">
        <v>1.3</v>
      </c>
      <c r="B19" s="168" t="s">
        <v>17</v>
      </c>
      <c r="C19" s="169"/>
      <c r="D19" s="169"/>
      <c r="E19" s="169"/>
      <c r="F19" s="169"/>
      <c r="G19" s="169"/>
      <c r="H19" s="169"/>
      <c r="I19" s="169"/>
      <c r="J19" s="169"/>
      <c r="K19" s="170"/>
      <c r="L19" s="152"/>
      <c r="M19" s="141"/>
    </row>
    <row r="20" spans="1:14" ht="14" thickBot="1" x14ac:dyDescent="0.25">
      <c r="A20" s="143"/>
      <c r="L20" s="14"/>
      <c r="M20" s="142"/>
    </row>
    <row r="21" spans="1:14" ht="14" thickBot="1" x14ac:dyDescent="0.25">
      <c r="A21" s="151">
        <v>1.4</v>
      </c>
      <c r="B21" s="171" t="s">
        <v>18</v>
      </c>
      <c r="C21" s="172"/>
      <c r="D21" s="172"/>
      <c r="E21" s="172"/>
      <c r="F21" s="172"/>
      <c r="G21" s="172"/>
      <c r="H21" s="172"/>
      <c r="I21" s="172"/>
      <c r="J21" s="172"/>
      <c r="K21" s="173"/>
      <c r="L21" s="152">
        <f>+K23</f>
        <v>0</v>
      </c>
      <c r="M21" s="141"/>
    </row>
    <row r="22" spans="1:14" x14ac:dyDescent="0.2">
      <c r="A22" s="15" t="s">
        <v>19</v>
      </c>
      <c r="B22" s="16"/>
      <c r="C22" s="17"/>
      <c r="D22" s="30"/>
      <c r="E22" s="30"/>
      <c r="F22" s="18"/>
      <c r="G22" s="19"/>
      <c r="H22" s="18"/>
      <c r="I22" s="18"/>
      <c r="J22" s="31"/>
      <c r="K22" s="32"/>
      <c r="L22" s="14"/>
      <c r="M22" s="141"/>
    </row>
    <row r="23" spans="1:14" ht="15.75" customHeight="1" thickBot="1" x14ac:dyDescent="0.25">
      <c r="A23" s="21" t="s">
        <v>20</v>
      </c>
      <c r="B23" s="22"/>
      <c r="C23" s="23"/>
      <c r="D23" s="25"/>
      <c r="E23" s="33">
        <f>+C23+(C23*D23)</f>
        <v>0</v>
      </c>
      <c r="F23" s="24"/>
      <c r="G23" s="102"/>
      <c r="H23" s="24"/>
      <c r="I23" s="24" t="s">
        <v>76</v>
      </c>
      <c r="J23" s="103">
        <f>+E23</f>
        <v>0</v>
      </c>
      <c r="K23" s="34">
        <f>+J23*H23*G23*F23</f>
        <v>0</v>
      </c>
      <c r="L23" s="14"/>
      <c r="M23" s="141"/>
    </row>
    <row r="24" spans="1:14" ht="14" thickBot="1" x14ac:dyDescent="0.25">
      <c r="A24" s="143"/>
      <c r="M24" s="142"/>
    </row>
    <row r="25" spans="1:14" ht="14" thickBot="1" x14ac:dyDescent="0.25">
      <c r="A25" s="151">
        <v>1.5</v>
      </c>
      <c r="B25" s="160" t="s">
        <v>21</v>
      </c>
      <c r="C25" s="161"/>
      <c r="D25" s="161"/>
      <c r="E25" s="161"/>
      <c r="F25" s="161"/>
      <c r="G25" s="161"/>
      <c r="H25" s="161"/>
      <c r="I25" s="161"/>
      <c r="J25" s="161"/>
      <c r="K25" s="162"/>
      <c r="L25" s="155"/>
      <c r="M25" s="141"/>
    </row>
    <row r="26" spans="1:14" ht="14" thickBot="1" x14ac:dyDescent="0.25">
      <c r="A26" s="13" t="s">
        <v>22</v>
      </c>
      <c r="B26" s="35"/>
      <c r="C26" s="36"/>
      <c r="D26" s="28"/>
      <c r="E26" s="28"/>
      <c r="F26" s="37"/>
      <c r="G26" s="38"/>
      <c r="H26" s="29"/>
      <c r="I26" s="29"/>
      <c r="J26" s="36"/>
      <c r="K26" s="39"/>
      <c r="L26" s="14"/>
      <c r="M26" s="141"/>
    </row>
    <row r="27" spans="1:14" ht="14" thickBot="1" x14ac:dyDescent="0.25">
      <c r="A27" s="143"/>
      <c r="M27" s="142"/>
    </row>
    <row r="28" spans="1:14" ht="14" thickBot="1" x14ac:dyDescent="0.25">
      <c r="A28" s="151">
        <v>2</v>
      </c>
      <c r="B28" s="161" t="s">
        <v>23</v>
      </c>
      <c r="C28" s="161"/>
      <c r="D28" s="161"/>
      <c r="E28" s="161"/>
      <c r="F28" s="161"/>
      <c r="G28" s="161"/>
      <c r="H28" s="161"/>
      <c r="I28" s="161"/>
      <c r="J28" s="161"/>
      <c r="K28" s="161"/>
      <c r="L28" s="162"/>
      <c r="M28" s="152">
        <f>+L30+L35+L40+L45+L48+L51+L55+L66+L74</f>
        <v>0</v>
      </c>
    </row>
    <row r="29" spans="1:14" ht="14" thickBot="1" x14ac:dyDescent="0.25">
      <c r="A29" s="144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145"/>
    </row>
    <row r="30" spans="1:14" ht="14" thickBot="1" x14ac:dyDescent="0.25">
      <c r="A30" s="151">
        <v>2.1</v>
      </c>
      <c r="B30" s="160" t="s">
        <v>24</v>
      </c>
      <c r="C30" s="161"/>
      <c r="D30" s="161"/>
      <c r="E30" s="161"/>
      <c r="F30" s="161"/>
      <c r="G30" s="161"/>
      <c r="H30" s="161"/>
      <c r="I30" s="161"/>
      <c r="J30" s="161"/>
      <c r="K30" s="162"/>
      <c r="L30" s="155">
        <f>+K32</f>
        <v>0</v>
      </c>
      <c r="M30" s="141"/>
    </row>
    <row r="31" spans="1:14" x14ac:dyDescent="0.2">
      <c r="A31" s="15" t="s">
        <v>25</v>
      </c>
      <c r="B31" s="42" t="s">
        <v>26</v>
      </c>
      <c r="C31" s="43"/>
      <c r="D31" s="44"/>
      <c r="E31" s="44"/>
      <c r="F31" s="45"/>
      <c r="G31" s="46"/>
      <c r="H31" s="45"/>
      <c r="I31" s="45"/>
      <c r="J31" s="43"/>
      <c r="K31" s="32"/>
      <c r="L31" s="14"/>
      <c r="M31" s="141"/>
    </row>
    <row r="32" spans="1:14" x14ac:dyDescent="0.2">
      <c r="A32" s="20" t="s">
        <v>27</v>
      </c>
      <c r="B32" s="47" t="s">
        <v>28</v>
      </c>
      <c r="C32" s="48"/>
      <c r="D32" s="51"/>
      <c r="E32" s="48">
        <f>+D32*C32</f>
        <v>0</v>
      </c>
      <c r="F32" s="50"/>
      <c r="G32" s="51"/>
      <c r="H32" s="50"/>
      <c r="I32" s="50" t="s">
        <v>76</v>
      </c>
      <c r="J32" s="48">
        <f>+H32*G32*F32*E32</f>
        <v>0</v>
      </c>
      <c r="K32" s="52">
        <f>+J32</f>
        <v>0</v>
      </c>
      <c r="L32" s="14"/>
      <c r="M32" s="141"/>
    </row>
    <row r="33" spans="1:13" ht="14" thickBot="1" x14ac:dyDescent="0.25">
      <c r="A33" s="21" t="s">
        <v>29</v>
      </c>
      <c r="B33" s="53" t="s">
        <v>30</v>
      </c>
      <c r="C33" s="54"/>
      <c r="D33" s="55"/>
      <c r="E33" s="55"/>
      <c r="F33" s="56"/>
      <c r="G33" s="57"/>
      <c r="H33" s="56"/>
      <c r="I33" s="56"/>
      <c r="J33" s="54"/>
      <c r="K33" s="34"/>
      <c r="L33" s="14"/>
      <c r="M33" s="141"/>
    </row>
    <row r="34" spans="1:13" ht="14" thickBot="1" x14ac:dyDescent="0.25">
      <c r="A34" s="143"/>
      <c r="M34" s="142"/>
    </row>
    <row r="35" spans="1:13" ht="14" thickBot="1" x14ac:dyDescent="0.25">
      <c r="A35" s="151">
        <v>2.2000000000000002</v>
      </c>
      <c r="B35" s="161" t="s">
        <v>31</v>
      </c>
      <c r="C35" s="161"/>
      <c r="D35" s="161"/>
      <c r="E35" s="161"/>
      <c r="F35" s="161"/>
      <c r="G35" s="161"/>
      <c r="H35" s="161"/>
      <c r="I35" s="161"/>
      <c r="J35" s="161"/>
      <c r="K35" s="162"/>
      <c r="L35" s="155">
        <f>SUM(K36:K38)</f>
        <v>0</v>
      </c>
      <c r="M35" s="141"/>
    </row>
    <row r="36" spans="1:13" x14ac:dyDescent="0.2">
      <c r="A36" s="15" t="s">
        <v>32</v>
      </c>
      <c r="B36" s="42" t="s">
        <v>33</v>
      </c>
      <c r="C36" s="43"/>
      <c r="D36" s="46"/>
      <c r="E36" s="43">
        <f>+D36*C36</f>
        <v>0</v>
      </c>
      <c r="F36" s="45"/>
      <c r="G36" s="46"/>
      <c r="H36" s="45"/>
      <c r="I36" s="45" t="s">
        <v>76</v>
      </c>
      <c r="J36" s="43">
        <f>+E36</f>
        <v>0</v>
      </c>
      <c r="K36" s="32">
        <f>+J36*H36*G36*F36</f>
        <v>0</v>
      </c>
      <c r="L36" s="14"/>
      <c r="M36" s="141"/>
    </row>
    <row r="37" spans="1:13" x14ac:dyDescent="0.2">
      <c r="A37" s="58" t="s">
        <v>34</v>
      </c>
      <c r="B37" s="104" t="s">
        <v>85</v>
      </c>
      <c r="C37" s="105"/>
      <c r="D37" s="106"/>
      <c r="E37" s="105">
        <f>+D37*C37</f>
        <v>0</v>
      </c>
      <c r="F37" s="107"/>
      <c r="G37" s="106"/>
      <c r="H37" s="107"/>
      <c r="I37" s="107" t="s">
        <v>76</v>
      </c>
      <c r="J37" s="105">
        <f>+E37</f>
        <v>0</v>
      </c>
      <c r="K37" s="108">
        <f>+J37*H37*G37*F37</f>
        <v>0</v>
      </c>
      <c r="L37" s="14"/>
      <c r="M37" s="141"/>
    </row>
    <row r="38" spans="1:13" ht="14" thickBot="1" x14ac:dyDescent="0.25">
      <c r="A38" s="61" t="s">
        <v>82</v>
      </c>
      <c r="B38" s="53" t="s">
        <v>35</v>
      </c>
      <c r="C38" s="54"/>
      <c r="D38" s="55"/>
      <c r="E38" s="55"/>
      <c r="F38" s="56"/>
      <c r="G38" s="57"/>
      <c r="H38" s="56"/>
      <c r="I38" s="56"/>
      <c r="J38" s="54"/>
      <c r="K38" s="34"/>
      <c r="L38" s="14"/>
      <c r="M38" s="141"/>
    </row>
    <row r="39" spans="1:13" ht="14" thickBot="1" x14ac:dyDescent="0.25">
      <c r="A39" s="143"/>
      <c r="M39" s="142"/>
    </row>
    <row r="40" spans="1:13" ht="14" thickBot="1" x14ac:dyDescent="0.25">
      <c r="A40" s="151">
        <v>2.2999999999999998</v>
      </c>
      <c r="B40" s="160" t="s">
        <v>36</v>
      </c>
      <c r="C40" s="161"/>
      <c r="D40" s="161"/>
      <c r="E40" s="161"/>
      <c r="F40" s="161"/>
      <c r="G40" s="161"/>
      <c r="H40" s="161"/>
      <c r="I40" s="161"/>
      <c r="J40" s="161"/>
      <c r="K40" s="162"/>
      <c r="L40" s="155"/>
      <c r="M40" s="141"/>
    </row>
    <row r="41" spans="1:13" x14ac:dyDescent="0.2">
      <c r="A41" s="59" t="s">
        <v>37</v>
      </c>
      <c r="B41" s="42" t="s">
        <v>38</v>
      </c>
      <c r="C41" s="43"/>
      <c r="D41" s="44"/>
      <c r="E41" s="44"/>
      <c r="F41" s="45"/>
      <c r="G41" s="46"/>
      <c r="H41" s="45"/>
      <c r="I41" s="45"/>
      <c r="J41" s="43"/>
      <c r="K41" s="32"/>
      <c r="L41" s="14"/>
      <c r="M41" s="141"/>
    </row>
    <row r="42" spans="1:13" x14ac:dyDescent="0.2">
      <c r="A42" s="60" t="s">
        <v>39</v>
      </c>
      <c r="B42" s="47" t="s">
        <v>40</v>
      </c>
      <c r="C42" s="48"/>
      <c r="D42" s="49"/>
      <c r="E42" s="49"/>
      <c r="F42" s="50"/>
      <c r="G42" s="51"/>
      <c r="H42" s="50"/>
      <c r="I42" s="50"/>
      <c r="J42" s="48"/>
      <c r="K42" s="52"/>
      <c r="L42" s="14"/>
      <c r="M42" s="141"/>
    </row>
    <row r="43" spans="1:13" ht="14" thickBot="1" x14ac:dyDescent="0.25">
      <c r="A43" s="61" t="s">
        <v>41</v>
      </c>
      <c r="B43" s="53" t="s">
        <v>42</v>
      </c>
      <c r="C43" s="54"/>
      <c r="D43" s="55"/>
      <c r="E43" s="55"/>
      <c r="F43" s="56"/>
      <c r="G43" s="57"/>
      <c r="H43" s="56"/>
      <c r="I43" s="56"/>
      <c r="J43" s="54"/>
      <c r="K43" s="34"/>
      <c r="L43" s="14"/>
      <c r="M43" s="141"/>
    </row>
    <row r="44" spans="1:13" ht="14" thickBot="1" x14ac:dyDescent="0.25">
      <c r="A44" s="143"/>
      <c r="M44" s="142"/>
    </row>
    <row r="45" spans="1:13" ht="14" thickBot="1" x14ac:dyDescent="0.25">
      <c r="A45" s="151">
        <v>2.4</v>
      </c>
      <c r="B45" s="160" t="s">
        <v>43</v>
      </c>
      <c r="C45" s="161"/>
      <c r="D45" s="161"/>
      <c r="E45" s="161"/>
      <c r="F45" s="161"/>
      <c r="G45" s="161"/>
      <c r="H45" s="161"/>
      <c r="I45" s="161"/>
      <c r="J45" s="161"/>
      <c r="K45" s="162"/>
      <c r="L45" s="155"/>
      <c r="M45" s="141"/>
    </row>
    <row r="46" spans="1:13" ht="14" thickBot="1" x14ac:dyDescent="0.25">
      <c r="A46" s="13" t="s">
        <v>44</v>
      </c>
      <c r="B46" s="62" t="s">
        <v>45</v>
      </c>
      <c r="C46" s="63"/>
      <c r="D46" s="64"/>
      <c r="E46" s="64"/>
      <c r="F46" s="65"/>
      <c r="G46" s="66"/>
      <c r="H46" s="65"/>
      <c r="I46" s="65"/>
      <c r="J46" s="63"/>
      <c r="K46" s="67"/>
      <c r="L46" s="14"/>
      <c r="M46" s="141"/>
    </row>
    <row r="47" spans="1:13" ht="14" thickBot="1" x14ac:dyDescent="0.25">
      <c r="A47" s="143"/>
      <c r="M47" s="142"/>
    </row>
    <row r="48" spans="1:13" ht="14" thickBot="1" x14ac:dyDescent="0.25">
      <c r="A48" s="151">
        <v>2.5</v>
      </c>
      <c r="B48" s="160" t="s">
        <v>46</v>
      </c>
      <c r="C48" s="161"/>
      <c r="D48" s="161"/>
      <c r="E48" s="161"/>
      <c r="F48" s="161"/>
      <c r="G48" s="161"/>
      <c r="H48" s="161"/>
      <c r="I48" s="161"/>
      <c r="J48" s="161"/>
      <c r="K48" s="162"/>
      <c r="L48" s="155"/>
      <c r="M48" s="141"/>
    </row>
    <row r="49" spans="1:13" ht="14" thickBot="1" x14ac:dyDescent="0.25">
      <c r="A49" s="13" t="s">
        <v>47</v>
      </c>
      <c r="B49" s="68" t="s">
        <v>75</v>
      </c>
      <c r="C49" s="69"/>
      <c r="D49" s="68"/>
      <c r="E49" s="68"/>
      <c r="F49" s="70"/>
      <c r="G49" s="71"/>
      <c r="H49" s="70"/>
      <c r="I49" s="70"/>
      <c r="J49" s="69"/>
      <c r="K49" s="72"/>
      <c r="L49" s="14"/>
      <c r="M49" s="141"/>
    </row>
    <row r="50" spans="1:13" ht="14" thickBot="1" x14ac:dyDescent="0.25">
      <c r="A50" s="143"/>
      <c r="M50" s="142"/>
    </row>
    <row r="51" spans="1:13" ht="14" thickBot="1" x14ac:dyDescent="0.25">
      <c r="A51" s="151">
        <v>2.6</v>
      </c>
      <c r="B51" s="160" t="s">
        <v>48</v>
      </c>
      <c r="C51" s="161"/>
      <c r="D51" s="161"/>
      <c r="E51" s="161"/>
      <c r="F51" s="161"/>
      <c r="G51" s="161"/>
      <c r="H51" s="161"/>
      <c r="I51" s="161"/>
      <c r="J51" s="161"/>
      <c r="K51" s="162"/>
      <c r="L51" s="155"/>
      <c r="M51" s="141"/>
    </row>
    <row r="52" spans="1:13" x14ac:dyDescent="0.2">
      <c r="A52" s="59" t="s">
        <v>49</v>
      </c>
      <c r="B52" s="73" t="s">
        <v>50</v>
      </c>
      <c r="C52" s="74"/>
      <c r="D52" s="75"/>
      <c r="E52" s="75"/>
      <c r="F52" s="76"/>
      <c r="G52" s="77"/>
      <c r="H52" s="76"/>
      <c r="I52" s="76"/>
      <c r="J52" s="74"/>
      <c r="K52" s="78"/>
      <c r="L52" s="14"/>
      <c r="M52" s="141"/>
    </row>
    <row r="53" spans="1:13" ht="14" thickBot="1" x14ac:dyDescent="0.25">
      <c r="A53" s="61" t="s">
        <v>51</v>
      </c>
      <c r="B53" s="53" t="s">
        <v>52</v>
      </c>
      <c r="C53" s="54"/>
      <c r="D53" s="55"/>
      <c r="E53" s="55"/>
      <c r="F53" s="56"/>
      <c r="G53" s="57"/>
      <c r="H53" s="56"/>
      <c r="I53" s="56"/>
      <c r="J53" s="54"/>
      <c r="K53" s="34"/>
      <c r="L53" s="14"/>
      <c r="M53" s="141"/>
    </row>
    <row r="54" spans="1:13" ht="14" thickBot="1" x14ac:dyDescent="0.25">
      <c r="A54" s="143"/>
      <c r="M54" s="142"/>
    </row>
    <row r="55" spans="1:13" ht="14" thickBot="1" x14ac:dyDescent="0.25">
      <c r="A55" s="151">
        <v>2.7</v>
      </c>
      <c r="B55" s="160" t="s">
        <v>53</v>
      </c>
      <c r="C55" s="161"/>
      <c r="D55" s="161"/>
      <c r="E55" s="161"/>
      <c r="F55" s="161"/>
      <c r="G55" s="161"/>
      <c r="H55" s="161"/>
      <c r="I55" s="161"/>
      <c r="J55" s="161"/>
      <c r="K55" s="162"/>
      <c r="L55" s="155">
        <f>SUM(K56:K64)</f>
        <v>0</v>
      </c>
      <c r="M55" s="141"/>
    </row>
    <row r="56" spans="1:13" x14ac:dyDescent="0.2">
      <c r="A56" s="59" t="s">
        <v>54</v>
      </c>
      <c r="B56" s="42" t="s">
        <v>86</v>
      </c>
      <c r="C56" s="43"/>
      <c r="D56" s="46"/>
      <c r="E56" s="74">
        <f>+D56*C56</f>
        <v>0</v>
      </c>
      <c r="F56" s="45"/>
      <c r="G56" s="46"/>
      <c r="H56" s="45"/>
      <c r="I56" s="45" t="s">
        <v>76</v>
      </c>
      <c r="J56" s="43">
        <f>+E56</f>
        <v>0</v>
      </c>
      <c r="K56" s="32">
        <f>+J56*H56*G56*F56</f>
        <v>0</v>
      </c>
      <c r="L56" s="14"/>
      <c r="M56" s="141"/>
    </row>
    <row r="57" spans="1:13" x14ac:dyDescent="0.2">
      <c r="A57" s="60" t="s">
        <v>55</v>
      </c>
      <c r="B57" s="73" t="s">
        <v>87</v>
      </c>
      <c r="C57" s="74"/>
      <c r="D57" s="77"/>
      <c r="E57" s="74">
        <f t="shared" ref="E57" si="3">+D57*C57</f>
        <v>0</v>
      </c>
      <c r="F57" s="76"/>
      <c r="G57" s="77"/>
      <c r="H57" s="76"/>
      <c r="I57" s="76" t="s">
        <v>76</v>
      </c>
      <c r="J57" s="74">
        <f>+E57</f>
        <v>0</v>
      </c>
      <c r="K57" s="78">
        <f>+J57*H57*F57</f>
        <v>0</v>
      </c>
      <c r="L57" s="14"/>
      <c r="M57" s="141"/>
    </row>
    <row r="58" spans="1:13" x14ac:dyDescent="0.2">
      <c r="A58" s="60" t="s">
        <v>56</v>
      </c>
      <c r="B58" s="73" t="s">
        <v>78</v>
      </c>
      <c r="C58" s="74"/>
      <c r="D58" s="77"/>
      <c r="E58" s="74">
        <f>+D58*C58</f>
        <v>0</v>
      </c>
      <c r="F58" s="76"/>
      <c r="G58" s="77"/>
      <c r="H58" s="76"/>
      <c r="I58" s="76" t="s">
        <v>76</v>
      </c>
      <c r="J58" s="74">
        <f>+E58</f>
        <v>0</v>
      </c>
      <c r="K58" s="78">
        <f>+J58*H58*G58*F58</f>
        <v>0</v>
      </c>
      <c r="L58" s="14"/>
      <c r="M58" s="141"/>
    </row>
    <row r="59" spans="1:13" ht="12" customHeight="1" x14ac:dyDescent="0.2">
      <c r="A59" s="60" t="s">
        <v>58</v>
      </c>
      <c r="B59" s="47" t="s">
        <v>88</v>
      </c>
      <c r="C59" s="48"/>
      <c r="D59" s="49"/>
      <c r="E59" s="49"/>
      <c r="F59" s="50"/>
      <c r="G59" s="51"/>
      <c r="H59" s="50"/>
      <c r="I59" s="50"/>
      <c r="J59" s="74"/>
      <c r="K59" s="78"/>
      <c r="L59" s="14"/>
      <c r="M59" s="141"/>
    </row>
    <row r="60" spans="1:13" x14ac:dyDescent="0.2">
      <c r="A60" s="60" t="s">
        <v>60</v>
      </c>
      <c r="B60" s="47" t="s">
        <v>57</v>
      </c>
      <c r="C60" s="122"/>
      <c r="D60" s="49"/>
      <c r="E60" s="49"/>
      <c r="F60" s="50"/>
      <c r="G60" s="51"/>
      <c r="H60" s="50"/>
      <c r="I60" s="50"/>
      <c r="J60" s="74"/>
      <c r="K60" s="78"/>
      <c r="L60" s="14"/>
      <c r="M60" s="141"/>
    </row>
    <row r="61" spans="1:13" x14ac:dyDescent="0.2">
      <c r="A61" s="60" t="s">
        <v>62</v>
      </c>
      <c r="B61" s="121" t="s">
        <v>59</v>
      </c>
      <c r="C61" s="47"/>
      <c r="D61" s="47"/>
      <c r="E61" s="49"/>
      <c r="F61" s="50"/>
      <c r="G61" s="51"/>
      <c r="H61" s="50"/>
      <c r="I61" s="50"/>
      <c r="J61" s="74"/>
      <c r="K61" s="78"/>
      <c r="L61" s="14"/>
      <c r="M61" s="141"/>
    </row>
    <row r="62" spans="1:13" x14ac:dyDescent="0.2">
      <c r="A62" s="60" t="s">
        <v>64</v>
      </c>
      <c r="B62" s="47" t="s">
        <v>61</v>
      </c>
      <c r="C62" s="74"/>
      <c r="D62" s="51"/>
      <c r="E62" s="48"/>
      <c r="F62" s="50"/>
      <c r="G62" s="51"/>
      <c r="H62" s="50"/>
      <c r="I62" s="50"/>
      <c r="J62" s="74"/>
      <c r="K62" s="78"/>
      <c r="L62" s="14"/>
      <c r="M62" s="141"/>
    </row>
    <row r="63" spans="1:13" ht="13.5" customHeight="1" x14ac:dyDescent="0.2">
      <c r="A63" s="60" t="s">
        <v>79</v>
      </c>
      <c r="B63" s="79" t="s">
        <v>63</v>
      </c>
      <c r="C63" s="48"/>
      <c r="D63" s="49"/>
      <c r="E63" s="49"/>
      <c r="F63" s="50"/>
      <c r="G63" s="51"/>
      <c r="H63" s="50"/>
      <c r="I63" s="50"/>
      <c r="J63" s="74"/>
      <c r="K63" s="78"/>
      <c r="L63" s="14"/>
      <c r="M63" s="141"/>
    </row>
    <row r="64" spans="1:13" ht="14" thickBot="1" x14ac:dyDescent="0.25">
      <c r="A64" s="61" t="s">
        <v>80</v>
      </c>
      <c r="B64" s="53" t="s">
        <v>65</v>
      </c>
      <c r="C64" s="54"/>
      <c r="D64" s="55"/>
      <c r="E64" s="55"/>
      <c r="F64" s="56"/>
      <c r="G64" s="57"/>
      <c r="H64" s="56"/>
      <c r="I64" s="56"/>
      <c r="J64" s="54"/>
      <c r="K64" s="34"/>
      <c r="L64" s="14"/>
      <c r="M64" s="141"/>
    </row>
    <row r="65" spans="1:13" ht="14" thickBot="1" x14ac:dyDescent="0.25">
      <c r="A65" s="143"/>
      <c r="M65" s="142"/>
    </row>
    <row r="66" spans="1:13" ht="14" thickBot="1" x14ac:dyDescent="0.25">
      <c r="A66" s="151">
        <v>2.8</v>
      </c>
      <c r="B66" s="160" t="s">
        <v>66</v>
      </c>
      <c r="C66" s="161"/>
      <c r="D66" s="161"/>
      <c r="E66" s="161"/>
      <c r="F66" s="161"/>
      <c r="G66" s="161"/>
      <c r="H66" s="161"/>
      <c r="I66" s="161"/>
      <c r="J66" s="161"/>
      <c r="K66" s="162"/>
      <c r="L66" s="155">
        <f>SUM(K67:K72)</f>
        <v>0</v>
      </c>
      <c r="M66" s="141"/>
    </row>
    <row r="67" spans="1:13" x14ac:dyDescent="0.2">
      <c r="A67" s="117" t="s">
        <v>67</v>
      </c>
      <c r="B67" s="80"/>
      <c r="C67" s="81"/>
      <c r="D67" s="82"/>
      <c r="E67" s="82"/>
      <c r="F67" s="83"/>
      <c r="G67" s="84"/>
      <c r="H67" s="83"/>
      <c r="I67" s="83"/>
      <c r="J67" s="81"/>
      <c r="K67" s="85"/>
      <c r="L67" s="14"/>
      <c r="M67" s="141"/>
    </row>
    <row r="68" spans="1:13" x14ac:dyDescent="0.2">
      <c r="A68" s="118" t="s">
        <v>68</v>
      </c>
      <c r="B68" s="86"/>
      <c r="C68" s="87"/>
      <c r="D68" s="88"/>
      <c r="E68" s="88"/>
      <c r="F68" s="89"/>
      <c r="G68" s="90"/>
      <c r="H68" s="89"/>
      <c r="I68" s="89"/>
      <c r="J68" s="87"/>
      <c r="K68" s="91"/>
      <c r="L68" s="41"/>
      <c r="M68" s="141"/>
    </row>
    <row r="69" spans="1:13" x14ac:dyDescent="0.2">
      <c r="A69" s="118" t="s">
        <v>69</v>
      </c>
      <c r="B69" s="86"/>
      <c r="C69" s="87"/>
      <c r="D69" s="88"/>
      <c r="E69" s="111"/>
      <c r="F69" s="89"/>
      <c r="G69" s="90"/>
      <c r="H69" s="89"/>
      <c r="I69" s="89"/>
      <c r="J69" s="87"/>
      <c r="K69" s="91">
        <f>+I69*E69</f>
        <v>0</v>
      </c>
      <c r="L69" s="41"/>
      <c r="M69" s="141"/>
    </row>
    <row r="70" spans="1:13" x14ac:dyDescent="0.2">
      <c r="A70" s="118" t="s">
        <v>70</v>
      </c>
      <c r="B70" s="86"/>
      <c r="C70" s="87"/>
      <c r="D70" s="88"/>
      <c r="E70" s="111"/>
      <c r="F70" s="89"/>
      <c r="G70" s="90"/>
      <c r="H70" s="89"/>
      <c r="I70" s="112"/>
      <c r="J70" s="87"/>
      <c r="K70" s="91">
        <f>+I70*E70</f>
        <v>0</v>
      </c>
      <c r="L70" s="14"/>
      <c r="M70" s="141"/>
    </row>
    <row r="71" spans="1:13" x14ac:dyDescent="0.2">
      <c r="A71" s="118" t="s">
        <v>71</v>
      </c>
      <c r="B71" s="86"/>
      <c r="C71" s="87"/>
      <c r="D71" s="88"/>
      <c r="E71" s="88"/>
      <c r="F71" s="89"/>
      <c r="G71" s="90"/>
      <c r="H71" s="92"/>
      <c r="I71" s="89"/>
      <c r="J71" s="87"/>
      <c r="K71" s="91"/>
      <c r="L71" s="14"/>
      <c r="M71" s="141"/>
    </row>
    <row r="72" spans="1:13" ht="14" thickBot="1" x14ac:dyDescent="0.2">
      <c r="A72" s="119" t="s">
        <v>81</v>
      </c>
      <c r="B72" s="93"/>
      <c r="C72" s="94"/>
      <c r="D72" s="95"/>
      <c r="E72" s="95"/>
      <c r="F72" s="96"/>
      <c r="G72" s="97"/>
      <c r="H72" s="98"/>
      <c r="I72" s="96"/>
      <c r="J72" s="94"/>
      <c r="K72" s="99"/>
      <c r="L72" s="14"/>
      <c r="M72" s="141"/>
    </row>
    <row r="73" spans="1:13" ht="14" thickBot="1" x14ac:dyDescent="0.25">
      <c r="A73" s="146"/>
      <c r="F73" s="12"/>
      <c r="H73" s="12"/>
      <c r="I73" s="12"/>
      <c r="M73" s="142"/>
    </row>
    <row r="74" spans="1:13" ht="14" thickBot="1" x14ac:dyDescent="0.25">
      <c r="A74" s="151">
        <v>2.9</v>
      </c>
      <c r="B74" s="160" t="s">
        <v>72</v>
      </c>
      <c r="C74" s="161"/>
      <c r="D74" s="161"/>
      <c r="E74" s="161"/>
      <c r="F74" s="161"/>
      <c r="G74" s="161"/>
      <c r="H74" s="161"/>
      <c r="I74" s="161"/>
      <c r="J74" s="161"/>
      <c r="K74" s="162"/>
      <c r="L74" s="152">
        <f>SUM(K75)</f>
        <v>0</v>
      </c>
      <c r="M74" s="141"/>
    </row>
    <row r="75" spans="1:13" ht="14" thickBot="1" x14ac:dyDescent="0.25">
      <c r="A75" s="13" t="s">
        <v>73</v>
      </c>
      <c r="B75" s="68"/>
      <c r="C75" s="69"/>
      <c r="D75" s="68"/>
      <c r="E75" s="109"/>
      <c r="F75" s="70"/>
      <c r="G75" s="71"/>
      <c r="H75" s="100"/>
      <c r="I75" s="110"/>
      <c r="J75" s="69"/>
      <c r="K75" s="72">
        <f>+I75*E75</f>
        <v>0</v>
      </c>
      <c r="L75" s="14"/>
      <c r="M75" s="141"/>
    </row>
    <row r="76" spans="1:13" ht="14" thickBot="1" x14ac:dyDescent="0.25">
      <c r="A76" s="143"/>
      <c r="F76" s="12"/>
      <c r="H76" s="12"/>
      <c r="I76" s="12"/>
      <c r="M76" s="142"/>
    </row>
    <row r="77" spans="1:13" ht="15.75" customHeight="1" thickBot="1" x14ac:dyDescent="0.25">
      <c r="A77" s="143"/>
      <c r="B77" s="177" t="s">
        <v>95</v>
      </c>
      <c r="C77" s="178"/>
      <c r="D77" s="178"/>
      <c r="E77" s="178"/>
      <c r="F77" s="178"/>
      <c r="G77" s="178"/>
      <c r="H77" s="178"/>
      <c r="I77" s="178"/>
      <c r="J77" s="178"/>
      <c r="K77" s="179"/>
      <c r="L77" s="158" t="s">
        <v>92</v>
      </c>
      <c r="M77" s="157">
        <f>+M28+M10</f>
        <v>0</v>
      </c>
    </row>
    <row r="78" spans="1:13" ht="15.75" customHeight="1" thickBot="1" x14ac:dyDescent="0.25">
      <c r="A78" s="143"/>
      <c r="B78" s="174" t="s">
        <v>90</v>
      </c>
      <c r="C78" s="175"/>
      <c r="D78" s="175"/>
      <c r="E78" s="175"/>
      <c r="F78" s="175"/>
      <c r="G78" s="175"/>
      <c r="H78" s="175"/>
      <c r="I78" s="175"/>
      <c r="J78" s="175"/>
      <c r="K78" s="176"/>
      <c r="L78" s="158" t="s">
        <v>92</v>
      </c>
      <c r="M78" s="149">
        <v>0</v>
      </c>
    </row>
    <row r="79" spans="1:13" ht="15.75" customHeight="1" thickBot="1" x14ac:dyDescent="0.25">
      <c r="A79" s="147"/>
      <c r="B79" s="174" t="s">
        <v>91</v>
      </c>
      <c r="C79" s="175"/>
      <c r="D79" s="175"/>
      <c r="E79" s="175"/>
      <c r="F79" s="175"/>
      <c r="G79" s="175"/>
      <c r="H79" s="175"/>
      <c r="I79" s="175"/>
      <c r="J79" s="175"/>
      <c r="K79" s="176"/>
      <c r="L79" s="159" t="s">
        <v>92</v>
      </c>
      <c r="M79" s="149">
        <v>0</v>
      </c>
    </row>
    <row r="80" spans="1:13" ht="14" thickBot="1" x14ac:dyDescent="0.25">
      <c r="B80" s="180" t="s">
        <v>94</v>
      </c>
      <c r="C80" s="181"/>
      <c r="D80" s="181"/>
      <c r="E80" s="181"/>
      <c r="F80" s="181"/>
      <c r="G80" s="181"/>
      <c r="H80" s="181"/>
      <c r="I80" s="181"/>
      <c r="J80" s="181"/>
      <c r="K80" s="182"/>
      <c r="L80" s="156" t="s">
        <v>92</v>
      </c>
      <c r="M80" s="120"/>
    </row>
    <row r="82" spans="2:13" x14ac:dyDescent="0.2">
      <c r="B82" s="113"/>
    </row>
    <row r="83" spans="2:13" x14ac:dyDescent="0.2">
      <c r="B83" s="114"/>
      <c r="M83" s="14"/>
    </row>
    <row r="84" spans="2:13" x14ac:dyDescent="0.2">
      <c r="B84" s="115"/>
    </row>
    <row r="85" spans="2:13" x14ac:dyDescent="0.2">
      <c r="B85" s="116"/>
    </row>
  </sheetData>
  <mergeCells count="25">
    <mergeCell ref="A1:M1"/>
    <mergeCell ref="A2:M2"/>
    <mergeCell ref="A3:M3"/>
    <mergeCell ref="A4:M4"/>
    <mergeCell ref="A5:M7"/>
    <mergeCell ref="B79:K79"/>
    <mergeCell ref="B78:K78"/>
    <mergeCell ref="B77:K77"/>
    <mergeCell ref="B80:K80"/>
    <mergeCell ref="B45:K45"/>
    <mergeCell ref="B48:K48"/>
    <mergeCell ref="B51:K51"/>
    <mergeCell ref="B55:K55"/>
    <mergeCell ref="B66:K66"/>
    <mergeCell ref="B74:K74"/>
    <mergeCell ref="B10:L10"/>
    <mergeCell ref="B11:K11"/>
    <mergeCell ref="B15:K15"/>
    <mergeCell ref="B19:K19"/>
    <mergeCell ref="B21:K21"/>
    <mergeCell ref="B25:K25"/>
    <mergeCell ref="B28:L28"/>
    <mergeCell ref="B30:K30"/>
    <mergeCell ref="B35:K35"/>
    <mergeCell ref="B40:K40"/>
  </mergeCells>
  <printOptions horizontalCentered="1" verticalCentered="1"/>
  <pageMargins left="0.82677165354330717" right="0.15748031496062992" top="0.74803149606299213" bottom="0.74803149606299213" header="0.31496062992125984" footer="0.31496062992125984"/>
  <pageSetup scale="50" orientation="portrait" horizontalDpi="1200" verticalDpi="1200" r:id="rId1"/>
  <ignoredErrors>
    <ignoredError sqref="K5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AIU</vt:lpstr>
      <vt:lpstr>AIU!Área_de_impresión</vt:lpstr>
      <vt:lpstr>AIU!Títulos_a_imprimir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Alexander Cogua</dc:creator>
  <cp:lastModifiedBy>Maria Alejandra Bautista Saavedra</cp:lastModifiedBy>
  <cp:lastPrinted>2020-09-01T15:48:48Z</cp:lastPrinted>
  <dcterms:created xsi:type="dcterms:W3CDTF">2017-01-13T16:50:41Z</dcterms:created>
  <dcterms:modified xsi:type="dcterms:W3CDTF">2025-06-18T17:04:26Z</dcterms:modified>
</cp:coreProperties>
</file>