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showHorizontalScroll="0" showVerticalScroll="0" showSheetTabs="0" xWindow="0" yWindow="0" windowWidth="25440" windowHeight="12435"/>
  </bookViews>
  <sheets>
    <sheet name="PPTO ACCESO PRINCIPAL" sheetId="66" r:id="rId1"/>
    <sheet name="ANALISIS AIU " sheetId="70" state="hidden" r:id="rId2"/>
  </sheets>
  <externalReferences>
    <externalReference r:id="rId3"/>
    <externalReference r:id="rId4"/>
    <externalReference r:id="rId5"/>
    <externalReference r:id="rId6"/>
    <externalReference r:id="rId7"/>
  </externalReferences>
  <definedNames>
    <definedName name="AB" localSheetId="1">#REF!</definedName>
    <definedName name="AB">#REF!</definedName>
    <definedName name="Accesorios_de_1_2" localSheetId="0">#REF!</definedName>
    <definedName name="Accesorios_de_1_2">#REF!</definedName>
    <definedName name="Accesorios_de_3_4" localSheetId="0">#REF!</definedName>
    <definedName name="Accesorios_de_3_4">#REF!</definedName>
    <definedName name="Acero_de_Refuerzo_Figurado_de_60.000_P.S.I." localSheetId="0">#REF!</definedName>
    <definedName name="Acero_de_Refuerzo_Figurado_de_60.000_P.S.I.">#REF!</definedName>
    <definedName name="Acido_Muriatico" localSheetId="0">#REF!</definedName>
    <definedName name="Acido_Muriatico">#REF!</definedName>
    <definedName name="Acoflex_1_2" localSheetId="0">#REF!</definedName>
    <definedName name="Acoflex_1_2">#REF!</definedName>
    <definedName name="Acometida_en_2_3___350_kcmil___1___250_kcmil_AWG__THHN_en_Ø_4" localSheetId="0">#REF!</definedName>
    <definedName name="Acometida_en_2_3___350_kcmil___1___250_kcmil_AWG__THHN_en_Ø_4">#REF!</definedName>
    <definedName name="Acometida_en_3___1_0___1___2___1___6_T_AWG__THHN_en_1Ø_3" localSheetId="0">#REF!</definedName>
    <definedName name="Acometida_en_3___1_0___1___2___1___6_T_AWG__THHN_en_1Ø_3">#REF!</definedName>
    <definedName name="Acometida_en_3___250_kcmil___1___2_0___1___2_T_AWG__THHN_en_1Ø_3" localSheetId="0">#REF!</definedName>
    <definedName name="Acometida_en_3___250_kcmil___1___2_0___1___2_T_AWG__THHN_en_1Ø_3">#REF!</definedName>
    <definedName name="Acometida_en_3___4_0___1___2_0___1___2_T_AWG__THHN_en_1Ø_3" localSheetId="0">#REF!</definedName>
    <definedName name="Acometida_en_3___4_0___1___2_0___1___2_T_AWG__THHN_en_1Ø_3">#REF!</definedName>
    <definedName name="Acometida_en_3___6___1___8___1___8_T_AWG__THHN_en_1Ø_1" localSheetId="0">#REF!</definedName>
    <definedName name="Acometida_en_3___6___1___8___1___8_T_AWG__THHN_en_1Ø_1">#REF!</definedName>
    <definedName name="Acometida_en_3___6_en_1Ø_2" localSheetId="0">#REF!</definedName>
    <definedName name="Acometida_en_3___6_en_1Ø_2">#REF!</definedName>
    <definedName name="Acometida_en_3___8___1___10___1___8_T_AWG__THHN_en_1Ø_1" localSheetId="0">#REF!</definedName>
    <definedName name="Acometida_en_3___8___1___10___1___8_T_AWG__THHN_en_1Ø_1">#REF!</definedName>
    <definedName name="Acometida_en_Conductor_de_Cobre_3___2_0_AWG_XLEP_15_Kv" localSheetId="0">#REF!</definedName>
    <definedName name="Acometida_en_Conductor_de_Cobre_3___2_0_AWG_XLEP_15_Kv">#REF!</definedName>
    <definedName name="afraee" localSheetId="0">MATCH(0.01,'PPTO ACCESO PRINCIPAL'!End_Bal,-1)+1</definedName>
    <definedName name="afraee">MATCH(0.01,End_Bal,-1)+1</definedName>
    <definedName name="Agua" localSheetId="0">#REF!</definedName>
    <definedName name="Agua">#REF!</definedName>
    <definedName name="Alambre_Negro_No.18" localSheetId="0">#REF!</definedName>
    <definedName name="Alambre_Negro_No.18">#REF!</definedName>
    <definedName name="Alcaparro_2.00_m" localSheetId="0">#REF!</definedName>
    <definedName name="Alcaparro_2.00_m">#REF!</definedName>
    <definedName name="Almacenista" localSheetId="0">#REF!</definedName>
    <definedName name="Almacenista">#REF!</definedName>
    <definedName name="Analisis">[1]Analisis!$A:$F</definedName>
    <definedName name="Andamio_Sección" localSheetId="0">#REF!</definedName>
    <definedName name="Andamio_Sección">#REF!</definedName>
    <definedName name="Andamios" localSheetId="0">#REF!</definedName>
    <definedName name="Andamios">#REF!</definedName>
    <definedName name="Angulo_en_aluminio_1_2__x_1_2__x_1_16" localSheetId="0">#REF!</definedName>
    <definedName name="Angulo_en_aluminio_1_2__x_1_2__x_1_16">#REF!</definedName>
    <definedName name="Angulo_hierro_2_1_2__x_3_13" localSheetId="0">#REF!</definedName>
    <definedName name="Angulo_hierro_2_1_2__x_3_13">#REF!</definedName>
    <definedName name="Anticorrosivo_Rojo_Claro" localSheetId="0">#REF!</definedName>
    <definedName name="Anticorrosivo_Rojo_Claro">#REF!</definedName>
    <definedName name="Aparatos_Telefonicos_para_extensiones" localSheetId="0">#REF!</definedName>
    <definedName name="Aparatos_Telefonicos_para_extensiones">#REF!</definedName>
    <definedName name="Aparatos_Telefonicos_secretariales" localSheetId="0">#REF!</definedName>
    <definedName name="Aparatos_Telefonicos_secretariales">#REF!</definedName>
    <definedName name="Aplique_Cilindrico_de_Pared_en_Acero_Galvanizado_de_1x26_W._120_V." localSheetId="0">#REF!</definedName>
    <definedName name="Aplique_Cilindrico_de_Pared_en_Acero_Galvanizado_de_1x26_W._120_V.">#REF!</definedName>
    <definedName name="Aplique_Cilindrico_de_Pared_en_Acero_Galvanizado_de_2x26_W._120_V." localSheetId="0">#REF!</definedName>
    <definedName name="Aplique_Cilindrico_de_Pared_en_Acero_Galvanizado_de_2x26_W._120_V.">#REF!</definedName>
    <definedName name="Aplique_Cilindrico_de_Techo_en_Acero_Galvanizado_de_2x26_W._120_V." localSheetId="0">#REF!</definedName>
    <definedName name="Aplique_Cilindrico_de_Techo_en_Acero_Galvanizado_de_2x26_W._120_V.">#REF!</definedName>
    <definedName name="aptos" localSheetId="0">#REF!</definedName>
    <definedName name="aptos">#REF!</definedName>
    <definedName name="APU_1.1.1" localSheetId="0">#REF!</definedName>
    <definedName name="APU_1.1.1">#REF!</definedName>
    <definedName name="APU_1.1.2" localSheetId="0">#REF!</definedName>
    <definedName name="APU_1.1.2">#REF!</definedName>
    <definedName name="APU_1.1.3" localSheetId="0">#REF!</definedName>
    <definedName name="APU_1.1.3">#REF!</definedName>
    <definedName name="APU_1.1.4" localSheetId="0">#REF!</definedName>
    <definedName name="APU_1.1.4">#REF!</definedName>
    <definedName name="APU_1.1.5" localSheetId="0">#REF!</definedName>
    <definedName name="APU_1.1.5">#REF!</definedName>
    <definedName name="APU_1.2.1" localSheetId="0">#REF!</definedName>
    <definedName name="APU_1.2.1">#REF!</definedName>
    <definedName name="APU_1.2.2" localSheetId="0">#REF!</definedName>
    <definedName name="APU_1.2.2">#REF!</definedName>
    <definedName name="APU_1.2.3" localSheetId="0">#REF!</definedName>
    <definedName name="APU_1.2.3">#REF!</definedName>
    <definedName name="APU_1.3.1" localSheetId="0">#REF!</definedName>
    <definedName name="APU_1.3.1">#REF!</definedName>
    <definedName name="APU_1.3.2" localSheetId="0">#REF!</definedName>
    <definedName name="APU_1.3.2">#REF!</definedName>
    <definedName name="APU_10.1.1" localSheetId="0">#REF!</definedName>
    <definedName name="APU_10.1.1">#REF!</definedName>
    <definedName name="APU_10.1.10" localSheetId="0">#REF!</definedName>
    <definedName name="APU_10.1.10">#REF!</definedName>
    <definedName name="APU_10.1.11" localSheetId="0">#REF!</definedName>
    <definedName name="APU_10.1.11">#REF!</definedName>
    <definedName name="APU_10.1.13" localSheetId="0">#REF!</definedName>
    <definedName name="APU_10.1.13">#REF!</definedName>
    <definedName name="APU_10.1.14" localSheetId="0">#REF!</definedName>
    <definedName name="APU_10.1.14">#REF!</definedName>
    <definedName name="APU_10.1.15" localSheetId="0">#REF!</definedName>
    <definedName name="APU_10.1.15">#REF!</definedName>
    <definedName name="APU_10.1.16" localSheetId="0">#REF!</definedName>
    <definedName name="APU_10.1.16">#REF!</definedName>
    <definedName name="APU_10.1.17" localSheetId="0">#REF!</definedName>
    <definedName name="APU_10.1.17">#REF!</definedName>
    <definedName name="APU_10.1.18" localSheetId="0">#REF!</definedName>
    <definedName name="APU_10.1.18">#REF!</definedName>
    <definedName name="APU_10.1.19" localSheetId="0">#REF!</definedName>
    <definedName name="APU_10.1.19">#REF!</definedName>
    <definedName name="APU_10.1.2" localSheetId="0">#REF!</definedName>
    <definedName name="APU_10.1.2">#REF!</definedName>
    <definedName name="APU_10.1.3" localSheetId="0">#REF!</definedName>
    <definedName name="APU_10.1.3">#REF!</definedName>
    <definedName name="APU_10.1.4" localSheetId="0">#REF!</definedName>
    <definedName name="APU_10.1.4">#REF!</definedName>
    <definedName name="APU_10.1.5" localSheetId="0">#REF!</definedName>
    <definedName name="APU_10.1.5">#REF!</definedName>
    <definedName name="APU_10.1.6" localSheetId="0">#REF!</definedName>
    <definedName name="APU_10.1.6">#REF!</definedName>
    <definedName name="APU_10.1.7" localSheetId="0">#REF!</definedName>
    <definedName name="APU_10.1.7">#REF!</definedName>
    <definedName name="APU_10.1.8" localSheetId="0">#REF!</definedName>
    <definedName name="APU_10.1.8">#REF!</definedName>
    <definedName name="APU_10.1.9" localSheetId="0">#REF!</definedName>
    <definedName name="APU_10.1.9">#REF!</definedName>
    <definedName name="APU_10.2.1" localSheetId="0">#REF!</definedName>
    <definedName name="APU_10.2.1">#REF!</definedName>
    <definedName name="APU_10.2.2" localSheetId="0">#REF!</definedName>
    <definedName name="APU_10.2.2">#REF!</definedName>
    <definedName name="APU_11.1.1" localSheetId="0">#REF!</definedName>
    <definedName name="APU_11.1.1">#REF!</definedName>
    <definedName name="APU_11.1.2" localSheetId="0">#REF!</definedName>
    <definedName name="APU_11.1.2">#REF!</definedName>
    <definedName name="APU_11.1.3" localSheetId="0">#REF!</definedName>
    <definedName name="APU_11.1.3">#REF!</definedName>
    <definedName name="APU_11.1.4" localSheetId="0">#REF!</definedName>
    <definedName name="APU_11.1.4">#REF!</definedName>
    <definedName name="APU_11.2.1.1" localSheetId="0">#REF!</definedName>
    <definedName name="APU_11.2.1.1">#REF!</definedName>
    <definedName name="APU_11.2.2.1" localSheetId="0">#REF!</definedName>
    <definedName name="APU_11.2.2.1">#REF!</definedName>
    <definedName name="APU_11.2.2.2" localSheetId="0">#REF!</definedName>
    <definedName name="APU_11.2.2.2">#REF!</definedName>
    <definedName name="APU_11.2.3.1" localSheetId="0">#REF!</definedName>
    <definedName name="APU_11.2.3.1">#REF!</definedName>
    <definedName name="APU_11.2.3.2" localSheetId="0">#REF!</definedName>
    <definedName name="APU_11.2.3.2">#REF!</definedName>
    <definedName name="APU_12.1.1" localSheetId="0">#REF!</definedName>
    <definedName name="APU_12.1.1">#REF!</definedName>
    <definedName name="APU_12.1.10" localSheetId="0">#REF!</definedName>
    <definedName name="APU_12.1.10">#REF!</definedName>
    <definedName name="APU_12.1.11" localSheetId="0">#REF!</definedName>
    <definedName name="APU_12.1.11">#REF!</definedName>
    <definedName name="APU_12.1.12" localSheetId="0">#REF!</definedName>
    <definedName name="APU_12.1.12">#REF!</definedName>
    <definedName name="APU_12.1.13" localSheetId="0">#REF!</definedName>
    <definedName name="APU_12.1.13">#REF!</definedName>
    <definedName name="APU_12.1.14" localSheetId="0">#REF!</definedName>
    <definedName name="APU_12.1.14">#REF!</definedName>
    <definedName name="APU_12.1.15" localSheetId="0">#REF!</definedName>
    <definedName name="APU_12.1.15">#REF!</definedName>
    <definedName name="APU_12.1.16" localSheetId="0">#REF!</definedName>
    <definedName name="APU_12.1.16">#REF!</definedName>
    <definedName name="APU_12.1.17" localSheetId="0">#REF!</definedName>
    <definedName name="APU_12.1.17">#REF!</definedName>
    <definedName name="APU_12.1.18" localSheetId="0">#REF!</definedName>
    <definedName name="APU_12.1.18">#REF!</definedName>
    <definedName name="APU_12.1.19" localSheetId="0">#REF!</definedName>
    <definedName name="APU_12.1.19">#REF!</definedName>
    <definedName name="APU_12.1.2" localSheetId="0">#REF!</definedName>
    <definedName name="APU_12.1.2">#REF!</definedName>
    <definedName name="APU_12.1.20" localSheetId="0">#REF!</definedName>
    <definedName name="APU_12.1.20">#REF!</definedName>
    <definedName name="APU_12.1.21" localSheetId="0">#REF!</definedName>
    <definedName name="APU_12.1.21">#REF!</definedName>
    <definedName name="APU_12.1.22" localSheetId="0">#REF!</definedName>
    <definedName name="APU_12.1.22">#REF!</definedName>
    <definedName name="APU_12.1.23" localSheetId="0">#REF!</definedName>
    <definedName name="APU_12.1.23">#REF!</definedName>
    <definedName name="APU_12.1.24" localSheetId="0">#REF!</definedName>
    <definedName name="APU_12.1.24">#REF!</definedName>
    <definedName name="APU_12.1.25" localSheetId="0">#REF!</definedName>
    <definedName name="APU_12.1.25">#REF!</definedName>
    <definedName name="APU_12.1.26" localSheetId="0">#REF!</definedName>
    <definedName name="APU_12.1.26">#REF!</definedName>
    <definedName name="APU_12.1.27" localSheetId="0">#REF!</definedName>
    <definedName name="APU_12.1.27">#REF!</definedName>
    <definedName name="APU_12.1.28" localSheetId="0">#REF!</definedName>
    <definedName name="APU_12.1.28">#REF!</definedName>
    <definedName name="APU_12.1.29" localSheetId="0">#REF!</definedName>
    <definedName name="APU_12.1.29">#REF!</definedName>
    <definedName name="APU_12.1.3" localSheetId="0">#REF!</definedName>
    <definedName name="APU_12.1.3">#REF!</definedName>
    <definedName name="APU_12.1.30" localSheetId="0">#REF!</definedName>
    <definedName name="APU_12.1.30">#REF!</definedName>
    <definedName name="APU_12.1.31" localSheetId="0">#REF!</definedName>
    <definedName name="APU_12.1.31">#REF!</definedName>
    <definedName name="APU_12.1.32" localSheetId="0">#REF!</definedName>
    <definedName name="APU_12.1.32">#REF!</definedName>
    <definedName name="APU_12.1.33" localSheetId="0">#REF!</definedName>
    <definedName name="APU_12.1.33">#REF!</definedName>
    <definedName name="APU_12.1.34" localSheetId="0">#REF!</definedName>
    <definedName name="APU_12.1.34">#REF!</definedName>
    <definedName name="APU_12.1.35" localSheetId="0">#REF!</definedName>
    <definedName name="APU_12.1.35">#REF!</definedName>
    <definedName name="APU_12.1.36" localSheetId="0">#REF!</definedName>
    <definedName name="APU_12.1.36">#REF!</definedName>
    <definedName name="APU_12.1.37" localSheetId="0">#REF!</definedName>
    <definedName name="APU_12.1.37">#REF!</definedName>
    <definedName name="APU_12.1.38" localSheetId="0">#REF!</definedName>
    <definedName name="APU_12.1.38">#REF!</definedName>
    <definedName name="APU_12.1.39" localSheetId="0">#REF!</definedName>
    <definedName name="APU_12.1.39">#REF!</definedName>
    <definedName name="APU_12.1.4" localSheetId="0">#REF!</definedName>
    <definedName name="APU_12.1.4">#REF!</definedName>
    <definedName name="APU_12.1.40" localSheetId="0">#REF!</definedName>
    <definedName name="APU_12.1.40">#REF!</definedName>
    <definedName name="APU_12.1.41" localSheetId="0">#REF!</definedName>
    <definedName name="APU_12.1.41">#REF!</definedName>
    <definedName name="APU_12.1.42" localSheetId="0">#REF!</definedName>
    <definedName name="APU_12.1.42">#REF!</definedName>
    <definedName name="APU_12.1.43" localSheetId="0">#REF!</definedName>
    <definedName name="APU_12.1.43">#REF!</definedName>
    <definedName name="APU_12.1.44" localSheetId="0">#REF!</definedName>
    <definedName name="APU_12.1.44">#REF!</definedName>
    <definedName name="APU_12.1.45" localSheetId="0">#REF!</definedName>
    <definedName name="APU_12.1.45">#REF!</definedName>
    <definedName name="APU_12.1.46" localSheetId="0">#REF!</definedName>
    <definedName name="APU_12.1.46">#REF!</definedName>
    <definedName name="APU_12.1.47" localSheetId="0">#REF!</definedName>
    <definedName name="APU_12.1.47">#REF!</definedName>
    <definedName name="APU_12.1.48" localSheetId="0">#REF!</definedName>
    <definedName name="APU_12.1.48">#REF!</definedName>
    <definedName name="APU_12.1.49" localSheetId="0">#REF!</definedName>
    <definedName name="APU_12.1.49">#REF!</definedName>
    <definedName name="APU_12.1.5" localSheetId="0">#REF!</definedName>
    <definedName name="APU_12.1.5">#REF!</definedName>
    <definedName name="APU_12.1.50" localSheetId="0">#REF!</definedName>
    <definedName name="APU_12.1.50">#REF!</definedName>
    <definedName name="APU_12.1.51" localSheetId="0">#REF!</definedName>
    <definedName name="APU_12.1.51">#REF!</definedName>
    <definedName name="APU_12.1.52" localSheetId="0">#REF!</definedName>
    <definedName name="APU_12.1.52">#REF!</definedName>
    <definedName name="APU_12.1.53" localSheetId="0">#REF!</definedName>
    <definedName name="APU_12.1.53">#REF!</definedName>
    <definedName name="APU_12.1.54" localSheetId="0">#REF!</definedName>
    <definedName name="APU_12.1.54">#REF!</definedName>
    <definedName name="APU_12.1.55" localSheetId="0">#REF!</definedName>
    <definedName name="APU_12.1.55">#REF!</definedName>
    <definedName name="APU_12.1.56" localSheetId="0">#REF!</definedName>
    <definedName name="APU_12.1.56">#REF!</definedName>
    <definedName name="APU_12.1.57" localSheetId="0">#REF!</definedName>
    <definedName name="APU_12.1.57">#REF!</definedName>
    <definedName name="APU_12.1.58" localSheetId="0">#REF!</definedName>
    <definedName name="APU_12.1.58">#REF!</definedName>
    <definedName name="APU_12.1.59" localSheetId="0">#REF!</definedName>
    <definedName name="APU_12.1.59">#REF!</definedName>
    <definedName name="APU_12.1.6" localSheetId="0">#REF!</definedName>
    <definedName name="APU_12.1.6">#REF!</definedName>
    <definedName name="APU_12.1.60" localSheetId="0">#REF!</definedName>
    <definedName name="APU_12.1.60">#REF!</definedName>
    <definedName name="APU_12.1.61" localSheetId="0">#REF!</definedName>
    <definedName name="APU_12.1.61">#REF!</definedName>
    <definedName name="APU_12.1.62" localSheetId="0">#REF!</definedName>
    <definedName name="APU_12.1.62">#REF!</definedName>
    <definedName name="APU_12.1.63" localSheetId="0">#REF!</definedName>
    <definedName name="APU_12.1.63">#REF!</definedName>
    <definedName name="APU_12.1.64" localSheetId="0">#REF!</definedName>
    <definedName name="APU_12.1.64">#REF!</definedName>
    <definedName name="APU_12.1.65" localSheetId="0">#REF!</definedName>
    <definedName name="APU_12.1.65">#REF!</definedName>
    <definedName name="APU_12.1.66" localSheetId="0">#REF!</definedName>
    <definedName name="APU_12.1.66">#REF!</definedName>
    <definedName name="APU_12.1.67" localSheetId="0">#REF!</definedName>
    <definedName name="APU_12.1.67">#REF!</definedName>
    <definedName name="APU_12.1.68" localSheetId="0">#REF!</definedName>
    <definedName name="APU_12.1.68">#REF!</definedName>
    <definedName name="APU_12.1.69" localSheetId="0">#REF!</definedName>
    <definedName name="APU_12.1.69">#REF!</definedName>
    <definedName name="APU_12.1.7" localSheetId="0">#REF!</definedName>
    <definedName name="APU_12.1.7">#REF!</definedName>
    <definedName name="APU_12.1.70" localSheetId="0">#REF!</definedName>
    <definedName name="APU_12.1.70">#REF!</definedName>
    <definedName name="APU_12.1.71" localSheetId="0">#REF!</definedName>
    <definedName name="APU_12.1.71">#REF!</definedName>
    <definedName name="APU_12.1.8" localSheetId="0">#REF!</definedName>
    <definedName name="APU_12.1.8">#REF!</definedName>
    <definedName name="APU_12.1.9" localSheetId="0">#REF!</definedName>
    <definedName name="APU_12.1.9">#REF!</definedName>
    <definedName name="APU_13.1.1" localSheetId="0">#REF!</definedName>
    <definedName name="APU_13.1.1">#REF!</definedName>
    <definedName name="APU_13.1.2" localSheetId="0">#REF!</definedName>
    <definedName name="APU_13.1.2">#REF!</definedName>
    <definedName name="APU_13.1.3" localSheetId="0">#REF!</definedName>
    <definedName name="APU_13.1.3">#REF!</definedName>
    <definedName name="APU_13.1.4" localSheetId="0">#REF!</definedName>
    <definedName name="APU_13.1.4">#REF!</definedName>
    <definedName name="APU_13.1.5" localSheetId="0">#REF!</definedName>
    <definedName name="APU_13.1.5">#REF!</definedName>
    <definedName name="APU_13.1.6" localSheetId="0">#REF!</definedName>
    <definedName name="APU_13.1.6">#REF!</definedName>
    <definedName name="APU_14.1.1" localSheetId="0">#REF!</definedName>
    <definedName name="APU_14.1.1">#REF!</definedName>
    <definedName name="APU_14.1.2" localSheetId="0">#REF!</definedName>
    <definedName name="APU_14.1.2">#REF!</definedName>
    <definedName name="APU_14.1.3" localSheetId="0">#REF!</definedName>
    <definedName name="APU_14.1.3">#REF!</definedName>
    <definedName name="APU_14.1.4" localSheetId="0">#REF!</definedName>
    <definedName name="APU_14.1.4">#REF!</definedName>
    <definedName name="APU_14.1.5" localSheetId="0">#REF!</definedName>
    <definedName name="APU_14.1.5">#REF!</definedName>
    <definedName name="APU_15.1.1" localSheetId="0">#REF!</definedName>
    <definedName name="APU_15.1.1">#REF!</definedName>
    <definedName name="APU_15.2.1" localSheetId="0">#REF!</definedName>
    <definedName name="APU_15.2.1">#REF!</definedName>
    <definedName name="APU_15.2.10" localSheetId="0">#REF!</definedName>
    <definedName name="APU_15.2.10">#REF!</definedName>
    <definedName name="APU_15.2.11" localSheetId="0">#REF!</definedName>
    <definedName name="APU_15.2.11">#REF!</definedName>
    <definedName name="APU_15.2.12" localSheetId="0">#REF!</definedName>
    <definedName name="APU_15.2.12">#REF!</definedName>
    <definedName name="APU_15.2.13" localSheetId="0">#REF!</definedName>
    <definedName name="APU_15.2.13">#REF!</definedName>
    <definedName name="APU_15.2.14" localSheetId="0">#REF!</definedName>
    <definedName name="APU_15.2.14">#REF!</definedName>
    <definedName name="APU_15.2.15" localSheetId="0">#REF!</definedName>
    <definedName name="APU_15.2.15">#REF!</definedName>
    <definedName name="APU_15.2.2" localSheetId="0">#REF!</definedName>
    <definedName name="APU_15.2.2">#REF!</definedName>
    <definedName name="APU_15.2.3" localSheetId="0">#REF!</definedName>
    <definedName name="APU_15.2.3">#REF!</definedName>
    <definedName name="APU_15.2.4" localSheetId="0">#REF!</definedName>
    <definedName name="APU_15.2.4">#REF!</definedName>
    <definedName name="APU_15.2.5" localSheetId="0">#REF!</definedName>
    <definedName name="APU_15.2.5">#REF!</definedName>
    <definedName name="APU_15.2.6" localSheetId="0">#REF!</definedName>
    <definedName name="APU_15.2.6">#REF!</definedName>
    <definedName name="APU_15.2.7" localSheetId="0">#REF!</definedName>
    <definedName name="APU_15.2.7">#REF!</definedName>
    <definedName name="APU_15.2.8" localSheetId="0">#REF!</definedName>
    <definedName name="APU_15.2.8">#REF!</definedName>
    <definedName name="APU_15.2.9" localSheetId="0">#REF!</definedName>
    <definedName name="APU_15.2.9">#REF!</definedName>
    <definedName name="APU_16.1.1" localSheetId="0">#REF!</definedName>
    <definedName name="APU_16.1.1">#REF!</definedName>
    <definedName name="APU_16.1.10" localSheetId="0">#REF!</definedName>
    <definedName name="APU_16.1.10">#REF!</definedName>
    <definedName name="APU_16.1.11" localSheetId="0">#REF!</definedName>
    <definedName name="APU_16.1.11">#REF!</definedName>
    <definedName name="APU_16.1.12" localSheetId="0">#REF!</definedName>
    <definedName name="APU_16.1.12">#REF!</definedName>
    <definedName name="APU_16.1.13" localSheetId="0">#REF!</definedName>
    <definedName name="APU_16.1.13">#REF!</definedName>
    <definedName name="APU_16.1.14" localSheetId="0">#REF!</definedName>
    <definedName name="APU_16.1.14">#REF!</definedName>
    <definedName name="APU_16.1.15" localSheetId="0">#REF!</definedName>
    <definedName name="APU_16.1.15">#REF!</definedName>
    <definedName name="APU_16.1.16" localSheetId="0">#REF!</definedName>
    <definedName name="APU_16.1.16">#REF!</definedName>
    <definedName name="APU_16.1.17" localSheetId="0">#REF!</definedName>
    <definedName name="APU_16.1.17">#REF!</definedName>
    <definedName name="APU_16.1.18" localSheetId="0">#REF!</definedName>
    <definedName name="APU_16.1.18">#REF!</definedName>
    <definedName name="APU_16.1.19" localSheetId="0">#REF!</definedName>
    <definedName name="APU_16.1.19">#REF!</definedName>
    <definedName name="APU_16.1.2" localSheetId="0">#REF!</definedName>
    <definedName name="APU_16.1.2">#REF!</definedName>
    <definedName name="APU_16.1.3" localSheetId="0">#REF!</definedName>
    <definedName name="APU_16.1.3">#REF!</definedName>
    <definedName name="APU_16.1.4" localSheetId="0">#REF!</definedName>
    <definedName name="APU_16.1.4">#REF!</definedName>
    <definedName name="APU_16.1.5" localSheetId="0">#REF!</definedName>
    <definedName name="APU_16.1.5">#REF!</definedName>
    <definedName name="APU_16.1.6" localSheetId="0">#REF!</definedName>
    <definedName name="APU_16.1.6">#REF!</definedName>
    <definedName name="APU_16.1.7" localSheetId="0">#REF!</definedName>
    <definedName name="APU_16.1.7">#REF!</definedName>
    <definedName name="APU_16.1.8" localSheetId="0">#REF!</definedName>
    <definedName name="APU_16.1.8">#REF!</definedName>
    <definedName name="APU_16.1.9" localSheetId="0">#REF!</definedName>
    <definedName name="APU_16.1.9">#REF!</definedName>
    <definedName name="APU_17.1.1" localSheetId="0">#REF!</definedName>
    <definedName name="APU_17.1.1">#REF!</definedName>
    <definedName name="APU_17.1.2" localSheetId="0">#REF!</definedName>
    <definedName name="APU_17.1.2">#REF!</definedName>
    <definedName name="APU_18.1.1" localSheetId="0">#REF!</definedName>
    <definedName name="APU_18.1.1">#REF!</definedName>
    <definedName name="APU_18.2.1" localSheetId="0">#REF!</definedName>
    <definedName name="APU_18.2.1">#REF!</definedName>
    <definedName name="APU_18.2.2" localSheetId="0">#REF!</definedName>
    <definedName name="APU_18.2.2">#REF!</definedName>
    <definedName name="APU_18.2.3" localSheetId="0">#REF!</definedName>
    <definedName name="APU_18.2.3">#REF!</definedName>
    <definedName name="APU_18.2.4" localSheetId="0">#REF!</definedName>
    <definedName name="APU_18.2.4">#REF!</definedName>
    <definedName name="APU_18.3.1" localSheetId="0">#REF!</definedName>
    <definedName name="APU_18.3.1">#REF!</definedName>
    <definedName name="APU_18.3.2" localSheetId="0">#REF!</definedName>
    <definedName name="APU_18.3.2">#REF!</definedName>
    <definedName name="APU_18.4.1" localSheetId="0">#REF!</definedName>
    <definedName name="APU_18.4.1">#REF!</definedName>
    <definedName name="APU_18.4.2" localSheetId="0">#REF!</definedName>
    <definedName name="APU_18.4.2">#REF!</definedName>
    <definedName name="APU_19.1.1" localSheetId="0">#REF!</definedName>
    <definedName name="APU_19.1.1">#REF!</definedName>
    <definedName name="APU_19.1.2" localSheetId="0">#REF!</definedName>
    <definedName name="APU_19.1.2">#REF!</definedName>
    <definedName name="APU_19.1.3" localSheetId="0">#REF!</definedName>
    <definedName name="APU_19.1.3">#REF!</definedName>
    <definedName name="APU_19.1.4" localSheetId="0">#REF!</definedName>
    <definedName name="APU_19.1.4">#REF!</definedName>
    <definedName name="APU_19.1.5" localSheetId="0">#REF!</definedName>
    <definedName name="APU_19.1.5">#REF!</definedName>
    <definedName name="APU_19.2.1" localSheetId="0">#REF!</definedName>
    <definedName name="APU_19.2.1">#REF!</definedName>
    <definedName name="APU_19.3.1" localSheetId="0">#REF!</definedName>
    <definedName name="APU_19.3.1">#REF!</definedName>
    <definedName name="APU_2.1.1" localSheetId="0">#REF!</definedName>
    <definedName name="APU_2.1.1">#REF!</definedName>
    <definedName name="APU_2.1.2" localSheetId="0">#REF!</definedName>
    <definedName name="APU_2.1.2">#REF!</definedName>
    <definedName name="APU_2.1.3" localSheetId="0">#REF!</definedName>
    <definedName name="APU_2.1.3">#REF!</definedName>
    <definedName name="APU_2.1.4" localSheetId="0">#REF!</definedName>
    <definedName name="APU_2.1.4">#REF!</definedName>
    <definedName name="APU_2.2.1" localSheetId="0">#REF!</definedName>
    <definedName name="APU_2.2.1">#REF!</definedName>
    <definedName name="APU_2.2.2" localSheetId="0">#REF!</definedName>
    <definedName name="APU_2.2.2">#REF!</definedName>
    <definedName name="APU_2.2.3" localSheetId="0">#REF!</definedName>
    <definedName name="APU_2.2.3">#REF!</definedName>
    <definedName name="APU_2.3.1" localSheetId="0">#REF!</definedName>
    <definedName name="APU_2.3.1">#REF!</definedName>
    <definedName name="APU_2.3.2" localSheetId="0">#REF!</definedName>
    <definedName name="APU_2.3.2">#REF!</definedName>
    <definedName name="APU_20.1.1" localSheetId="0">#REF!</definedName>
    <definedName name="APU_20.1.1">#REF!</definedName>
    <definedName name="APU_20.1.2" localSheetId="0">#REF!</definedName>
    <definedName name="APU_20.1.2">#REF!</definedName>
    <definedName name="APU_20.1.3" localSheetId="0">#REF!</definedName>
    <definedName name="APU_20.1.3">#REF!</definedName>
    <definedName name="APU_20.1.4" localSheetId="0">#REF!</definedName>
    <definedName name="APU_20.1.4">#REF!</definedName>
    <definedName name="APU_20.2.1" localSheetId="0">#REF!</definedName>
    <definedName name="APU_20.2.1">#REF!</definedName>
    <definedName name="APU_20.2.2" localSheetId="0">#REF!</definedName>
    <definedName name="APU_20.2.2">#REF!</definedName>
    <definedName name="APU_20.2.3" localSheetId="0">#REF!</definedName>
    <definedName name="APU_20.2.3">#REF!</definedName>
    <definedName name="APU_20.2.4" localSheetId="0">#REF!</definedName>
    <definedName name="APU_20.2.4">#REF!</definedName>
    <definedName name="APU_20.2.5" localSheetId="0">#REF!</definedName>
    <definedName name="APU_20.2.5">#REF!</definedName>
    <definedName name="APU_20.2.6" localSheetId="0">#REF!</definedName>
    <definedName name="APU_20.2.6">#REF!</definedName>
    <definedName name="APU_21.1.4" localSheetId="0">#REF!</definedName>
    <definedName name="APU_21.1.4">#REF!</definedName>
    <definedName name="APU_21.2.1" localSheetId="0">#REF!</definedName>
    <definedName name="APU_21.2.1">#REF!</definedName>
    <definedName name="APU_21.2.2" localSheetId="0">#REF!</definedName>
    <definedName name="APU_21.2.2">#REF!</definedName>
    <definedName name="APU_21.2.3" localSheetId="0">#REF!</definedName>
    <definedName name="APU_21.2.3">#REF!</definedName>
    <definedName name="APU_21.2.4" localSheetId="0">#REF!</definedName>
    <definedName name="APU_21.2.4">#REF!</definedName>
    <definedName name="APU_3.1.1" localSheetId="0">#REF!</definedName>
    <definedName name="APU_3.1.1">#REF!</definedName>
    <definedName name="APU_3.1.10" localSheetId="0">#REF!</definedName>
    <definedName name="APU_3.1.10">#REF!</definedName>
    <definedName name="APU_3.1.11" localSheetId="0">#REF!</definedName>
    <definedName name="APU_3.1.11">#REF!</definedName>
    <definedName name="APU_3.1.12" localSheetId="0">#REF!</definedName>
    <definedName name="APU_3.1.12">#REF!</definedName>
    <definedName name="APU_3.1.13" localSheetId="0">#REF!</definedName>
    <definedName name="APU_3.1.13">#REF!</definedName>
    <definedName name="APU_3.1.2" localSheetId="0">#REF!</definedName>
    <definedName name="APU_3.1.2">#REF!</definedName>
    <definedName name="APU_3.1.3" localSheetId="0">#REF!</definedName>
    <definedName name="APU_3.1.3">#REF!</definedName>
    <definedName name="APU_3.1.4" localSheetId="0">#REF!</definedName>
    <definedName name="APU_3.1.4">#REF!</definedName>
    <definedName name="APU_3.1.5" localSheetId="0">#REF!</definedName>
    <definedName name="APU_3.1.5">#REF!</definedName>
    <definedName name="APU_3.1.6" localSheetId="0">#REF!</definedName>
    <definedName name="APU_3.1.6">#REF!</definedName>
    <definedName name="APU_3.1.7" localSheetId="0">#REF!</definedName>
    <definedName name="APU_3.1.7">#REF!</definedName>
    <definedName name="APU_3.1.8" localSheetId="0">#REF!</definedName>
    <definedName name="APU_3.1.8">#REF!</definedName>
    <definedName name="APU_3.1.9" localSheetId="0">#REF!</definedName>
    <definedName name="APU_3.1.9">#REF!</definedName>
    <definedName name="APU_3.2.1" localSheetId="0">#REF!</definedName>
    <definedName name="APU_3.2.1">#REF!</definedName>
    <definedName name="APU_3.2.10" localSheetId="0">#REF!</definedName>
    <definedName name="APU_3.2.10">#REF!</definedName>
    <definedName name="APU_3.2.2" localSheetId="0">#REF!</definedName>
    <definedName name="APU_3.2.2">#REF!</definedName>
    <definedName name="APU_3.2.3" localSheetId="0">#REF!</definedName>
    <definedName name="APU_3.2.3">#REF!</definedName>
    <definedName name="APU_3.2.4" localSheetId="0">#REF!</definedName>
    <definedName name="APU_3.2.4">#REF!</definedName>
    <definedName name="APU_3.2.5" localSheetId="0">#REF!</definedName>
    <definedName name="APU_3.2.5">#REF!</definedName>
    <definedName name="APU_3.2.6" localSheetId="0">#REF!</definedName>
    <definedName name="APU_3.2.6">#REF!</definedName>
    <definedName name="APU_3.2.7" localSheetId="0">#REF!</definedName>
    <definedName name="APU_3.2.7">#REF!</definedName>
    <definedName name="APU_3.2.8" localSheetId="0">#REF!</definedName>
    <definedName name="APU_3.2.8">#REF!</definedName>
    <definedName name="APU_3.2.9" localSheetId="0">#REF!</definedName>
    <definedName name="APU_3.2.9">#REF!</definedName>
    <definedName name="APU_3.3.1" localSheetId="0">#REF!</definedName>
    <definedName name="APU_3.3.1">#REF!</definedName>
    <definedName name="APU_3.3.2" localSheetId="0">#REF!</definedName>
    <definedName name="APU_3.3.2">#REF!</definedName>
    <definedName name="APU_3.3.3" localSheetId="0">#REF!</definedName>
    <definedName name="APU_3.3.3">#REF!</definedName>
    <definedName name="APU_3.3.4" localSheetId="0">#REF!</definedName>
    <definedName name="APU_3.3.4">#REF!</definedName>
    <definedName name="APU_3.4.1.1" localSheetId="0">#REF!</definedName>
    <definedName name="APU_3.4.1.1">#REF!</definedName>
    <definedName name="APU_3.4.1.2" localSheetId="0">#REF!</definedName>
    <definedName name="APU_3.4.1.2">#REF!</definedName>
    <definedName name="APU_3.4.1.3" localSheetId="0">#REF!</definedName>
    <definedName name="APU_3.4.1.3">#REF!</definedName>
    <definedName name="APU_3.4.1.4" localSheetId="0">#REF!</definedName>
    <definedName name="APU_3.4.1.4">#REF!</definedName>
    <definedName name="APU_3.4.2.1" localSheetId="0">#REF!</definedName>
    <definedName name="APU_3.4.2.1">#REF!</definedName>
    <definedName name="APU_3.4.2.2" localSheetId="0">#REF!</definedName>
    <definedName name="APU_3.4.2.2">#REF!</definedName>
    <definedName name="APU_3.4.2.3" localSheetId="0">#REF!</definedName>
    <definedName name="APU_3.4.2.3">#REF!</definedName>
    <definedName name="APU_3.4.2.4" localSheetId="0">#REF!</definedName>
    <definedName name="APU_3.4.2.4">#REF!</definedName>
    <definedName name="APU_3.4.3.1" localSheetId="0">#REF!</definedName>
    <definedName name="APU_3.4.3.1">#REF!</definedName>
    <definedName name="APU_3.4.3.2" localSheetId="0">#REF!</definedName>
    <definedName name="APU_3.4.3.2">#REF!</definedName>
    <definedName name="APU_3.4.4.1" localSheetId="0">#REF!</definedName>
    <definedName name="APU_3.4.4.1">#REF!</definedName>
    <definedName name="APU_3.4.4.2" localSheetId="0">#REF!</definedName>
    <definedName name="APU_3.4.4.2">#REF!</definedName>
    <definedName name="APU_3.4.4.3" localSheetId="0">#REF!</definedName>
    <definedName name="APU_3.4.4.3">#REF!</definedName>
    <definedName name="APU_3.4.5.1" localSheetId="0">#REF!</definedName>
    <definedName name="APU_3.4.5.1">#REF!</definedName>
    <definedName name="APU_4.1.1" localSheetId="0">#REF!</definedName>
    <definedName name="APU_4.1.1">#REF!</definedName>
    <definedName name="APU_4.1.2" localSheetId="0">#REF!</definedName>
    <definedName name="APU_4.1.2">#REF!</definedName>
    <definedName name="APU_4.1.3" localSheetId="0">#REF!</definedName>
    <definedName name="APU_4.1.3">#REF!</definedName>
    <definedName name="APU_4.1.4" localSheetId="0">#REF!</definedName>
    <definedName name="APU_4.1.4">#REF!</definedName>
    <definedName name="APU_4.1.5" localSheetId="0">#REF!</definedName>
    <definedName name="APU_4.1.5">#REF!</definedName>
    <definedName name="APU_4.1.6" localSheetId="0">#REF!</definedName>
    <definedName name="APU_4.1.6">#REF!</definedName>
    <definedName name="APU_4.1.7" localSheetId="0">#REF!</definedName>
    <definedName name="APU_4.1.7">#REF!</definedName>
    <definedName name="APU_4.1.8" localSheetId="0">#REF!</definedName>
    <definedName name="APU_4.1.8">#REF!</definedName>
    <definedName name="APU_4.5.1" localSheetId="0">#REF!</definedName>
    <definedName name="APU_4.5.1">#REF!</definedName>
    <definedName name="APU_4.5.2" localSheetId="0">#REF!</definedName>
    <definedName name="APU_4.5.2">#REF!</definedName>
    <definedName name="APU_5.1.1" localSheetId="0">#REF!</definedName>
    <definedName name="APU_5.1.1">#REF!</definedName>
    <definedName name="APU_5.1.10" localSheetId="0">#REF!</definedName>
    <definedName name="APU_5.1.10">#REF!</definedName>
    <definedName name="APU_5.1.11" localSheetId="0">#REF!</definedName>
    <definedName name="APU_5.1.11">#REF!</definedName>
    <definedName name="APU_5.1.12" localSheetId="0">#REF!</definedName>
    <definedName name="APU_5.1.12">#REF!</definedName>
    <definedName name="APU_5.1.13" localSheetId="0">#REF!</definedName>
    <definedName name="APU_5.1.13">#REF!</definedName>
    <definedName name="APU_5.1.2" localSheetId="0">#REF!</definedName>
    <definedName name="APU_5.1.2">#REF!</definedName>
    <definedName name="APU_5.1.3" localSheetId="0">#REF!</definedName>
    <definedName name="APU_5.1.3">#REF!</definedName>
    <definedName name="APU_5.1.4" localSheetId="0">#REF!</definedName>
    <definedName name="APU_5.1.4">#REF!</definedName>
    <definedName name="APU_5.1.5" localSheetId="0">#REF!</definedName>
    <definedName name="APU_5.1.5">#REF!</definedName>
    <definedName name="APU_5.1.6" localSheetId="0">#REF!</definedName>
    <definedName name="APU_5.1.6">#REF!</definedName>
    <definedName name="APU_5.1.7" localSheetId="0">#REF!</definedName>
    <definedName name="APU_5.1.7">#REF!</definedName>
    <definedName name="APU_5.1.8" localSheetId="0">#REF!</definedName>
    <definedName name="APU_5.1.8">#REF!</definedName>
    <definedName name="APU_5.1.9" localSheetId="0">#REF!</definedName>
    <definedName name="APU_5.1.9">#REF!</definedName>
    <definedName name="APU_5.3.1" localSheetId="0">#REF!</definedName>
    <definedName name="APU_5.3.1">#REF!</definedName>
    <definedName name="APU_6.1.1" localSheetId="0">#REF!</definedName>
    <definedName name="APU_6.1.1">#REF!</definedName>
    <definedName name="APU_6.1.10" localSheetId="0">#REF!</definedName>
    <definedName name="APU_6.1.10">#REF!</definedName>
    <definedName name="APU_6.1.2" localSheetId="0">#REF!</definedName>
    <definedName name="APU_6.1.2">#REF!</definedName>
    <definedName name="APU_6.1.3" localSheetId="0">#REF!</definedName>
    <definedName name="APU_6.1.3">#REF!</definedName>
    <definedName name="APU_6.1.4" localSheetId="0">#REF!</definedName>
    <definedName name="APU_6.1.4">#REF!</definedName>
    <definedName name="APU_6.1.5" localSheetId="0">#REF!</definedName>
    <definedName name="APU_6.1.5">#REF!</definedName>
    <definedName name="APU_6.1.6" localSheetId="0">#REF!</definedName>
    <definedName name="APU_6.1.6">#REF!</definedName>
    <definedName name="APU_6.1.7" localSheetId="0">#REF!</definedName>
    <definedName name="APU_6.1.7">#REF!</definedName>
    <definedName name="APU_6.1.8" localSheetId="0">#REF!</definedName>
    <definedName name="APU_6.1.8">#REF!</definedName>
    <definedName name="APU_6.1.9" localSheetId="0">#REF!</definedName>
    <definedName name="APU_6.1.9">#REF!</definedName>
    <definedName name="APU_6_1_11" localSheetId="0">#REF!</definedName>
    <definedName name="APU_6_1_11">#REF!</definedName>
    <definedName name="APU_7.1.1" localSheetId="0">#REF!</definedName>
    <definedName name="APU_7.1.1">#REF!</definedName>
    <definedName name="APU_7.1.10" localSheetId="0">#REF!</definedName>
    <definedName name="APU_7.1.10">#REF!</definedName>
    <definedName name="APU_7.1.2" localSheetId="0">#REF!</definedName>
    <definedName name="APU_7.1.2">#REF!</definedName>
    <definedName name="APU_7.1.3" localSheetId="0">#REF!</definedName>
    <definedName name="APU_7.1.3">#REF!</definedName>
    <definedName name="APU_7.1.4" localSheetId="0">#REF!</definedName>
    <definedName name="APU_7.1.4">#REF!</definedName>
    <definedName name="APU_7.1.5" localSheetId="0">#REF!</definedName>
    <definedName name="APU_7.1.5">#REF!</definedName>
    <definedName name="APU_7.1.6" localSheetId="0">#REF!</definedName>
    <definedName name="APU_7.1.6">#REF!</definedName>
    <definedName name="APU_7.1.7" localSheetId="0">#REF!</definedName>
    <definedName name="APU_7.1.7">#REF!</definedName>
    <definedName name="APU_7.1.8" localSheetId="0">#REF!</definedName>
    <definedName name="APU_7.1.8">#REF!</definedName>
    <definedName name="APU_7.1.9" localSheetId="0">#REF!</definedName>
    <definedName name="APU_7.1.9">#REF!</definedName>
    <definedName name="APU_7.2.1" localSheetId="0">#REF!</definedName>
    <definedName name="APU_7.2.1">#REF!</definedName>
    <definedName name="APU_7.2.2" localSheetId="0">#REF!</definedName>
    <definedName name="APU_7.2.2">#REF!</definedName>
    <definedName name="APU_7.3.1" localSheetId="0">#REF!</definedName>
    <definedName name="APU_7.3.1">#REF!</definedName>
    <definedName name="APU_7.3.10" localSheetId="0">#REF!</definedName>
    <definedName name="APU_7.3.10">#REF!</definedName>
    <definedName name="APU_7.3.11" localSheetId="0">#REF!</definedName>
    <definedName name="APU_7.3.11">#REF!</definedName>
    <definedName name="APU_7.3.12" localSheetId="0">#REF!</definedName>
    <definedName name="APU_7.3.12">#REF!</definedName>
    <definedName name="APU_7.3.13" localSheetId="0">#REF!</definedName>
    <definedName name="APU_7.3.13">#REF!</definedName>
    <definedName name="APU_7.3.14" localSheetId="0">#REF!</definedName>
    <definedName name="APU_7.3.14">#REF!</definedName>
    <definedName name="APU_7.3.15" localSheetId="0">#REF!</definedName>
    <definedName name="APU_7.3.15">#REF!</definedName>
    <definedName name="APU_7.3.16" localSheetId="0">#REF!</definedName>
    <definedName name="APU_7.3.16">#REF!</definedName>
    <definedName name="APU_7.3.2" localSheetId="0">#REF!</definedName>
    <definedName name="APU_7.3.2">#REF!</definedName>
    <definedName name="APU_7.3.3" localSheetId="0">#REF!</definedName>
    <definedName name="APU_7.3.3">#REF!</definedName>
    <definedName name="APU_7.3.4" localSheetId="0">#REF!</definedName>
    <definedName name="APU_7.3.4">#REF!</definedName>
    <definedName name="APU_7.3.5" localSheetId="0">#REF!</definedName>
    <definedName name="APU_7.3.5">#REF!</definedName>
    <definedName name="APU_7.3.6" localSheetId="0">#REF!</definedName>
    <definedName name="APU_7.3.6">#REF!</definedName>
    <definedName name="APU_7.3.7" localSheetId="0">#REF!</definedName>
    <definedName name="APU_7.3.7">#REF!</definedName>
    <definedName name="APU_7.3.8" localSheetId="0">#REF!</definedName>
    <definedName name="APU_7.3.8">#REF!</definedName>
    <definedName name="APU_7.3.9" localSheetId="0">#REF!</definedName>
    <definedName name="APU_7.3.9">#REF!</definedName>
    <definedName name="APU_7.4.1" localSheetId="0">#REF!</definedName>
    <definedName name="APU_7.4.1">#REF!</definedName>
    <definedName name="APU_7.4.2" localSheetId="0">#REF!</definedName>
    <definedName name="APU_7.4.2">#REF!</definedName>
    <definedName name="APU_7.5.1" localSheetId="0">#REF!</definedName>
    <definedName name="APU_7.5.1">#REF!</definedName>
    <definedName name="APU_7.5.2" localSheetId="0">#REF!</definedName>
    <definedName name="APU_7.5.2">#REF!</definedName>
    <definedName name="APU_7.5.3" localSheetId="0">#REF!</definedName>
    <definedName name="APU_7.5.3">#REF!</definedName>
    <definedName name="APU_7.5.4" localSheetId="0">#REF!</definedName>
    <definedName name="APU_7.5.4">#REF!</definedName>
    <definedName name="APU_7.5.5" localSheetId="0">#REF!</definedName>
    <definedName name="APU_7.5.5">#REF!</definedName>
    <definedName name="APU_7.5.6" localSheetId="0">#REF!</definedName>
    <definedName name="APU_7.5.6">#REF!</definedName>
    <definedName name="APU_7.5.7" localSheetId="0">#REF!</definedName>
    <definedName name="APU_7.5.7">#REF!</definedName>
    <definedName name="APU_7.5.8" localSheetId="0">#REF!</definedName>
    <definedName name="APU_7.5.8">#REF!</definedName>
    <definedName name="APU_7.6.1" localSheetId="0">#REF!</definedName>
    <definedName name="APU_7.6.1">#REF!</definedName>
    <definedName name="APU_7.6.2" localSheetId="0">#REF!</definedName>
    <definedName name="APU_7.6.2">#REF!</definedName>
    <definedName name="APU_7.6.3" localSheetId="0">#REF!</definedName>
    <definedName name="APU_7.6.3">#REF!</definedName>
    <definedName name="APU_7.7.1.1" localSheetId="0">#REF!</definedName>
    <definedName name="APU_7.7.1.1">#REF!</definedName>
    <definedName name="APU_7.7.1.2" localSheetId="0">#REF!</definedName>
    <definedName name="APU_7.7.1.2">#REF!</definedName>
    <definedName name="APU_7.7.1.3" localSheetId="0">#REF!</definedName>
    <definedName name="APU_7.7.1.3">#REF!</definedName>
    <definedName name="APU_7.7.1.4" localSheetId="0">#REF!</definedName>
    <definedName name="APU_7.7.1.4">#REF!</definedName>
    <definedName name="APU_7.7.1.5" localSheetId="0">#REF!</definedName>
    <definedName name="APU_7.7.1.5">#REF!</definedName>
    <definedName name="APU_7.7.1.6" localSheetId="0">#REF!</definedName>
    <definedName name="APU_7.7.1.6">#REF!</definedName>
    <definedName name="APU_7.7.1.7" localSheetId="0">#REF!</definedName>
    <definedName name="APU_7.7.1.7">#REF!</definedName>
    <definedName name="APU_7.7.1.8" localSheetId="0">#REF!</definedName>
    <definedName name="APU_7.7.1.8">#REF!</definedName>
    <definedName name="APU_7.7.2.1" localSheetId="0">#REF!</definedName>
    <definedName name="APU_7.7.2.1">#REF!</definedName>
    <definedName name="APU_7.7.2.2" localSheetId="0">#REF!</definedName>
    <definedName name="APU_7.7.2.2">#REF!</definedName>
    <definedName name="APU_7.7.2.3" localSheetId="0">#REF!</definedName>
    <definedName name="APU_7.7.2.3">#REF!</definedName>
    <definedName name="APU_7.7.2.4" localSheetId="0">#REF!</definedName>
    <definedName name="APU_7.7.2.4">#REF!</definedName>
    <definedName name="APU_7.7.3.1" localSheetId="0">#REF!</definedName>
    <definedName name="APU_7.7.3.1">#REF!</definedName>
    <definedName name="APU_7.7.3.2" localSheetId="0">#REF!</definedName>
    <definedName name="APU_7.7.3.2">#REF!</definedName>
    <definedName name="APU_7.7.4.1" localSheetId="0">#REF!</definedName>
    <definedName name="APU_7.7.4.1">#REF!</definedName>
    <definedName name="APU_7.7.4.2" localSheetId="0">#REF!</definedName>
    <definedName name="APU_7.7.4.2">#REF!</definedName>
    <definedName name="APU_7.7.4.3" localSheetId="0">#REF!</definedName>
    <definedName name="APU_7.7.4.3">#REF!</definedName>
    <definedName name="APU_7.7.5.1" localSheetId="0">#REF!</definedName>
    <definedName name="APU_7.7.5.1">#REF!</definedName>
    <definedName name="APU_7.7.5.2" localSheetId="0">#REF!</definedName>
    <definedName name="APU_7.7.5.2">#REF!</definedName>
    <definedName name="APU_7.7.6.1" localSheetId="0">#REF!</definedName>
    <definedName name="APU_7.7.6.1">#REF!</definedName>
    <definedName name="APU_7.7.6.2" localSheetId="0">#REF!</definedName>
    <definedName name="APU_7.7.6.2">#REF!</definedName>
    <definedName name="APU_7.7.6.3" localSheetId="0">#REF!</definedName>
    <definedName name="APU_7.7.6.3">#REF!</definedName>
    <definedName name="APU_7.7.6.4" localSheetId="0">#REF!</definedName>
    <definedName name="APU_7.7.6.4">#REF!</definedName>
    <definedName name="APU_7.7.6.5" localSheetId="0">#REF!</definedName>
    <definedName name="APU_7.7.6.5">#REF!</definedName>
    <definedName name="APU_7.7.6.6" localSheetId="0">#REF!</definedName>
    <definedName name="APU_7.7.6.6">#REF!</definedName>
    <definedName name="APU_7.7.7.1" localSheetId="0">#REF!</definedName>
    <definedName name="APU_7.7.7.1">#REF!</definedName>
    <definedName name="APU_7.7.7.2" localSheetId="0">#REF!</definedName>
    <definedName name="APU_7.7.7.2">#REF!</definedName>
    <definedName name="APU_7.7.8.1.1" localSheetId="0">#REF!</definedName>
    <definedName name="APU_7.7.8.1.1">#REF!</definedName>
    <definedName name="APU_7.7.8.1.10" localSheetId="0">#REF!</definedName>
    <definedName name="APU_7.7.8.1.10">#REF!</definedName>
    <definedName name="APU_7.7.8.1.11" localSheetId="0">#REF!</definedName>
    <definedName name="APU_7.7.8.1.11">#REF!</definedName>
    <definedName name="APU_7.7.8.1.2" localSheetId="0">#REF!</definedName>
    <definedName name="APU_7.7.8.1.2">#REF!</definedName>
    <definedName name="APU_7.7.8.1.3" localSheetId="0">#REF!</definedName>
    <definedName name="APU_7.7.8.1.3">#REF!</definedName>
    <definedName name="APU_7.7.8.1.4" localSheetId="0">#REF!</definedName>
    <definedName name="APU_7.7.8.1.4">#REF!</definedName>
    <definedName name="APU_7.7.8.1.5" localSheetId="0">#REF!</definedName>
    <definedName name="APU_7.7.8.1.5">#REF!</definedName>
    <definedName name="APU_7.7.8.1.6" localSheetId="0">#REF!</definedName>
    <definedName name="APU_7.7.8.1.6">#REF!</definedName>
    <definedName name="APU_7.7.8.1.7" localSheetId="0">#REF!</definedName>
    <definedName name="APU_7.7.8.1.7">#REF!</definedName>
    <definedName name="APU_7.7.8.1.8" localSheetId="0">#REF!</definedName>
    <definedName name="APU_7.7.8.1.8">#REF!</definedName>
    <definedName name="APU_7.7.8.1.9" localSheetId="0">#REF!</definedName>
    <definedName name="APU_7.7.8.1.9">#REF!</definedName>
    <definedName name="APU_7.7.8.2.1" localSheetId="0">#REF!</definedName>
    <definedName name="APU_7.7.8.2.1">#REF!</definedName>
    <definedName name="APU_7.7.8.2.2" localSheetId="0">#REF!</definedName>
    <definedName name="APU_7.7.8.2.2">#REF!</definedName>
    <definedName name="APU_7.7.8.3.1" localSheetId="0">#REF!</definedName>
    <definedName name="APU_7.7.8.3.1">#REF!</definedName>
    <definedName name="APU_7.7.8.3.2" localSheetId="0">#REF!</definedName>
    <definedName name="APU_7.7.8.3.2">#REF!</definedName>
    <definedName name="APU_7.7.8.3.3" localSheetId="0">#REF!</definedName>
    <definedName name="APU_7.7.8.3.3">#REF!</definedName>
    <definedName name="APU_7.7.8.3.4" localSheetId="0">#REF!</definedName>
    <definedName name="APU_7.7.8.3.4">#REF!</definedName>
    <definedName name="APU_7.7.8.3.5" localSheetId="0">#REF!</definedName>
    <definedName name="APU_7.7.8.3.5">#REF!</definedName>
    <definedName name="APU_7.7.8.3.6" localSheetId="0">#REF!</definedName>
    <definedName name="APU_7.7.8.3.6">#REF!</definedName>
    <definedName name="APU_7.7.8.4.1" localSheetId="0">#REF!</definedName>
    <definedName name="APU_7.7.8.4.1">#REF!</definedName>
    <definedName name="APU_7.7.8.4.2" localSheetId="0">#REF!</definedName>
    <definedName name="APU_7.7.8.4.2">#REF!</definedName>
    <definedName name="APU_7.7.8.4.3" localSheetId="0">#REF!</definedName>
    <definedName name="APU_7.7.8.4.3">#REF!</definedName>
    <definedName name="APU_7.7.8.4.4" localSheetId="0">#REF!</definedName>
    <definedName name="APU_7.7.8.4.4">#REF!</definedName>
    <definedName name="APU_7.7.8.4.5" localSheetId="0">#REF!</definedName>
    <definedName name="APU_7.7.8.4.5">#REF!</definedName>
    <definedName name="APU_7.7.8.4.6" localSheetId="0">#REF!</definedName>
    <definedName name="APU_7.7.8.4.6">#REF!</definedName>
    <definedName name="APU_7.7.8.4.7" localSheetId="0">#REF!</definedName>
    <definedName name="APU_7.7.8.4.7">#REF!</definedName>
    <definedName name="APU_7.7.8.4.8" localSheetId="0">#REF!</definedName>
    <definedName name="APU_7.7.8.4.8">#REF!</definedName>
    <definedName name="APU_7.8.1.1" localSheetId="0">#REF!</definedName>
    <definedName name="APU_7.8.1.1">#REF!</definedName>
    <definedName name="APU_7.8.1.2" localSheetId="0">#REF!</definedName>
    <definedName name="APU_7.8.1.2">#REF!</definedName>
    <definedName name="APU_7.8.1.3" localSheetId="0">#REF!</definedName>
    <definedName name="APU_7.8.1.3">#REF!</definedName>
    <definedName name="APU_7.8.1.4" localSheetId="0">#REF!</definedName>
    <definedName name="APU_7.8.1.4">#REF!</definedName>
    <definedName name="APU_7.8.2.1" localSheetId="0">#REF!</definedName>
    <definedName name="APU_7.8.2.1">#REF!</definedName>
    <definedName name="APU_7.8.2.2" localSheetId="0">#REF!</definedName>
    <definedName name="APU_7.8.2.2">#REF!</definedName>
    <definedName name="APU_7.8.2.3" localSheetId="0">#REF!</definedName>
    <definedName name="APU_7.8.2.3">#REF!</definedName>
    <definedName name="APU_7.8.3.1" localSheetId="0">#REF!</definedName>
    <definedName name="APU_7.8.3.1">#REF!</definedName>
    <definedName name="APU_7.8.3.2" localSheetId="0">#REF!</definedName>
    <definedName name="APU_7.8.3.2">#REF!</definedName>
    <definedName name="APU_7.9.1.1" localSheetId="0">#REF!</definedName>
    <definedName name="APU_7.9.1.1">#REF!</definedName>
    <definedName name="APU_7.9.1.2" localSheetId="0">#REF!</definedName>
    <definedName name="APU_7.9.1.2">#REF!</definedName>
    <definedName name="APU_7.9.1.3" localSheetId="0">#REF!</definedName>
    <definedName name="APU_7.9.1.3">#REF!</definedName>
    <definedName name="APU_7.9.1.4" localSheetId="0">#REF!</definedName>
    <definedName name="APU_7.9.1.4">#REF!</definedName>
    <definedName name="APU_7.9.1.5" localSheetId="0">#REF!</definedName>
    <definedName name="APU_7.9.1.5">#REF!</definedName>
    <definedName name="APU_7.9.2.1" localSheetId="0">#REF!</definedName>
    <definedName name="APU_7.9.2.1">#REF!</definedName>
    <definedName name="APU_7.9.2.2" localSheetId="0">#REF!</definedName>
    <definedName name="APU_7.9.2.2">#REF!</definedName>
    <definedName name="APU_7.9.2.3" localSheetId="0">#REF!</definedName>
    <definedName name="APU_7.9.2.3">#REF!</definedName>
    <definedName name="APU_7.9.3.1" localSheetId="0">#REF!</definedName>
    <definedName name="APU_7.9.3.1">#REF!</definedName>
    <definedName name="APU_7.9.3.2" localSheetId="0">#REF!</definedName>
    <definedName name="APU_7.9.3.2">#REF!</definedName>
    <definedName name="APU_7.9.3.3" localSheetId="0">#REF!</definedName>
    <definedName name="APU_7.9.3.3">#REF!</definedName>
    <definedName name="APU_7.9.3.4" localSheetId="0">#REF!</definedName>
    <definedName name="APU_7.9.3.4">#REF!</definedName>
    <definedName name="APU_7.9.4.1" localSheetId="0">#REF!</definedName>
    <definedName name="APU_7.9.4.1">#REF!</definedName>
    <definedName name="APU_7.9.4.2" localSheetId="0">#REF!</definedName>
    <definedName name="APU_7.9.4.2">#REF!</definedName>
    <definedName name="APU_7.9.4.3" localSheetId="0">#REF!</definedName>
    <definedName name="APU_7.9.4.3">#REF!</definedName>
    <definedName name="APU_9.1.1" localSheetId="0">#REF!</definedName>
    <definedName name="APU_9.1.1">#REF!</definedName>
    <definedName name="APU_acero.60000" localSheetId="0">#REF!</definedName>
    <definedName name="APU_acero.60000">#REF!</definedName>
    <definedName name="APU_Alcaparros" localSheetId="0">#REF!</definedName>
    <definedName name="APU_Alcaparros">#REF!</definedName>
    <definedName name="APU_Aseo_General" localSheetId="0">#REF!</definedName>
    <definedName name="APU_Aseo_General">#REF!</definedName>
    <definedName name="APU_Asta_Banderas" localSheetId="0">#REF!</definedName>
    <definedName name="APU_Asta_Banderas">#REF!</definedName>
    <definedName name="APU_Cauchos_Sabaneros" localSheetId="0">#REF!</definedName>
    <definedName name="APU_Cauchos_Sabaneros">#REF!</definedName>
    <definedName name="APU_concreto.2500" localSheetId="0">#REF!</definedName>
    <definedName name="APU_concreto.2500">#REF!</definedName>
    <definedName name="APU_concreto.3000" localSheetId="0">#REF!</definedName>
    <definedName name="APU_concreto.3000">#REF!</definedName>
    <definedName name="APU_concreto.4000" localSheetId="0">#REF!</definedName>
    <definedName name="APU_concreto.4000">#REF!</definedName>
    <definedName name="APU_concreto.imp.3000" localSheetId="0">#REF!</definedName>
    <definedName name="APU_concreto.imp.3000">#REF!</definedName>
    <definedName name="APU_Duchas_Antivandalicas" localSheetId="0">#REF!</definedName>
    <definedName name="APU_Duchas_Antivandalicas">#REF!</definedName>
    <definedName name="APU_Gabinete_Incendio" localSheetId="0">#REF!</definedName>
    <definedName name="APU_Gabinete_Incendio">#REF!</definedName>
    <definedName name="APU_Gescobas_Granito_BH" localSheetId="0">#REF!</definedName>
    <definedName name="APU_Gescobas_Granito_BH">#REF!</definedName>
    <definedName name="APU_Lavamanos_Colgar" localSheetId="0">#REF!</definedName>
    <definedName name="APU_Lavamanos_Colgar">#REF!</definedName>
    <definedName name="APU_Limpieza_Fachadas" localSheetId="0">#REF!</definedName>
    <definedName name="APU_Limpieza_Fachadas">#REF!</definedName>
    <definedName name="APU_Limpieza_Muros_Interiores" localSheetId="0">#REF!</definedName>
    <definedName name="APU_Limpieza_Muros_Interiores">#REF!</definedName>
    <definedName name="APU_Magnolios" localSheetId="0">#REF!</definedName>
    <definedName name="APU_Magnolios">#REF!</definedName>
    <definedName name="APU_Mano_de_Oso" localSheetId="0">#REF!</definedName>
    <definedName name="APU_Mano_de_Oso">#REF!</definedName>
    <definedName name="APU_mortero.1.4_3000" localSheetId="0">#REF!</definedName>
    <definedName name="APU_mortero.1.4_3000">#REF!</definedName>
    <definedName name="APU_mortero_1.3_4000" localSheetId="0">#REF!</definedName>
    <definedName name="APU_mortero_1.3_4000">#REF!</definedName>
    <definedName name="APU_mortero_1.3_imp" localSheetId="0">#REF!</definedName>
    <definedName name="APU_mortero_1.3_imp">#REF!</definedName>
    <definedName name="APU_mortero_1.4_imp" localSheetId="0">#REF!</definedName>
    <definedName name="APU_mortero_1.4_imp">#REF!</definedName>
    <definedName name="APU_mortero1.5_2000" localSheetId="0">#REF!</definedName>
    <definedName name="APU_mortero1.5_2000">#REF!</definedName>
    <definedName name="APU_Pradizacion" localSheetId="0">#REF!</definedName>
    <definedName name="APU_Pradizacion">#REF!</definedName>
    <definedName name="APU_Sangegado" localSheetId="0">#REF!</definedName>
    <definedName name="APU_Sangegado">#REF!</definedName>
    <definedName name="_xlnm.Print_Area" localSheetId="1">'ANALISIS AIU '!$A$1:$J$122</definedName>
    <definedName name="_xlnm.Print_Area" localSheetId="0">'PPTO ACCESO PRINCIPAL'!$A$1:$I$493</definedName>
    <definedName name="Arena_de_Peña" localSheetId="0">#REF!</definedName>
    <definedName name="Arena_de_Peña">#REF!</definedName>
    <definedName name="Arena_de_rio" localSheetId="0">#REF!</definedName>
    <definedName name="Arena_de_rio">#REF!</definedName>
    <definedName name="Arena_Lavada_de_Peña" localSheetId="0">#REF!</definedName>
    <definedName name="Arena_Lavada_de_Peña">#REF!</definedName>
    <definedName name="Arena_semilavada" localSheetId="0">#REF!</definedName>
    <definedName name="Arena_semilavada">#REF!</definedName>
    <definedName name="Aseo_general" localSheetId="0">#REF!</definedName>
    <definedName name="Aseo_general">#REF!</definedName>
    <definedName name="Aseo_General___3_HS__Sal__Mínimo" localSheetId="0">#REF!</definedName>
    <definedName name="Aseo_General___3_HS__Sal__Mínimo">#REF!</definedName>
    <definedName name="asot" localSheetId="0">#REF!</definedName>
    <definedName name="asot">#REF!</definedName>
    <definedName name="Asta_Para_Banderas" localSheetId="0">#REF!</definedName>
    <definedName name="Asta_Para_Banderas">#REF!</definedName>
    <definedName name="ATenerEnCuenta" localSheetId="1">#REF!</definedName>
    <definedName name="ATenerEnCuenta">#REF!</definedName>
    <definedName name="Auxiliar_de_Contabilidad" localSheetId="0">#REF!</definedName>
    <definedName name="Auxiliar_de_Contabilidad">#REF!</definedName>
    <definedName name="Ayudante_Acabados_albañilería" localSheetId="0">#REF!</definedName>
    <definedName name="Ayudante_Acabados_albañilería">#REF!</definedName>
    <definedName name="Ayudante_Albaílería_General" localSheetId="0">#REF!</definedName>
    <definedName name="Ayudante_Albaílería_General">#REF!</definedName>
    <definedName name="Ayudante_Carpintería" localSheetId="0">#REF!</definedName>
    <definedName name="Ayudante_Carpintería">#REF!</definedName>
    <definedName name="Ayudante_Electrico" localSheetId="0">#REF!</definedName>
    <definedName name="Ayudante_Electrico">#REF!</definedName>
    <definedName name="Ayudante_Instalaciones_sanitarias" localSheetId="0">#REF!</definedName>
    <definedName name="Ayudante_Instalaciones_sanitarias">#REF!</definedName>
    <definedName name="Ayudante_Taller" localSheetId="0">#REF!</definedName>
    <definedName name="Ayudante_Taller">#REF!</definedName>
    <definedName name="Ayudante_Topografo" localSheetId="0">#REF!</definedName>
    <definedName name="Ayudante_Topografo">#REF!</definedName>
    <definedName name="Balas_Fluorescentes_en_Acero_Galvanizado_de_1x13_W__120_V." localSheetId="0">#REF!</definedName>
    <definedName name="Balas_Fluorescentes_en_Acero_Galvanizado_de_1x13_W__120_V.">#REF!</definedName>
    <definedName name="Balas_Fluorescentes_en_Acero_Galvanizado_de_1x42_W__120_V." localSheetId="0">#REF!</definedName>
    <definedName name="Balas_Fluorescentes_en_Acero_Galvanizado_de_1x42_W__120_V.">#REF!</definedName>
    <definedName name="Balas_Fluorescentes_en_Acero_Galvanizado_de_2x26_W__120_V." localSheetId="0">#REF!</definedName>
    <definedName name="Balas_Fluorescentes_en_Acero_Galvanizado_de_2x26_W__120_V.">#REF!</definedName>
    <definedName name="Balde_Plastico_Negro" localSheetId="0">#REF!</definedName>
    <definedName name="Balde_Plastico_Negro">#REF!</definedName>
    <definedName name="Baldosa_Alfa_L1_30x30" localSheetId="0">#REF!</definedName>
    <definedName name="Baldosa_Alfa_L1_30x30">#REF!</definedName>
    <definedName name="Banco_de_Ductos_de_PVC_en_1_Ø" localSheetId="0">#REF!</definedName>
    <definedName name="Banco_de_Ductos_de_PVC_en_1_Ø">#REF!</definedName>
    <definedName name="Banco_de_Ductos_de_PVC_en_2_Ø" localSheetId="0">#REF!</definedName>
    <definedName name="Banco_de_Ductos_de_PVC_en_2_Ø">#REF!</definedName>
    <definedName name="Bandeja_de_Fibra_Optica_de_12_Puertos" localSheetId="0">#REF!</definedName>
    <definedName name="Bandeja_de_Fibra_Optica_de_12_Puertos">#REF!</definedName>
    <definedName name="Barniz_vitriflex" localSheetId="0">#REF!</definedName>
    <definedName name="Barniz_vitriflex">#REF!</definedName>
    <definedName name="Barra_de_Seguridad_AI_Ref._5724" localSheetId="0">#REF!</definedName>
    <definedName name="Barra_de_Seguridad_AI_Ref._5724">#REF!</definedName>
    <definedName name="Barra_de_Seguridad_AI_Ref._5770" localSheetId="0">#REF!</definedName>
    <definedName name="Barra_de_Seguridad_AI_Ref._5770">#REF!</definedName>
    <definedName name="Base_en_recebo_B___200" localSheetId="0">#REF!</definedName>
    <definedName name="Base_en_recebo_B___200">#REF!</definedName>
    <definedName name="Base_granular" localSheetId="0">#REF!</definedName>
    <definedName name="Base_granular">#REF!</definedName>
    <definedName name="Bateas" localSheetId="0">#REF!</definedName>
    <definedName name="Bateas">#REF!</definedName>
    <definedName name="Bebederos_para_parque" localSheetId="0">#REF!</definedName>
    <definedName name="Bebederos_para_parque">#REF!</definedName>
    <definedName name="Beg_Bal" localSheetId="0">#REF!</definedName>
    <definedName name="Beg_Bal">#REF!</definedName>
    <definedName name="Bicicletero" localSheetId="0">#REF!</definedName>
    <definedName name="Bicicletero">#REF!</definedName>
    <definedName name="Bisagra_aluminio_Extruído_3" localSheetId="0">#REF!</definedName>
    <definedName name="Bisagra_aluminio_Extruído_3">#REF!</definedName>
    <definedName name="Bisagra_común_de_3" localSheetId="0">#REF!</definedName>
    <definedName name="Bisagra_común_de_3">#REF!</definedName>
    <definedName name="Bombas_de_Incendio" localSheetId="0">#REF!</definedName>
    <definedName name="Bombas_de_Incendio">#REF!</definedName>
    <definedName name="Bombas_de_Suministro_Pre_Ensambladas" localSheetId="0">#REF!</definedName>
    <definedName name="Bombas_de_Suministro_Pre_Ensambladas">#REF!</definedName>
    <definedName name="Bombas_sum_seg_espec" localSheetId="0">#REF!</definedName>
    <definedName name="Bombas_sum_seg_espec">#REF!</definedName>
    <definedName name="Bombas_Sumergibles" localSheetId="0">#REF!</definedName>
    <definedName name="Bombas_Sumergibles">#REF!</definedName>
    <definedName name="Bombas_Sumergibles_Según_Especificacion" localSheetId="0">#REF!</definedName>
    <definedName name="Bombas_Sumergibles_Según_Especificacion">#REF!</definedName>
    <definedName name="Bordillo_en_concreto_e__15.H_0_40_para_jardineras_y_otros" localSheetId="0">#REF!</definedName>
    <definedName name="Bordillo_en_concreto_e__15.H_0_40_para_jardineras_y_otros">#REF!</definedName>
    <definedName name="Bordillo_Jardineras_en_circulaciones_y_patio__en_concreto_e__15._Anden" localSheetId="0">#REF!</definedName>
    <definedName name="Bordillo_Jardineras_en_circulaciones_y_patio__en_concreto_e__15._Anden">#REF!</definedName>
    <definedName name="Bordillo_prefabricados_tipo_A___70" localSheetId="0">#REF!</definedName>
    <definedName name="Bordillo_prefabricados_tipo_A___70">#REF!</definedName>
    <definedName name="Brazo_Hidráulico_Dorma__4" localSheetId="0">#REF!</definedName>
    <definedName name="Brazo_Hidráulico_Dorma__4">#REF!</definedName>
    <definedName name="Breaker_Tipo_Enchufable_de_1x20A_10KA" localSheetId="0">#REF!</definedName>
    <definedName name="Breaker_Tipo_Enchufable_de_1x20A_10KA">#REF!</definedName>
    <definedName name="Breaker_Tipo_Enchufable_de_3x20A_10KA" localSheetId="0">#REF!</definedName>
    <definedName name="Breaker_Tipo_Enchufable_de_3x20A_10KA">#REF!</definedName>
    <definedName name="Breaker_Tipo_Enchufable_de_3x30A_10KA" localSheetId="0">#REF!</definedName>
    <definedName name="Breaker_Tipo_Enchufable_de_3x30A_10KA">#REF!</definedName>
    <definedName name="Breaker_Tipo_Enchufable_de_3x80A_25KA" localSheetId="0">#REF!</definedName>
    <definedName name="Breaker_Tipo_Enchufable_de_3x80A_25KA">#REF!</definedName>
    <definedName name="Brida_Roscada_Acero_X_150_PSI_2" localSheetId="0">#REF!</definedName>
    <definedName name="Brida_Roscada_Acero_X_150_PSI_2">#REF!</definedName>
    <definedName name="Brida_Roscada_Acero_X_150_PSI_3" localSheetId="0">#REF!</definedName>
    <definedName name="Brida_Roscada_Acero_X_150_PSI_3">#REF!</definedName>
    <definedName name="Brocha_de_cerda_4" localSheetId="0">#REF!</definedName>
    <definedName name="Brocha_de_cerda_4">#REF!</definedName>
    <definedName name="Cable_Aluminio_Aislado_P.V.C._1_0_AWG" localSheetId="0">#REF!</definedName>
    <definedName name="Cable_Aluminio_Aislado_P.V.C._1_0_AWG">#REF!</definedName>
    <definedName name="Cable_Aluminio_Aislado_P.V.C._2_0_AWG" localSheetId="0">#REF!</definedName>
    <definedName name="Cable_Aluminio_Aislado_P.V.C._2_0_AWG">#REF!</definedName>
    <definedName name="Cable_Telefonico_de_20_Pares" localSheetId="0">#REF!</definedName>
    <definedName name="Cable_Telefonico_de_20_Pares">#REF!</definedName>
    <definedName name="Cable_teléfonos_2_Pares" localSheetId="0">#REF!</definedName>
    <definedName name="Cable_teléfonos_2_Pares">#REF!</definedName>
    <definedName name="Cable_UTP_4_Pares_Cat._5E" localSheetId="0">#REF!</definedName>
    <definedName name="Cable_UTP_4_Pares_Cat._5E">#REF!</definedName>
    <definedName name="Caja_de_Paso_en_Mamposteria_de_40x40_cm." localSheetId="0">#REF!</definedName>
    <definedName name="Caja_de_Paso_en_Mamposteria_de_40x40_cm.">#REF!</definedName>
    <definedName name="Caja_de_Paso_Metalicas_de_10x10_cm." localSheetId="0">#REF!</definedName>
    <definedName name="Caja_de_Paso_Metalicas_de_10x10_cm.">#REF!</definedName>
    <definedName name="Caja_de_Paso_Metalicas_de_20x20_cm." localSheetId="0">#REF!</definedName>
    <definedName name="Caja_de_Paso_Metalicas_de_20x20_cm.">#REF!</definedName>
    <definedName name="Caja_Galvanizada_5800" localSheetId="0">#REF!</definedName>
    <definedName name="Caja_Galvanizada_5800">#REF!</definedName>
    <definedName name="Caja_para_Taco_100_a_4_circuitos" localSheetId="0">#REF!</definedName>
    <definedName name="Caja_para_Taco_100_a_4_circuitos">#REF!</definedName>
    <definedName name="Cajas_de_Inspeccion__N._CODENSA__AP_280" localSheetId="0">#REF!</definedName>
    <definedName name="Cajas_de_Inspeccion__N._CODENSA__AP_280">#REF!</definedName>
    <definedName name="Cajas_de_Inspeccion__N._CODENSA__CS_274" localSheetId="0">#REF!</definedName>
    <definedName name="Cajas_de_Inspeccion__N._CODENSA__CS_274">#REF!</definedName>
    <definedName name="Cajas_de_Inspeccion_Según_N._CODENSA_C8_276" localSheetId="0">#REF!</definedName>
    <definedName name="Cajas_de_Inspeccion_Según_N._CODENSA_C8_276">#REF!</definedName>
    <definedName name="Cajillas_Medidores_1_1_2" localSheetId="0">#REF!</definedName>
    <definedName name="Cajillas_Medidores_1_1_2">#REF!</definedName>
    <definedName name="Calado_Ceramico_20x20" localSheetId="0">#REF!</definedName>
    <definedName name="Calado_Ceramico_20x20">#REF!</definedName>
    <definedName name="Calentadores_de_Paso" localSheetId="0">#REF!</definedName>
    <definedName name="Calentadores_de_Paso">#REF!</definedName>
    <definedName name="Calidad">[2]PERSONAL!$P$57</definedName>
    <definedName name="Campamento">[2]PERSONAL!$P$121</definedName>
    <definedName name="Campana_Extractora" localSheetId="0">#REF!</definedName>
    <definedName name="Campana_Extractora">#REF!</definedName>
    <definedName name="Campana_extractora_más_ductería." localSheetId="0">#REF!</definedName>
    <definedName name="Campana_extractora_más_ductería.">#REF!</definedName>
    <definedName name="Canaleta_Metalica_con_Division_de_15x4_cm." localSheetId="0">#REF!</definedName>
    <definedName name="Canaleta_Metalica_con_Division_de_15x4_cm.">#REF!</definedName>
    <definedName name="Canalizacion_Subterranea_4_PVC_4__Según_N._CODENSA" localSheetId="0">#REF!</definedName>
    <definedName name="Canalizacion_Subterranea_4_PVC_4__Según_N._CODENSA">#REF!</definedName>
    <definedName name="Canastilla_Lavaplatos_Ref._93500_000_000" localSheetId="0">#REF!</definedName>
    <definedName name="Canastilla_Lavaplatos_Ref._93500_000_000">#REF!</definedName>
    <definedName name="Canchas_múltiples." localSheetId="0">#REF!</definedName>
    <definedName name="Canchas_múltiples.">#REF!</definedName>
    <definedName name="Canecas_de_55_Gal." localSheetId="0">#REF!</definedName>
    <definedName name="Canecas_de_55_Gal.">#REF!</definedName>
    <definedName name="Caolin" localSheetId="0">#REF!</definedName>
    <definedName name="Caolin">#REF!</definedName>
    <definedName name="Cargador_frontal" localSheetId="0">#REF!</definedName>
    <definedName name="Cargador_frontal">#REF!</definedName>
    <definedName name="Casetón_en_fibra_de_vidrio." localSheetId="0">#REF!</definedName>
    <definedName name="Casetón_en_fibra_de_vidrio.">#REF!</definedName>
    <definedName name="Caucho_Sabanero_1.50_m" localSheetId="0">#REF!</definedName>
    <definedName name="Caucho_Sabanero_1.50_m">#REF!</definedName>
    <definedName name="Cedro_caqueta_pieza" localSheetId="0">#REF!</definedName>
    <definedName name="Cedro_caqueta_pieza">#REF!</definedName>
    <definedName name="Celosía_en_aluminio" localSheetId="0">#REF!</definedName>
    <definedName name="Celosía_en_aluminio">#REF!</definedName>
    <definedName name="Cemento_Blanco" localSheetId="0">#REF!</definedName>
    <definedName name="Cemento_Blanco">#REF!</definedName>
    <definedName name="Cemento_gris" localSheetId="0">#REF!</definedName>
    <definedName name="Cemento_gris">#REF!</definedName>
    <definedName name="Cepillos" localSheetId="0">#REF!</definedName>
    <definedName name="Cepillos">#REF!</definedName>
    <definedName name="Ceramica_30_X_30_Ref." localSheetId="0">#REF!</definedName>
    <definedName name="Ceramica_30_X_30_Ref.">#REF!</definedName>
    <definedName name="Cerámica_Alfa_Lisa_20x20" localSheetId="0">#REF!</definedName>
    <definedName name="Cerámica_Alfa_Lisa_20x20">#REF!</definedName>
    <definedName name="Cerchas_metalicas_segun_diseño_arquitectonico" localSheetId="0">#REF!</definedName>
    <definedName name="Cerchas_metalicas_segun_diseño_arquitectonico">#REF!</definedName>
    <definedName name="Cerco_Ordinario_3_M" localSheetId="0">#REF!</definedName>
    <definedName name="Cerco_Ordinario_3_M">#REF!</definedName>
    <definedName name="Cerradura__No_hay_sugerencias__baño_A_40S" localSheetId="0">#REF!</definedName>
    <definedName name="Cerradura__No_hay_sugerencias__baño_A_40S">#REF!</definedName>
    <definedName name="Cerradura_Ref._A40_S_Orbit_C_M_Schlage" localSheetId="0">#REF!</definedName>
    <definedName name="Cerradura_Ref._A40_S_Orbit_C_M_Schlage">#REF!</definedName>
    <definedName name="Cerradura_Ref._A50_PD_Con_Manija_Orbit_C_M_Schlage" localSheetId="0">#REF!</definedName>
    <definedName name="Cerradura_Ref._A50_PD_Con_Manija_Orbit_C_M_Schlage">#REF!</definedName>
    <definedName name="Cerradura_Ref._A50_WD_Orbit_C_M_Schlage" localSheetId="0">#REF!</definedName>
    <definedName name="Cerradura_Ref._A50_WD_Orbit_C_M_Schlage">#REF!</definedName>
    <definedName name="Cerradura_Ref._A80_PD_Orbit_C_M_Schlage" localSheetId="0">#REF!</definedName>
    <definedName name="Cerradura_Ref._A80_PD_Orbit_C_M_Schlage">#REF!</definedName>
    <definedName name="Cerradura_Ref._B362_C_M_Schlage" localSheetId="0">#REF!</definedName>
    <definedName name="Cerradura_Ref._B362_C_M_Schlage">#REF!</definedName>
    <definedName name="Certificacion_por_Punto_Sencillo" localSheetId="0">#REF!</definedName>
    <definedName name="Certificacion_por_Punto_Sencillo">#REF!</definedName>
    <definedName name="Chazos_de_Madera_10_X_10" localSheetId="0">#REF!</definedName>
    <definedName name="Chazos_de_Madera_10_X_10">#REF!</definedName>
    <definedName name="Cheque_1" localSheetId="0">#REF!</definedName>
    <definedName name="Cheque_1">#REF!</definedName>
    <definedName name="Cheque_1_1_2" localSheetId="0">#REF!</definedName>
    <definedName name="Cheque_1_1_2">#REF!</definedName>
    <definedName name="Cheque_2" localSheetId="0">#REF!</definedName>
    <definedName name="Cheque_2">#REF!</definedName>
    <definedName name="Cheque_3" localSheetId="0">#REF!</definedName>
    <definedName name="Cheque_3">#REF!</definedName>
    <definedName name="Cinta_teflón" localSheetId="0">#REF!</definedName>
    <definedName name="Cinta_teflón">#REF!</definedName>
    <definedName name="Cocineta_estufa_a_gas_dos_puestos" localSheetId="0">#REF!</definedName>
    <definedName name="Cocineta_estufa_a_gas_dos_puestos">#REF!</definedName>
    <definedName name="Codo_45_cobre_tipo_CxC" localSheetId="0">#REF!</definedName>
    <definedName name="Codo_45_cobre_tipo_CxC">#REF!</definedName>
    <definedName name="Codo_90_1_4__c_x_c_sanitario_3" localSheetId="0">#REF!</definedName>
    <definedName name="Codo_90_1_4__c_x_c_sanitario_3">#REF!</definedName>
    <definedName name="Codo_90_1_4__c_x_c_sanitario_4" localSheetId="0">#REF!</definedName>
    <definedName name="Codo_90_1_4__c_x_c_sanitario_4">#REF!</definedName>
    <definedName name="Codo_90_cobre_tipo_CxC" localSheetId="0">#REF!</definedName>
    <definedName name="Codo_90_cobre_tipo_CxC">#REF!</definedName>
    <definedName name="Codo_90_presión_P.V.C._1" localSheetId="0">#REF!</definedName>
    <definedName name="Codo_90_presión_P.V.C._1">#REF!</definedName>
    <definedName name="Codo_90_presión_P.V.C._1_1_2" localSheetId="0">#REF!</definedName>
    <definedName name="Codo_90_presión_P.V.C._1_1_2">#REF!</definedName>
    <definedName name="Codo_90_presión_P.V.C._1_2" localSheetId="0">#REF!</definedName>
    <definedName name="Codo_90_presión_P.V.C._1_2">#REF!</definedName>
    <definedName name="Codo_90_presión_P.V.C._3_4" localSheetId="0">#REF!</definedName>
    <definedName name="Codo_90_presión_P.V.C._3_4">#REF!</definedName>
    <definedName name="Codo_90o_1_4__CxC_SANITARIO_2" localSheetId="0">#REF!</definedName>
    <definedName name="Codo_90o_1_4__CxC_SANITARIO_2">#REF!</definedName>
    <definedName name="Codo_90o_1_4__CxC_SANITARIO_3" localSheetId="0">#REF!</definedName>
    <definedName name="Codo_90o_1_4__CxC_SANITARIO_3">#REF!</definedName>
    <definedName name="Codo_90o_1_4__CxC_SANITARIO_4" localSheetId="0">#REF!</definedName>
    <definedName name="Codo_90o_1_4__CxC_SANITARIO_4">#REF!</definedName>
    <definedName name="Codo_90o_1_4__CxC_SANITARIO_6" localSheetId="0">#REF!</definedName>
    <definedName name="Codo_90o_1_4__CxC_SANITARIO_6">#REF!</definedName>
    <definedName name="Codo_90o_Presión_P.V.C._1" localSheetId="0">#REF!</definedName>
    <definedName name="Codo_90o_Presión_P.V.C._1">#REF!</definedName>
    <definedName name="Codo_90o_Presión_P.V.C._1_1_2" localSheetId="0">#REF!</definedName>
    <definedName name="Codo_90o_Presión_P.V.C._1_1_2">#REF!</definedName>
    <definedName name="Codo_90o_Presión_P.V.C._1_1_4" localSheetId="0">#REF!</definedName>
    <definedName name="Codo_90o_Presión_P.V.C._1_1_4">#REF!</definedName>
    <definedName name="Codo_90o_Presión_P.V.C._1_2" localSheetId="0">#REF!</definedName>
    <definedName name="Codo_90o_Presión_P.V.C._1_2">#REF!</definedName>
    <definedName name="Codo_90o_Presión_P.V.C._2" localSheetId="0">#REF!</definedName>
    <definedName name="Codo_90o_Presión_P.V.C._2">#REF!</definedName>
    <definedName name="Codo_90o_Presión_P.V.C._2_1_2" localSheetId="0">#REF!</definedName>
    <definedName name="Codo_90o_Presión_P.V.C._2_1_2">#REF!</definedName>
    <definedName name="Codo_90o_Presión_P.V.C._3" localSheetId="0">#REF!</definedName>
    <definedName name="Codo_90o_Presión_P.V.C._3">#REF!</definedName>
    <definedName name="Codo_90o_Presión_P.V.C._3_4" localSheetId="0">#REF!</definedName>
    <definedName name="Codo_90o_Presión_P.V.C._3_4">#REF!</definedName>
    <definedName name="Codo_galvanizado_1" localSheetId="0">#REF!</definedName>
    <definedName name="Codo_galvanizado_1">#REF!</definedName>
    <definedName name="Codo_galvanizado_1_1_2" localSheetId="0">#REF!</definedName>
    <definedName name="Codo_galvanizado_1_1_2">#REF!</definedName>
    <definedName name="Codo_galvanizado_2" localSheetId="0">#REF!</definedName>
    <definedName name="Codo_galvanizado_2">#REF!</definedName>
    <definedName name="Codo_Galvanizado_3" localSheetId="0">#REF!</definedName>
    <definedName name="Codo_Galvanizado_3">#REF!</definedName>
    <definedName name="Color_mineral" localSheetId="0">#REF!</definedName>
    <definedName name="Color_mineral">#REF!</definedName>
    <definedName name="Compresor_2_Martillos_185_PCM" localSheetId="0">#REF!</definedName>
    <definedName name="Compresor_2_Martillos_185_PCM">#REF!</definedName>
    <definedName name="Concreto_1_3_5" localSheetId="0">#REF!</definedName>
    <definedName name="Concreto_1_3_5">#REF!</definedName>
    <definedName name="Concreto_2500_PSI" localSheetId="0">#REF!</definedName>
    <definedName name="Concreto_2500_PSI">#REF!</definedName>
    <definedName name="Concreto_3000_PSI" localSheetId="0">#REF!</definedName>
    <definedName name="Concreto_3000_PSI">#REF!</definedName>
    <definedName name="Concreto_a_granel_con_silo_puesto_en_obra__cemento_1A__2500_P.S.I." localSheetId="0">#REF!</definedName>
    <definedName name="Concreto_a_granel_con_silo_puesto_en_obra__cemento_1A__2500_P.S.I.">#REF!</definedName>
    <definedName name="Concreto_a_granel_con_silo_puesto_en_obra__cemento_1A__3000_P.S.I." localSheetId="0">#REF!</definedName>
    <definedName name="Concreto_a_granel_con_silo_puesto_en_obra__cemento_1A__3000_P.S.I.">#REF!</definedName>
    <definedName name="Concreto_a_granel_con_silo_puesto_en_obra__cemento_1A__4000_P.S.I." localSheetId="0">#REF!</definedName>
    <definedName name="Concreto_a_granel_con_silo_puesto_en_obra__cemento_1A__4000_P.S.I.">#REF!</definedName>
    <definedName name="Concreto_común_3000_P.S.I." localSheetId="0">#REF!</definedName>
    <definedName name="Concreto_común_3000_P.S.I.">#REF!</definedName>
    <definedName name="Concreto_Corriente_2500_P.S.I." localSheetId="0">#REF!</definedName>
    <definedName name="Concreto_Corriente_2500_P.S.I.">#REF!</definedName>
    <definedName name="Concreto_Corriente_3000_P.S.I." localSheetId="0">#REF!</definedName>
    <definedName name="Concreto_Corriente_3000_P.S.I.">#REF!</definedName>
    <definedName name="Concreto_corriente_de_2500_P.S.I." localSheetId="0">#REF!</definedName>
    <definedName name="Concreto_corriente_de_2500_P.S.I.">#REF!</definedName>
    <definedName name="Concreto_Corriente_de_3000_P.S.I." localSheetId="0">#REF!</definedName>
    <definedName name="Concreto_Corriente_de_3000_P.S.I.">#REF!</definedName>
    <definedName name="Concreto_Corriente_de_4000_P.S.I." localSheetId="0">#REF!</definedName>
    <definedName name="Concreto_Corriente_de_4000_P.S.I.">#REF!</definedName>
    <definedName name="Concreto_Gravilla_Fina_2000_psi" localSheetId="0">#REF!</definedName>
    <definedName name="Concreto_Gravilla_Fina_2000_psi">#REF!</definedName>
    <definedName name="Conexión_Siamesa" localSheetId="0">#REF!</definedName>
    <definedName name="Conexión_Siamesa">#REF!</definedName>
    <definedName name="Conexión_Siamesa_de_2_1_2__X_2_1_2__X_3" localSheetId="0">#REF!</definedName>
    <definedName name="Conexión_Siamesa_de_2_1_2__X_2_1_2__X_3">#REF!</definedName>
    <definedName name="CONTRATISTA">[3]VARIABLES!$C$9</definedName>
    <definedName name="CONTRATO.No">[3]VARIABLES!$C$6</definedName>
    <definedName name="CostoDirecto">[2]PERSONAL!$O$9</definedName>
    <definedName name="CotizacionARP" localSheetId="0">#REF!</definedName>
    <definedName name="CotizacionARP">#REF!</definedName>
    <definedName name="Cuadrilla_Albañilería_OF_Ayudante" localSheetId="0">#REF!</definedName>
    <definedName name="Cuadrilla_Albañilería_OF_Ayudante">#REF!</definedName>
    <definedName name="Cubierta_sándwich___Deck_Aluzinc_333C_mm_Cal_26" localSheetId="0">#REF!</definedName>
    <definedName name="Cubierta_sándwich___Deck_Aluzinc_333C_mm_Cal_26">#REF!</definedName>
    <definedName name="Cubierta_Trapezoidal_Acesco_3_05" localSheetId="0">#REF!</definedName>
    <definedName name="Cubierta_Trapezoidal_Acesco_3_05">#REF!</definedName>
    <definedName name="Cuchillas" localSheetId="0">#REF!</definedName>
    <definedName name="Cuchillas">#REF!</definedName>
    <definedName name="Cupula_tragante_4_x2" localSheetId="0">#REF!</definedName>
    <definedName name="Cupula_tragante_4_x2">#REF!</definedName>
    <definedName name="curva">"Chart 11"</definedName>
    <definedName name="Data" localSheetId="0">#REF!</definedName>
    <definedName name="Data">#REF!</definedName>
    <definedName name="dcon" localSheetId="0">#REF!</definedName>
    <definedName name="dcon">#REF!</definedName>
    <definedName name="DEF" localSheetId="1">#REF!</definedName>
    <definedName name="DEF">#REF!</definedName>
    <definedName name="Desinfeccion_del_Sistema_de_Agua_Potable" localSheetId="0">#REF!</definedName>
    <definedName name="Desinfeccion_del_Sistema_de_Agua_Potable">#REF!</definedName>
    <definedName name="DestinoObra" localSheetId="1">#REF!</definedName>
    <definedName name="DestinoObra">#REF!</definedName>
    <definedName name="dfdaf" localSheetId="0">MATCH(0.01,'PPTO ACCESO PRINCIPAL'!End_Bal,-1)+1</definedName>
    <definedName name="dfdaf">MATCH(0.01,End_Bal,-1)+1</definedName>
    <definedName name="DifConsultoriaFMMin" localSheetId="0">#REF!</definedName>
    <definedName name="DifConsultoriaFMMin">#REF!</definedName>
    <definedName name="Disolvente_Thinner" localSheetId="0">#REF!</definedName>
    <definedName name="Disolvente_Thinner">#REF!</definedName>
    <definedName name="Dispensador_Jabon_Liquido_Ref._B_4063" localSheetId="0">#REF!</definedName>
    <definedName name="Dispensador_Jabon_Liquido_Ref._B_4063">#REF!</definedName>
    <definedName name="Dispensador_Toallas_de_Papel_Ref._B_369" localSheetId="0">#REF!</definedName>
    <definedName name="Dispensador_Toallas_de_Papel_Ref._B_369">#REF!</definedName>
    <definedName name="Documentacion_y_Marquillado" localSheetId="0">#REF!</definedName>
    <definedName name="Documentacion_y_Marquillado">#REF!</definedName>
    <definedName name="Domos_acrílicos_1.10_x_1.10" localSheetId="0">#REF!</definedName>
    <definedName name="Domos_acrílicos_1.10_x_1.10">#REF!</definedName>
    <definedName name="dos" localSheetId="1">#REF!</definedName>
    <definedName name="dos" localSheetId="0">#REF!</definedName>
    <definedName name="dos">#REF!</definedName>
    <definedName name="ducha_antivandalica_mezclador" localSheetId="0">#REF!</definedName>
    <definedName name="ducha_antivandalica_mezclador">#REF!</definedName>
    <definedName name="DuracionMeses">[2]PERSONAL!$D$10</definedName>
    <definedName name="Durmiente_3_m" localSheetId="0">#REF!</definedName>
    <definedName name="Durmiente_3_m">#REF!</definedName>
    <definedName name="Durmiente_Abarco_4m" localSheetId="0">#REF!</definedName>
    <definedName name="Durmiente_Abarco_4m">#REF!</definedName>
    <definedName name="Durmiente_Ordinario_4m" localSheetId="0">#REF!</definedName>
    <definedName name="Durmiente_Ordinario_4m">#REF!</definedName>
    <definedName name="E21viga1" localSheetId="0">#REF!</definedName>
    <definedName name="E21viga1">#REF!</definedName>
    <definedName name="Emeflex_3_00_mm" localSheetId="0">#REF!</definedName>
    <definedName name="Emeflex_3_00_mm">#REF!</definedName>
    <definedName name="End_Bal" localSheetId="0">#REF!</definedName>
    <definedName name="End_Bal">#REF!</definedName>
    <definedName name="Endurecedor" localSheetId="0">#REF!</definedName>
    <definedName name="Endurecedor">#REF!</definedName>
    <definedName name="Ensayos">[2]PERSONAL!$P$99</definedName>
    <definedName name="Entramado_piso__repisas_8_4_3" localSheetId="0">#REF!</definedName>
    <definedName name="Entramado_piso__repisas_8_4_3">#REF!</definedName>
    <definedName name="Equipo">[2]PERSONAL!$P$78</definedName>
    <definedName name="Equipo_de_Medida_de_Energia_Activa_y_Reactiva__Transformadores_de_Corriente_de_660_5_A_Bornera_de_Prueba_y_Celda" localSheetId="0">#REF!</definedName>
    <definedName name="Equipo_de_Medida_de_Energia_Activa_y_Reactiva__Transformadores_de_Corriente_de_660_5_A_Bornera_de_Prueba_y_Celda">#REF!</definedName>
    <definedName name="Equipo_para_Suministro_Agua_No_Potable_Según_Especificacion" localSheetId="0">#REF!</definedName>
    <definedName name="Equipo_para_Suministro_Agua_No_Potable_Según_Especificacion">#REF!</definedName>
    <definedName name="Equipo_para_Suministro_de_Agua_Potable_Según_Especificacion" localSheetId="0">#REF!</definedName>
    <definedName name="Equipo_para_Suministro_de_Agua_Potable_Según_Especificacion">#REF!</definedName>
    <definedName name="Equipo_Proteccion_de_Incendio_Según_Especificacion" localSheetId="0">#REF!</definedName>
    <definedName name="Equipo_Proteccion_de_Incendio_Según_Especificacion">#REF!</definedName>
    <definedName name="Escalera_metálica_en_caracol_Diametro_1_80" localSheetId="0">#REF!</definedName>
    <definedName name="Escalera_metálica_en_caracol_Diametro_1_80">#REF!</definedName>
    <definedName name="Escalera_Metalica_tramo_5_50_ML" localSheetId="0">#REF!</definedName>
    <definedName name="Escalera_Metalica_tramo_5_50_ML">#REF!</definedName>
    <definedName name="Escobas" localSheetId="0">#REF!</definedName>
    <definedName name="Escobas">#REF!</definedName>
    <definedName name="Escotilla_de_Inspeccion_tanques_de_agua" localSheetId="0">#REF!</definedName>
    <definedName name="Escotilla_de_Inspeccion_tanques_de_agua">#REF!</definedName>
    <definedName name="Escudos_Americanos_para_Sprinkler" localSheetId="0">#REF!</definedName>
    <definedName name="Escudos_Americanos_para_Sprinkler">#REF!</definedName>
    <definedName name="Esmalte_Sintético_Pintulux" localSheetId="0">#REF!</definedName>
    <definedName name="Esmalte_Sintético_Pintulux">#REF!</definedName>
    <definedName name="Espatula" localSheetId="0">#REF!</definedName>
    <definedName name="Espatula">#REF!</definedName>
    <definedName name="Espatulas" localSheetId="0">#REF!</definedName>
    <definedName name="Espatulas">#REF!</definedName>
    <definedName name="Espatulas_3" localSheetId="0">#REF!</definedName>
    <definedName name="Espatulas_3">#REF!</definedName>
    <definedName name="Espatulas_5" localSheetId="0">#REF!</definedName>
    <definedName name="Espatulas_5">#REF!</definedName>
    <definedName name="Espejo_4.00_mm" localSheetId="0">#REF!</definedName>
    <definedName name="Espejo_4.00_mm">#REF!</definedName>
    <definedName name="Esponjillas" localSheetId="0">#REF!</definedName>
    <definedName name="Esponjillas">#REF!</definedName>
    <definedName name="Estopa" localSheetId="0">#REF!</definedName>
    <definedName name="Estopa">#REF!</definedName>
    <definedName name="Estructuras_LA228__LA223_Incluye_Poste_12m_750_kg" localSheetId="0">#REF!</definedName>
    <definedName name="Estructuras_LA228__LA223_Incluye_Poste_12m_750_kg">#REF!</definedName>
    <definedName name="Estufa_Electrica_2_Puestos" localSheetId="0">#REF!</definedName>
    <definedName name="Estufa_Electrica_2_Puestos">#REF!</definedName>
    <definedName name="Estufas" localSheetId="0">#REF!</definedName>
    <definedName name="Estufas">#REF!</definedName>
    <definedName name="Exacavacion_mecanica" localSheetId="0">#REF!</definedName>
    <definedName name="Exacavacion_mecanica">#REF!</definedName>
    <definedName name="Excavacion_manual_con_retiro" localSheetId="0">#REF!</definedName>
    <definedName name="Excavacion_manual_con_retiro">#REF!</definedName>
    <definedName name="Extra_Pay" localSheetId="0">#REF!</definedName>
    <definedName name="Extra_Pay">#REF!</definedName>
    <definedName name="Extractor_de_Olores_con_Persiana_Ref." localSheetId="0">#REF!</definedName>
    <definedName name="Extractor_de_Olores_con_Persiana_Ref.">#REF!</definedName>
    <definedName name="FactorMultFinalFMMin" localSheetId="0">#REF!</definedName>
    <definedName name="FactorMultFinalFMMin">#REF!</definedName>
    <definedName name="FactorMultiplicaCalculadoFMMin" localSheetId="0">#REF!</definedName>
    <definedName name="FactorMultiplicaCalculadoFMMin">#REF!</definedName>
    <definedName name="FECHA.CONTRATO">[3]VARIABLES!$C$7</definedName>
    <definedName name="Fijamix_Alfa" localSheetId="0">#REF!</definedName>
    <definedName name="Fijamix_Alfa">#REF!</definedName>
    <definedName name="Flexometro" localSheetId="0">#REF!</definedName>
    <definedName name="Flexometro">#REF!</definedName>
    <definedName name="Flotador_Metálico_1_1_2__Bronce" localSheetId="0">#REF!</definedName>
    <definedName name="Flotador_Metálico_1_1_2__Bronce">#REF!</definedName>
    <definedName name="Flotador_Metálico_2__Bronce" localSheetId="0">#REF!</definedName>
    <definedName name="Flotador_Metálico_2__Bronce">#REF!</definedName>
    <definedName name="Formaleta_Entrepisos" localSheetId="0">#REF!</definedName>
    <definedName name="Formaleta_Entrepisos">#REF!</definedName>
    <definedName name="Formaleta_madera" localSheetId="0">#REF!</definedName>
    <definedName name="Formaleta_madera">#REF!</definedName>
    <definedName name="Formaleta_plaquetas" localSheetId="0">#REF!</definedName>
    <definedName name="Formaleta_plaquetas">#REF!</definedName>
    <definedName name="Formaleta_Sardinel" localSheetId="0">#REF!</definedName>
    <definedName name="Formaleta_Sardinel">#REF!</definedName>
    <definedName name="Full_Print" localSheetId="0">#REF!</definedName>
    <definedName name="Full_Print">#REF!</definedName>
    <definedName name="Gabinete_Cerrado_de_Comunicaciones_de_100x60x60_cm." localSheetId="0">#REF!</definedName>
    <definedName name="Gabinete_Cerrado_de_Comunicaciones_de_100x60x60_cm.">#REF!</definedName>
    <definedName name="Gabinete_Cerrado_de_Comunicaciones_de_60x60x60_cm." localSheetId="0">#REF!</definedName>
    <definedName name="Gabinete_Cerrado_de_Comunicaciones_de_60x60x60_cm.">#REF!</definedName>
    <definedName name="Gabinetes_de_Incendio" localSheetId="0">#REF!</definedName>
    <definedName name="Gabinetes_de_Incendio">#REF!</definedName>
    <definedName name="Gabinetes_de_Incendio_Clase_I" localSheetId="0">#REF!</definedName>
    <definedName name="Gabinetes_de_Incendio_Clase_I">#REF!</definedName>
    <definedName name="Gabinetes_Metalicos__Cal._16_min__Color_Gris_Claro_para_T_GEN_1" localSheetId="0">#REF!</definedName>
    <definedName name="Gabinetes_Metalicos__Cal._16_min__Color_Gris_Claro_para_T_GEN_1">#REF!</definedName>
    <definedName name="Gabinetes_Metalicos__Cal._16_min__Color_Gris_Claro_para_T_GEN_2" localSheetId="0">#REF!</definedName>
    <definedName name="Gabinetes_Metalicos__Cal._16_min__Color_Gris_Claro_para_T_GEN_2">#REF!</definedName>
    <definedName name="Gabinetes_Metalicos__Cal._16_min__Color_Gris_Claro_para_T_GEN_3" localSheetId="0">#REF!</definedName>
    <definedName name="Gabinetes_Metalicos__Cal._16_min__Color_Gris_Claro_para_T_GEN_3">#REF!</definedName>
    <definedName name="Gabinetes_Metalicos__Cal._16_min__Color_Gris_Claro_para_Tablero_General" localSheetId="0">#REF!</definedName>
    <definedName name="Gabinetes_Metalicos__Cal._16_min__Color_Gris_Claro_para_Tablero_General">#REF!</definedName>
    <definedName name="Gancho_teja_eternit_55_MM" localSheetId="0">#REF!</definedName>
    <definedName name="Gancho_teja_eternit_55_MM">#REF!</definedName>
    <definedName name="Geotextil_tejido_ST_200" localSheetId="0">#REF!</definedName>
    <definedName name="Geotextil_tejido_ST_200">#REF!</definedName>
    <definedName name="Grama_Kikuyo" localSheetId="0">#REF!</definedName>
    <definedName name="Grama_Kikuyo">#REF!</definedName>
    <definedName name="Granito__No_hay_sugerencias__peruano_No_3" localSheetId="0">#REF!</definedName>
    <definedName name="Granito__No_hay_sugerencias__peruano_No_3">#REF!</definedName>
    <definedName name="Granito_Blanco_Huila_No._1" localSheetId="0">#REF!</definedName>
    <definedName name="Granito_Blanco_Huila_No._1">#REF!</definedName>
    <definedName name="Granito_Rosa_Porrino_JP__30___e_10mm" localSheetId="0">#REF!</definedName>
    <definedName name="Granito_Rosa_Porrino_JP__30___e_10mm">#REF!</definedName>
    <definedName name="Gravilla" localSheetId="0">#REF!</definedName>
    <definedName name="Gravilla">#REF!</definedName>
    <definedName name="Gravilla_de_río" localSheetId="0">#REF!</definedName>
    <definedName name="Gravilla_de_río">#REF!</definedName>
    <definedName name="Griferia_Lavaplatos_Flamingo_Ref._90500_000_000" localSheetId="0">#REF!</definedName>
    <definedName name="Griferia_Lavaplatos_Flamingo_Ref._90500_000_000">#REF!</definedName>
    <definedName name="Guardaescoba_en_Aluminio__incl._Instalacion" localSheetId="0">#REF!</definedName>
    <definedName name="Guardaescoba_en_Aluminio__incl._Instalacion">#REF!</definedName>
    <definedName name="Header_Row" localSheetId="0">ROW(#REF!)</definedName>
    <definedName name="Header_Row">ROW(#REF!)</definedName>
    <definedName name="Herramienta_menor" localSheetId="0">#REF!</definedName>
    <definedName name="Herramienta_menor">#REF!</definedName>
    <definedName name="Hoja_Entamborada_en_Madera_2.10x1.50_2_Hojas" localSheetId="0">#REF!</definedName>
    <definedName name="Hoja_Entamborada_en_Madera_2.10x1.50_2_Hojas">#REF!</definedName>
    <definedName name="Hoja_Entamborada_en_Madera_2.10x75" localSheetId="0">#REF!</definedName>
    <definedName name="Hoja_Entamborada_en_Madera_2.10x75">#REF!</definedName>
    <definedName name="Hoja_Entamborada_en_Madera_2.10x90" localSheetId="0">#REF!</definedName>
    <definedName name="Hoja_Entamborada_en_Madera_2.10x90">#REF!</definedName>
    <definedName name="Hoja_Entamborada_en_Madera_2.25x90" localSheetId="0">#REF!</definedName>
    <definedName name="Hoja_Entamborada_en_Madera_2.25x90">#REF!</definedName>
    <definedName name="Hoja_Entamborada_en_Madera_2.40x4.80_4_Hojas_Plegable" localSheetId="0">#REF!</definedName>
    <definedName name="Hoja_Entamborada_en_Madera_2.40x4.80_4_Hojas_Plegable">#REF!</definedName>
    <definedName name="HonoraProfesionales" localSheetId="0">#REF!</definedName>
    <definedName name="HonoraProfesionales">#REF!</definedName>
    <definedName name="HonoraTecnicos" localSheetId="0">#REF!</definedName>
    <definedName name="HonoraTecnicos">#REF!</definedName>
    <definedName name="Horno_Microondas" localSheetId="0">#REF!</definedName>
    <definedName name="Horno_Microondas">#REF!</definedName>
    <definedName name="hpiso" localSheetId="0">#REF!</definedName>
    <definedName name="hpiso">#REF!</definedName>
    <definedName name="I.V.A." localSheetId="0">#REF!</definedName>
    <definedName name="I.V.A.">#REF!</definedName>
    <definedName name="Impermeabilizante_concreto_de_3000_P.S.I." localSheetId="0">#REF!</definedName>
    <definedName name="Impermeabilizante_concreto_de_3000_P.S.I.">#REF!</definedName>
    <definedName name="Impermeabilizante_mortero_1_3" localSheetId="0">#REF!</definedName>
    <definedName name="Impermeabilizante_mortero_1_3">#REF!</definedName>
    <definedName name="Impermeabilizante_mortero_1_4" localSheetId="0">#REF!</definedName>
    <definedName name="Impermeabilizante_mortero_1_4">#REF!</definedName>
    <definedName name="ImpPolizasObra" localSheetId="1">#REF!</definedName>
    <definedName name="ImpPolizasObra">#REF!</definedName>
    <definedName name="Incremento_Fluido_3000_psi" localSheetId="0">#REF!</definedName>
    <definedName name="Incremento_Fluido_3000_psi">#REF!</definedName>
    <definedName name="instalacion_lavamanos" localSheetId="0">#REF!</definedName>
    <definedName name="instalacion_lavamanos">#REF!</definedName>
    <definedName name="instalacion_lavaplatos" localSheetId="0">#REF!</definedName>
    <definedName name="instalacion_lavaplatos">#REF!</definedName>
    <definedName name="instalacion_sanitario" localSheetId="0">#REF!</definedName>
    <definedName name="instalacion_sanitario">#REF!</definedName>
    <definedName name="Instalación_y_dotación" localSheetId="0">#REF!</definedName>
    <definedName name="Instalación_y_dotación">#REF!</definedName>
    <definedName name="INSUMO" localSheetId="0">[4]INSUMOS!$B$7:$B$65536</definedName>
    <definedName name="INSUMO">[4]INSUMOS!$B$7:$B$65536</definedName>
    <definedName name="Int" localSheetId="0">#REF!</definedName>
    <definedName name="Int">#REF!</definedName>
    <definedName name="Interest_Rate" localSheetId="0">#REF!</definedName>
    <definedName name="Interest_Rate">#REF!</definedName>
    <definedName name="IVASobreUtilidad" localSheetId="1">#REF!</definedName>
    <definedName name="IVASobreUtilidad">#REF!</definedName>
    <definedName name="Jardines" localSheetId="0">#REF!</definedName>
    <definedName name="Jardines">#REF!</definedName>
    <definedName name="Juego_de_incrustaciones_acuacer" localSheetId="0">#REF!</definedName>
    <definedName name="Juego_de_incrustaciones_acuacer">#REF!</definedName>
    <definedName name="Juego_de_incrustaciones_en_color_blanco" localSheetId="0">#REF!</definedName>
    <definedName name="Juego_de_incrustaciones_en_color_blanco">#REF!</definedName>
    <definedName name="Juegos_infantiles_según_catálogo_I.D.R.D." localSheetId="0">#REF!</definedName>
    <definedName name="Juegos_infantiles_según_catálogo_I.D.R.D.">#REF!</definedName>
    <definedName name="JULIO" localSheetId="1">#REF!</definedName>
    <definedName name="JULIO">#REF!</definedName>
    <definedName name="Ladrillo_cuarto_x_26_tono_natural_rustico" localSheetId="0">#REF!</definedName>
    <definedName name="Ladrillo_cuarto_x_26_tono_natural_rustico">#REF!</definedName>
    <definedName name="Ladrillo_Jamba_Doble_Coral_Moore" localSheetId="0">#REF!</definedName>
    <definedName name="Ladrillo_Jamba_Doble_Coral_Moore">#REF!</definedName>
    <definedName name="Ladrillo_Portante_Trefilado_14__15x30x10" localSheetId="0">#REF!</definedName>
    <definedName name="Ladrillo_Portante_Trefilado_14__15x30x10">#REF!</definedName>
    <definedName name="Ladrillo_prensado_fino_santafe" localSheetId="0">#REF!</definedName>
    <definedName name="Ladrillo_prensado_fino_santafe">#REF!</definedName>
    <definedName name="Ladrillo_tablon_natural_1_4___26___6_Tono_natural." localSheetId="0">#REF!</definedName>
    <definedName name="Ladrillo_tablon_natural_1_4___26___6_Tono_natural.">#REF!</definedName>
    <definedName name="Ladrillo_tolete_comun" localSheetId="0">#REF!</definedName>
    <definedName name="Ladrillo_tolete_comun">#REF!</definedName>
    <definedName name="Ladrillo_Tolete_Recocido" localSheetId="0">#REF!</definedName>
    <definedName name="Ladrillo_Tolete_Recocido">#REF!</definedName>
    <definedName name="Lámina_cold_rolled_cal_18" localSheetId="0">#REF!</definedName>
    <definedName name="Lámina_cold_rolled_cal_18">#REF!</definedName>
    <definedName name="Lamina_HR_6mm" localSheetId="0">#REF!</definedName>
    <definedName name="Lamina_HR_6mm">#REF!</definedName>
    <definedName name="lamina_identificacion" localSheetId="0">#REF!</definedName>
    <definedName name="lamina_identificacion">#REF!</definedName>
    <definedName name="Last_Row">#N/A</definedName>
    <definedName name="Lavamanos_de_sobre_poner_Corona" localSheetId="0">#REF!</definedName>
    <definedName name="Lavamanos_de_sobre_poner_Corona">#REF!</definedName>
    <definedName name="Lavamanos_de_sobreponer_en_acero_inoxidable." localSheetId="0">#REF!</definedName>
    <definedName name="Lavamanos_de_sobreponer_en_acero_inoxidable.">#REF!</definedName>
    <definedName name="Lavamanos_de_Sobreponer_Ref._07349" localSheetId="0">#REF!</definedName>
    <definedName name="Lavamanos_de_Sobreponer_Ref._07349">#REF!</definedName>
    <definedName name="Lavaplatos_Bar_Redondo_Ref._0556_999" localSheetId="0">#REF!</definedName>
    <definedName name="Lavaplatos_Bar_Redondo_Ref._0556_999">#REF!</definedName>
    <definedName name="Lija" localSheetId="0">#REF!</definedName>
    <definedName name="Lija">#REF!</definedName>
    <definedName name="Listón_1.5x3x3" localSheetId="0">#REF!</definedName>
    <definedName name="Listón_1.5x3x3">#REF!</definedName>
    <definedName name="Listón_M.H._Guayacán" localSheetId="0">#REF!</definedName>
    <definedName name="Listón_M.H._Guayacán">#REF!</definedName>
    <definedName name="Llave_automatica_Ref._71100_000_000" localSheetId="0">#REF!</definedName>
    <definedName name="Llave_automatica_Ref._71100_000_000">#REF!</definedName>
    <definedName name="Llave_Manguera" localSheetId="0">#REF!</definedName>
    <definedName name="Llave_Manguera">#REF!</definedName>
    <definedName name="Loan_Amount" localSheetId="0">#REF!</definedName>
    <definedName name="Loan_Amount">#REF!</definedName>
    <definedName name="Loan_Start" localSheetId="0">#REF!</definedName>
    <definedName name="Loan_Start">#REF!</definedName>
    <definedName name="Loan_Years" localSheetId="0">#REF!</definedName>
    <definedName name="Loan_Years">#REF!</definedName>
    <definedName name="Luminaria_Artistica_Riel_2.43_m__6_Proyectores_Incand._de_100_W._120_V." localSheetId="0">#REF!</definedName>
    <definedName name="Luminaria_Artistica_Riel_2.43_m__6_Proyectores_Incand._de_100_W._120_V.">#REF!</definedName>
    <definedName name="Luminaria_Cerrada_Tipo_AP_de_Sodio_de_150_W._220_V.__Incluye_Fotocelda" localSheetId="0">#REF!</definedName>
    <definedName name="Luminaria_Cerrada_Tipo_AP_de_Sodio_de_150_W._220_V.__Incluye_Fotocelda">#REF!</definedName>
    <definedName name="Luminaria_Cerrada_Tipo_AP_de_Sodio_de_250_W._220_V." localSheetId="0">#REF!</definedName>
    <definedName name="Luminaria_Cerrada_Tipo_AP_de_Sodio_de_250_W._220_V.">#REF!</definedName>
    <definedName name="Luminaria_Hermetica_de_Piso_Grado_IP65_de_90_W._120_V." localSheetId="0">#REF!</definedName>
    <definedName name="Luminaria_Hermetica_de_Piso_Grado_IP65_de_90_W._120_V.">#REF!</definedName>
    <definedName name="Luminaria_Industrial_Metal_Halide_de_250_W._220_V." localSheetId="0">#REF!</definedName>
    <definedName name="Luminaria_Industrial_Metal_Halide_de_250_W._220_V.">#REF!</definedName>
    <definedName name="Luminaria_Tipo_Wall_Pack_de_70_W._220_V." localSheetId="0">#REF!</definedName>
    <definedName name="Luminaria_Tipo_Wall_Pack_de_70_W._220_V.">#REF!</definedName>
    <definedName name="Luminarias_Fluorescentes_Sistema_Modular_de_2x32_W__120_V__Tipo_T_8" localSheetId="0">#REF!</definedName>
    <definedName name="Luminarias_Fluorescentes_Sistema_Modular_de_2x32_W__120_V__Tipo_T_8">#REF!</definedName>
    <definedName name="Luminarias_Fluorescentes_Tipo_Industrial_de_2x32_W__120_V__Tipo_T_8" localSheetId="0">#REF!</definedName>
    <definedName name="Luminarias_Fluorescentes_Tipo_Industrial_de_2x32_W__120_V__Tipo_T_8">#REF!</definedName>
    <definedName name="Luminarias_Fluorescentes_Tubos_en__U__de_2x32_W__120_V__Tipo_T_8" localSheetId="0">#REF!</definedName>
    <definedName name="Luminarias_Fluorescentes_Tubos_en__U__de_2x32_W__120_V__Tipo_T_8">#REF!</definedName>
    <definedName name="M.D.O._Alistado_de_Pisos" localSheetId="0">#REF!</definedName>
    <definedName name="M.D.O._Alistado_de_Pisos">#REF!</definedName>
    <definedName name="M.D.O._Aseo_Durnate_la_Obra" localSheetId="0">#REF!</definedName>
    <definedName name="M.D.O._Aseo_Durnate_la_Obra">#REF!</definedName>
    <definedName name="M.D.O._Aseo_Final" localSheetId="0">#REF!</definedName>
    <definedName name="M.D.O._Aseo_Final">#REF!</definedName>
    <definedName name="M.D.O._Cargue_Volqueta" localSheetId="0">#REF!</definedName>
    <definedName name="M.D.O._Cargue_Volqueta">#REF!</definedName>
    <definedName name="M.D.O._Chazos_en_Madera" localSheetId="0">#REF!</definedName>
    <definedName name="M.D.O._Chazos_en_Madera">#REF!</definedName>
    <definedName name="M.D.O._Demolicion_Muro" localSheetId="0">#REF!</definedName>
    <definedName name="M.D.O._Demolicion_Muro">#REF!</definedName>
    <definedName name="M.D.O._Enchape_Ceramica" localSheetId="0">#REF!</definedName>
    <definedName name="M.D.O._Enchape_Ceramica">#REF!</definedName>
    <definedName name="M.D.O._Instalacion_Alfombra" localSheetId="0">#REF!</definedName>
    <definedName name="M.D.O._Instalacion_Alfombra">#REF!</definedName>
    <definedName name="M.D.O._Instalacion_Cieloraso" localSheetId="0">#REF!</definedName>
    <definedName name="M.D.O._Instalacion_Cieloraso">#REF!</definedName>
    <definedName name="M.D.O._Instalacion_Granito" localSheetId="0">#REF!</definedName>
    <definedName name="M.D.O._Instalacion_Granito">#REF!</definedName>
    <definedName name="M.D.O._Instalacion_Zocalo_en_Granito" localSheetId="0">#REF!</definedName>
    <definedName name="M.D.O._Instalacion_Zocalo_en_Granito">#REF!</definedName>
    <definedName name="M.D.O._Pañete_Liso_Muros" localSheetId="0">#REF!</definedName>
    <definedName name="M.D.O._Pañete_Liso_Muros">#REF!</definedName>
    <definedName name="M.D.O._Preparacion_Grouting" localSheetId="0">#REF!</definedName>
    <definedName name="M.D.O._Preparacion_Grouting">#REF!</definedName>
    <definedName name="M.D.O._Preparacion_Mortero" localSheetId="0">#REF!</definedName>
    <definedName name="M.D.O._Preparacion_Mortero">#REF!</definedName>
    <definedName name="M.D.O._Replanteo" localSheetId="0">#REF!</definedName>
    <definedName name="M.D.O._Replanteo">#REF!</definedName>
    <definedName name="M.D.O._Trasciego_de_Escombros" localSheetId="0">#REF!</definedName>
    <definedName name="M.D.O._Trasciego_de_Escombros">#REF!</definedName>
    <definedName name="M.D.O._Vinilo_Estuco" localSheetId="0">#REF!</definedName>
    <definedName name="M.D.O._Vinilo_Estuco">#REF!</definedName>
    <definedName name="Macetas" localSheetId="0">#REF!</definedName>
    <definedName name="Macetas">#REF!</definedName>
    <definedName name="Madera_teca_suministro__instalacion__pulida_y_lacada" localSheetId="0">#REF!</definedName>
    <definedName name="Madera_teca_suministro__instalacion__pulida_y_lacada">#REF!</definedName>
    <definedName name="Magnolio_1.50_m" localSheetId="0">#REF!</definedName>
    <definedName name="Magnolio_1.50_m">#REF!</definedName>
    <definedName name="Malla_electrosoldada_Q_3.1" localSheetId="0">#REF!</definedName>
    <definedName name="Malla_electrosoldada_Q_3.1">#REF!</definedName>
    <definedName name="Malla_eslabonada" localSheetId="0">#REF!</definedName>
    <definedName name="Malla_eslabonada">#REF!</definedName>
    <definedName name="Malla_IMT_30_Cal_12_e_2mm" localSheetId="0">#REF!</definedName>
    <definedName name="Malla_IMT_30_Cal_12_e_2mm">#REF!</definedName>
    <definedName name="Mallas_electrosoldadas_M___063" localSheetId="0">#REF!</definedName>
    <definedName name="Mallas_electrosoldadas_M___063">#REF!</definedName>
    <definedName name="Manguera_para_Agua_1_2" localSheetId="0">#REF!</definedName>
    <definedName name="Manguera_para_Agua_1_2">#REF!</definedName>
    <definedName name="Manguera_para_Niveles_3_8" localSheetId="0">#REF!</definedName>
    <definedName name="Manguera_para_Niveles_3_8">#REF!</definedName>
    <definedName name="Mano_de_Obra_AA" localSheetId="0">#REF!</definedName>
    <definedName name="Mano_de_Obra_AA">#REF!</definedName>
    <definedName name="Mano_de_Obra_BB" localSheetId="0">#REF!</definedName>
    <definedName name="Mano_de_Obra_BB">#REF!</definedName>
    <definedName name="Mano_de_Obra_CC" localSheetId="0">#REF!</definedName>
    <definedName name="Mano_de_Obra_CC">#REF!</definedName>
    <definedName name="Mano_de_Obra_DD" localSheetId="0">#REF!</definedName>
    <definedName name="Mano_de_Obra_DD">#REF!</definedName>
    <definedName name="Mano_de_Oso_80_cm." localSheetId="0">#REF!</definedName>
    <definedName name="Mano_de_Oso_80_cm.">#REF!</definedName>
    <definedName name="Manto_Fiber_GLass_600_XT" localSheetId="0">#REF!</definedName>
    <definedName name="Manto_Fiber_GLass_600_XT">#REF!</definedName>
    <definedName name="Manual_de_Operación_y_Mantenimiento" localSheetId="0">#REF!</definedName>
    <definedName name="Manual_de_Operación_y_Mantenimiento">#REF!</definedName>
    <definedName name="mao" localSheetId="0">#REF!</definedName>
    <definedName name="mao">#REF!</definedName>
    <definedName name="Marco_en_Lamina_Cal._18_2.10x1.50_P_13" localSheetId="0">#REF!</definedName>
    <definedName name="Marco_en_Lamina_Cal._18_2.10x1.50_P_13">#REF!</definedName>
    <definedName name="Marco_en_Lamina_Cal._18_2.10x75_P_9" localSheetId="0">#REF!</definedName>
    <definedName name="Marco_en_Lamina_Cal._18_2.10x75_P_9">#REF!</definedName>
    <definedName name="Marco_en_Lamina_Cal._18_2.10x90_P_7" localSheetId="0">#REF!</definedName>
    <definedName name="Marco_en_Lamina_Cal._18_2.10x90_P_7">#REF!</definedName>
    <definedName name="Marco_en_Lamina_Cal._18_2.25x90_P_6" localSheetId="0">#REF!</definedName>
    <definedName name="Marco_en_Lamina_Cal._18_2.25x90_P_6">#REF!</definedName>
    <definedName name="Marco_en_Lamina_Cal._18_2.40x4.80__Corrediza__P_16" localSheetId="0">#REF!</definedName>
    <definedName name="Marco_en_Lamina_Cal._18_2.40x4.80__Corrediza__P_16">#REF!</definedName>
    <definedName name="Marco_para_Segueta" localSheetId="0">#REF!</definedName>
    <definedName name="Marco_para_Segueta">#REF!</definedName>
    <definedName name="Marco_tapa_caja_de_inspeccion_ORNAMENTACION." localSheetId="0">#REF!</definedName>
    <definedName name="Marco_tapa_caja_de_inspeccion_ORNAMENTACION.">#REF!</definedName>
    <definedName name="Marcos_en_concreto_visto_para_ventana_de_correr_7.5_X_30_cm." localSheetId="0">#REF!</definedName>
    <definedName name="Marcos_en_concreto_visto_para_ventana_de_correr_7.5_X_30_cm.">#REF!</definedName>
    <definedName name="Margen_Equipos" localSheetId="0">#REF!</definedName>
    <definedName name="Margen_Equipos">#REF!</definedName>
    <definedName name="Margen_M.O." localSheetId="0">#REF!</definedName>
    <definedName name="Margen_M.O.">#REF!</definedName>
    <definedName name="Margen_Mat" localSheetId="0">#REF!</definedName>
    <definedName name="Margen_Mat">#REF!</definedName>
    <definedName name="Marmolina" localSheetId="0">#REF!</definedName>
    <definedName name="Marmolina">#REF!</definedName>
    <definedName name="Marquesinas_en_lamina_puntos_fijos" localSheetId="0">#REF!</definedName>
    <definedName name="Marquesinas_en_lamina_puntos_fijos">#REF!</definedName>
    <definedName name="Mecheros_Bunsen" localSheetId="0">#REF!</definedName>
    <definedName name="Mecheros_Bunsen">#REF!</definedName>
    <definedName name="Medidores__Domestico__2" localSheetId="0">#REF!</definedName>
    <definedName name="Medidores__Domestico__2">#REF!</definedName>
    <definedName name="Medidores__Incendio__1_1_2" localSheetId="0">#REF!</definedName>
    <definedName name="Medidores__Incendio__1_1_2">#REF!</definedName>
    <definedName name="Mesones_de_atención_en_granito_color_gris_jaspe." localSheetId="0">#REF!</definedName>
    <definedName name="Mesones_de_atención_en_granito_color_gris_jaspe.">#REF!</definedName>
    <definedName name="Metal_Deck_Cal_22" localSheetId="0">#REF!</definedName>
    <definedName name="Metal_Deck_Cal_22">#REF!</definedName>
    <definedName name="Mineral" localSheetId="0">#REF!</definedName>
    <definedName name="Mineral">#REF!</definedName>
    <definedName name="Mortero_1___3" localSheetId="0">#REF!</definedName>
    <definedName name="Mortero_1___3">#REF!</definedName>
    <definedName name="Mortero_1_3_impermeabilizado" localSheetId="0">#REF!</definedName>
    <definedName name="Mortero_1_3_impermeabilizado">#REF!</definedName>
    <definedName name="Mortero_1_4" localSheetId="0">#REF!</definedName>
    <definedName name="Mortero_1_4">#REF!</definedName>
    <definedName name="Mortero_a_granel_con_silo_puesto_en_obra__1_3_de_4000_P.S.I." localSheetId="0">#REF!</definedName>
    <definedName name="Mortero_a_granel_con_silo_puesto_en_obra__1_3_de_4000_P.S.I.">#REF!</definedName>
    <definedName name="Mortero_a_granel_con_silo_puesto_en_obra__1_4_de_3000_P.S.I." localSheetId="0">#REF!</definedName>
    <definedName name="Mortero_a_granel_con_silo_puesto_en_obra__1_4_de_3000_P.S.I.">#REF!</definedName>
    <definedName name="Mortero_a_granel_con_silo_puesto_en_obra__1_5_de_2000_P.S.I." localSheetId="0">#REF!</definedName>
    <definedName name="Mortero_a_granel_con_silo_puesto_en_obra__1_5_de_2000_P.S.I.">#REF!</definedName>
    <definedName name="Mortero_impermeabilizado_1_4" localSheetId="0">#REF!</definedName>
    <definedName name="Mortero_impermeabilizado_1_4">#REF!</definedName>
    <definedName name="NAS">#N/A</definedName>
    <definedName name="Nevera" localSheetId="0">#REF!</definedName>
    <definedName name="Nevera">#REF!</definedName>
    <definedName name="Niple_Pasamuros_en_Tuberia_y_Lamina_de_Acero_1" localSheetId="0">#REF!</definedName>
    <definedName name="Niple_Pasamuros_en_Tuberia_y_Lamina_de_Acero_1">#REF!</definedName>
    <definedName name="Niple_Pasamuros_en_Tuberia_y_Lamina_de_Acero_1_1_2" localSheetId="0">#REF!</definedName>
    <definedName name="Niple_Pasamuros_en_Tuberia_y_Lamina_de_Acero_1_1_2">#REF!</definedName>
    <definedName name="Niple_Pasamuros_en_Tuberia_y_Lamina_de_Acero_12" localSheetId="0">#REF!</definedName>
    <definedName name="Niple_Pasamuros_en_Tuberia_y_Lamina_de_Acero_12">#REF!</definedName>
    <definedName name="Niple_Pasamuros_en_Tuberia_y_Lamina_de_Acero_14" localSheetId="0">#REF!</definedName>
    <definedName name="Niple_Pasamuros_en_Tuberia_y_Lamina_de_Acero_14">#REF!</definedName>
    <definedName name="Niple_Pasamuros_en_Tuberia_y_Lamina_de_Acero_2" localSheetId="0">#REF!</definedName>
    <definedName name="Niple_Pasamuros_en_Tuberia_y_Lamina_de_Acero_2">#REF!</definedName>
    <definedName name="Niple_Pasamuros_en_Tuberia_y_Lamina_de_Acero_3" localSheetId="0">#REF!</definedName>
    <definedName name="Niple_Pasamuros_en_Tuberia_y_Lamina_de_Acero_3">#REF!</definedName>
    <definedName name="NoFacturable">[2]PERSONAL!$P$46</definedName>
    <definedName name="Num_Pmt_Per_Year" localSheetId="0">#REF!</definedName>
    <definedName name="Num_Pmt_Per_Year">#REF!</definedName>
    <definedName name="Number_of_Payments" localSheetId="0">MATCH(0.01,'PPTO ACCESO PRINCIPAL'!End_Bal,-1)+1</definedName>
    <definedName name="Number_of_Payments">MATCH(0.01,End_Bal,-1)+1</definedName>
    <definedName name="OBJETO.CONTRATO">[3]VARIABLES!$C$8</definedName>
    <definedName name="Oficial" localSheetId="0">#REF!</definedName>
    <definedName name="Oficial">#REF!</definedName>
    <definedName name="Oficina">[2]PERSONAL!$P$68</definedName>
    <definedName name="Organizador_de_Cables_de_Puenteo" localSheetId="0">#REF!</definedName>
    <definedName name="Organizador_de_Cables_de_Puenteo">#REF!</definedName>
    <definedName name="Orinal_Mediano_Ref._08860" localSheetId="0">#REF!</definedName>
    <definedName name="Orinal_Mediano_Ref._08860">#REF!</definedName>
    <definedName name="P_1___2.7x4.55___Plano_de_Detalle_No._A_170" localSheetId="0">#REF!</definedName>
    <definedName name="P_1___2.7x4.55___Plano_de_Detalle_No._A_170">#REF!</definedName>
    <definedName name="P_2___2.7x4.8___Plano_de_Detalle_No._A_170" localSheetId="0">#REF!</definedName>
    <definedName name="P_2___2.7x4.8___Plano_de_Detalle_No._A_170">#REF!</definedName>
    <definedName name="P_2´___2.2x4.8___Plano_de_Detalle_No._A_171" localSheetId="0">#REF!</definedName>
    <definedName name="P_2´___2.2x4.8___Plano_de_Detalle_No._A_171">#REF!</definedName>
    <definedName name="P_3___2.7x1.05___Plano_de_Detalle_No._A_170" localSheetId="0">#REF!</definedName>
    <definedName name="P_3___2.7x1.05___Plano_de_Detalle_No._A_170">#REF!</definedName>
    <definedName name="P_4___2.7x1.5___Plano_de_Detalle_No._A_170" localSheetId="0">#REF!</definedName>
    <definedName name="P_4___2.7x1.5___Plano_de_Detalle_No._A_170">#REF!</definedName>
    <definedName name="P_5___2.7x4.2___Plano_de_Detalle_No._A_171" localSheetId="0">#REF!</definedName>
    <definedName name="P_5___2.7x4.2___Plano_de_Detalle_No._A_171">#REF!</definedName>
    <definedName name="P_7´___2.7x0.9___Plano_de_Detalle_No._A_172" localSheetId="0">#REF!</definedName>
    <definedName name="P_7´___2.7x0.9___Plano_de_Detalle_No._A_172">#REF!</definedName>
    <definedName name="Pabmeril_Pliego_9_x11" localSheetId="0">#REF!</definedName>
    <definedName name="Pabmeril_Pliego_9_x11">#REF!</definedName>
    <definedName name="Palas" localSheetId="0">#REF!</definedName>
    <definedName name="Palas">#REF!</definedName>
    <definedName name="Papelera_AI_Ref._CA_08R" localSheetId="0">#REF!</definedName>
    <definedName name="Papelera_AI_Ref._CA_08R">#REF!</definedName>
    <definedName name="Paral_Telescópico_2_2_m" localSheetId="0">#REF!</definedName>
    <definedName name="Paral_Telescópico_2_2_m">#REF!</definedName>
    <definedName name="Paral_Telescópico_2_4" localSheetId="0">#REF!</definedName>
    <definedName name="Paral_Telescópico_2_4">#REF!</definedName>
    <definedName name="Parales_estrcuturales_para_presiana_Luxalon" localSheetId="0">#REF!</definedName>
    <definedName name="Parales_estrcuturales_para_presiana_Luxalon">#REF!</definedName>
    <definedName name="Pararayos_Ionizante__Incluye_Bajante_y_Pozo_de_Tierra" localSheetId="0">#REF!</definedName>
    <definedName name="Pararayos_Ionizante__Incluye_Bajante_y_Pozo_de_Tierra">#REF!</definedName>
    <definedName name="Pared_en_Dry_Wall_E.10_CM" localSheetId="0">#REF!</definedName>
    <definedName name="Pared_en_Dry_Wall_E.10_CM">#REF!</definedName>
    <definedName name="Pared_en_sistema_dray_wall_e_0.15" localSheetId="0">#REF!</definedName>
    <definedName name="Pared_en_sistema_dray_wall_e_0.15">#REF!</definedName>
    <definedName name="Pasos_escalera_nariz__L__especial_de_Moore_o_similar__tono_coral" localSheetId="0">#REF!</definedName>
    <definedName name="Pasos_escalera_nariz__L__especial_de_Moore_o_similar__tono_coral">#REF!</definedName>
    <definedName name="Patch_Panel_de_16_Puertos_RJ_45_Cat._5E" localSheetId="0">#REF!</definedName>
    <definedName name="Patch_Panel_de_16_Puertos_RJ_45_Cat._5E">#REF!</definedName>
    <definedName name="Patch_Panel_de_32_Puertos_RJ_45_Cat._5E" localSheetId="0">#REF!</definedName>
    <definedName name="Patch_Panel_de_32_Puertos_RJ_45_Cat._5E">#REF!</definedName>
    <definedName name="Pay_Date" localSheetId="0">#REF!</definedName>
    <definedName name="Pay_Date">#REF!</definedName>
    <definedName name="Pay_Num" localSheetId="0">#REF!</definedName>
    <definedName name="Pay_Num">#REF!</definedName>
    <definedName name="Payment_Date" localSheetId="0">DATE(YEAR('PPTO ACCESO PRINCIPAL'!Loan_Start),MONTH('PPTO ACCESO PRINCIPAL'!Loan_Start)+Payment_Number,DAY('PPTO ACCESO PRINCIPAL'!Loan_Start))</definedName>
    <definedName name="Payment_Date">DATE(YEAR(Loan_Start),MONTH(Loan_Start)+Payment_Number,DAY(Loan_Start))</definedName>
    <definedName name="Pegacor" localSheetId="0">#REF!</definedName>
    <definedName name="Pegacor">#REF!</definedName>
    <definedName name="Pegante_Colbón" localSheetId="0">#REF!</definedName>
    <definedName name="Pegante_Colbón">#REF!</definedName>
    <definedName name="Percha_en_AI_Doble_Ref._FB_5502" localSheetId="0">#REF!</definedName>
    <definedName name="Percha_en_AI_Doble_Ref._FB_5502">#REF!</definedName>
    <definedName name="Persianas_Luxalon_Cortasol_84RLSL5" localSheetId="0">#REF!</definedName>
    <definedName name="Persianas_Luxalon_Cortasol_84RLSL5">#REF!</definedName>
    <definedName name="Piedra_Media_Zonga" localSheetId="0">#REF!</definedName>
    <definedName name="Piedra_Media_Zonga">#REF!</definedName>
    <definedName name="Pintura_blanca_para_trafico" localSheetId="0">#REF!</definedName>
    <definedName name="Pintura_blanca_para_trafico">#REF!</definedName>
    <definedName name="Pintura_electrostática" localSheetId="0">#REF!</definedName>
    <definedName name="Pintura_electrostática">#REF!</definedName>
    <definedName name="Piso_olimpia_base_20___20" localSheetId="0">#REF!</definedName>
    <definedName name="Piso_olimpia_base_20___20">#REF!</definedName>
    <definedName name="Pisos" localSheetId="0">#REF!</definedName>
    <definedName name="Pisos">#REF!</definedName>
    <definedName name="Plancha" localSheetId="0">#REF!</definedName>
    <definedName name="Plancha">#REF!</definedName>
    <definedName name="Planchón_Ordinario_3_M" localSheetId="0">#REF!</definedName>
    <definedName name="Planchón_Ordinario_3_M">#REF!</definedName>
    <definedName name="Planos_Record" localSheetId="0">#REF!</definedName>
    <definedName name="Planos_Record">#REF!</definedName>
    <definedName name="Planta_Telefonica_Digital_de_10_Lineas_Troncales_20_Extensiones_y_5_Directos" localSheetId="0">#REF!</definedName>
    <definedName name="Planta_Telefonica_Digital_de_10_Lineas_Troncales_20_Extensiones_y_5_Directos">#REF!</definedName>
    <definedName name="Plaquetas_en_concreto_0_40_x_0_40_tipo_IDU" localSheetId="0">#REF!</definedName>
    <definedName name="Plaquetas_en_concreto_0_40_x_0_40_tipo_IDU">#REF!</definedName>
    <definedName name="Platina_hierro_1_2__x_1_8" localSheetId="0">#REF!</definedName>
    <definedName name="Platina_hierro_1_2__x_1_8">#REF!</definedName>
    <definedName name="Poceta_en_acero_inoxidable_tipo_SOCODA" localSheetId="0">#REF!</definedName>
    <definedName name="Poceta_en_acero_inoxidable_tipo_SOCODA">#REF!</definedName>
    <definedName name="Pocetas_en_granito_lavado_blanco_Huila_grano_1." localSheetId="0">#REF!</definedName>
    <definedName name="Pocetas_en_granito_lavado_blanco_Huila_grano_1.">#REF!</definedName>
    <definedName name="Porcelanato_Gris_Dolphin_Ref." localSheetId="0">#REF!</definedName>
    <definedName name="Porcelanato_Gris_Dolphin_Ref.">#REF!</definedName>
    <definedName name="PorcentajeUtilidad">'[2]TOTAL OBRA'!$B$29</definedName>
    <definedName name="Porta_candado_simple_3_." localSheetId="0">#REF!</definedName>
    <definedName name="Porta_candado_simple_3_.">#REF!</definedName>
    <definedName name="Porta_Papel_Doble_con_Tapa_Ref._B_288" localSheetId="0">#REF!</definedName>
    <definedName name="Porta_Papel_Doble_con_Tapa_Ref._B_288">#REF!</definedName>
    <definedName name="PrestacionesSeguridadOtrosFMMin" localSheetId="0">#REF!</definedName>
    <definedName name="PrestacionesSeguridadOtrosFMMin">#REF!</definedName>
    <definedName name="Princ" localSheetId="0">#REF!</definedName>
    <definedName name="Princ">#REF!</definedName>
    <definedName name="Print_Area_Reset" localSheetId="0">OFFSET('PPTO ACCESO PRINCIPAL'!Full_Print,0,0,Last_Row)</definedName>
    <definedName name="Print_Area_Reset">OFFSET(Full_Print,0,0,Last_Row)</definedName>
    <definedName name="Profesional">[2]PERSONAL!$P$12</definedName>
    <definedName name="Puentes_metalicos_Según_Diseño" localSheetId="0">#REF!</definedName>
    <definedName name="Puentes_metalicos_Según_Diseño">#REF!</definedName>
    <definedName name="Puerta_en_Lamina_Cal._18_2.10x60__Incluye_marco_y_Rejilla__P_10" localSheetId="0">#REF!</definedName>
    <definedName name="Puerta_en_Lamina_Cal._18_2.10x60__Incluye_marco_y_Rejilla__P_10">#REF!</definedName>
    <definedName name="Puerta_en_Lamina_Cal._18_2.10x75__Incluye_marco_y_Rejilla__P_8" localSheetId="0">#REF!</definedName>
    <definedName name="Puerta_en_Lamina_Cal._18_2.10x75__Incluye_marco_y_Rejilla__P_8">#REF!</definedName>
    <definedName name="Puerta_en_Lamina_Cal._18_2.10x90__Incluye_marco_y_Rejilla__P_6´" localSheetId="0">#REF!</definedName>
    <definedName name="Puerta_en_Lamina_Cal._18_2.10x90__Incluye_marco_y_Rejilla__P_6´">#REF!</definedName>
    <definedName name="Puerta_en_Lamina_Cal._18_2.70x1.50__Incluye_marco_y_Rejilla__2_Hojas_P_12" localSheetId="0">#REF!</definedName>
    <definedName name="Puerta_en_Lamina_Cal._18_2.70x1.50__Incluye_marco_y_Rejilla__2_Hojas_P_12">#REF!</definedName>
    <definedName name="Puerta_marco_y_hoja" localSheetId="0">#REF!</definedName>
    <definedName name="Puerta_marco_y_hoja">#REF!</definedName>
    <definedName name="Puesta_a_Tierra_Subestacion_Según_N._CODENSA_CTS_523_2" localSheetId="0">#REF!</definedName>
    <definedName name="Puesta_a_Tierra_Subestacion_Según_N._CODENSA_CTS_523_2">#REF!</definedName>
    <definedName name="Puesta_a_Tierra_T_GEN_3__3_Varillas_CW_5_8_x2.44_m" localSheetId="0">#REF!</definedName>
    <definedName name="Puesta_a_Tierra_T_GEN_3__3_Varillas_CW_5_8_x2.44_m">#REF!</definedName>
    <definedName name="Pulida_pisos_en_granito" localSheetId="0">#REF!</definedName>
    <definedName name="Pulida_pisos_en_granito">#REF!</definedName>
    <definedName name="Punteros" localSheetId="0">#REF!</definedName>
    <definedName name="Punteros">#REF!</definedName>
    <definedName name="Puntilla_acerada_1.5" localSheetId="0">#REF!</definedName>
    <definedName name="Puntilla_acerada_1.5">#REF!</definedName>
    <definedName name="Puntilla_con_Cabeza_1" localSheetId="0">#REF!</definedName>
    <definedName name="Puntilla_con_Cabeza_1">#REF!</definedName>
    <definedName name="Puntilla_con_Cabeza_2" localSheetId="0">#REF!</definedName>
    <definedName name="Puntilla_con_Cabeza_2">#REF!</definedName>
    <definedName name="Puntilla_sin_Cabeza_1" localSheetId="0">#REF!</definedName>
    <definedName name="Puntilla_sin_Cabeza_1">#REF!</definedName>
    <definedName name="PV_1___2.15x2.25___Plano_de_Detalle_No._A_168" localSheetId="0">#REF!</definedName>
    <definedName name="PV_1___2.15x2.25___Plano_de_Detalle_No._A_168">#REF!</definedName>
    <definedName name="PV_2___2.15x2.1___Plano_de_Detalle_No._A_168" localSheetId="0">#REF!</definedName>
    <definedName name="PV_2___2.15x2.1___Plano_de_Detalle_No._A_168">#REF!</definedName>
    <definedName name="PV_2´___2.15x2.175___Plano_de_Detalle_No._A_168" localSheetId="0">#REF!</definedName>
    <definedName name="PV_2´___2.15x2.175___Plano_de_Detalle_No._A_168">#REF!</definedName>
    <definedName name="PV_3___2.7x2.25___Plano_de_Detalle_No._A_168" localSheetId="0">#REF!</definedName>
    <definedName name="PV_3___2.7x2.25___Plano_de_Detalle_No._A_168">#REF!</definedName>
    <definedName name="PV_4___2.7x6.6___Plano_de_Detalle_No._A_168" localSheetId="0">#REF!</definedName>
    <definedName name="PV_4___2.7x6.6___Plano_de_Detalle_No._A_168">#REF!</definedName>
    <definedName name="PV_5___2.7x6.75___Plano_de_Detalle_No._A_169" localSheetId="0">#REF!</definedName>
    <definedName name="PV_5___2.7x6.75___Plano_de_Detalle_No._A_169">#REF!</definedName>
    <definedName name="Recebo_común" localSheetId="0">#REF!</definedName>
    <definedName name="Recebo_común">#REF!</definedName>
    <definedName name="registro_aparatos" localSheetId="0">#REF!</definedName>
    <definedName name="registro_aparatos">#REF!</definedName>
    <definedName name="Registro_Toya_3_4" localSheetId="0">#REF!</definedName>
    <definedName name="Registro_Toya_3_4">#REF!</definedName>
    <definedName name="Regulador_Trifasico_de_1_KVA" localSheetId="0">#REF!</definedName>
    <definedName name="Regulador_Trifasico_de_1_KVA">#REF!</definedName>
    <definedName name="Regulador_Trifasico_de_20_KVA" localSheetId="0">#REF!</definedName>
    <definedName name="Regulador_Trifasico_de_20_KVA">#REF!</definedName>
    <definedName name="Regulador_Trifasico_de_9_KVA" localSheetId="0">#REF!</definedName>
    <definedName name="Regulador_Trifasico_de_9_KVA">#REF!</definedName>
    <definedName name="Rejilla_sifón_S_4.5_x_3.5" localSheetId="0">#REF!</definedName>
    <definedName name="Rejilla_sifón_S_4.5_x_3.5">#REF!</definedName>
    <definedName name="Rejilla_sosco" localSheetId="0">#REF!</definedName>
    <definedName name="Rejilla_sosco">#REF!</definedName>
    <definedName name="Rejillas_prefabricadas_baños_y_circulaciones_0_10___0_15" localSheetId="0">#REF!</definedName>
    <definedName name="Rejillas_prefabricadas_baños_y_circulaciones_0_10___0_15">#REF!</definedName>
    <definedName name="Remate_y_o_bordillo_cubiertas_0_10___0_20" localSheetId="0">#REF!</definedName>
    <definedName name="Remate_y_o_bordillo_cubiertas_0_10___0_20">#REF!</definedName>
    <definedName name="Remates_Laterales_y_Superiores_en_Aluzinc" localSheetId="0">#REF!</definedName>
    <definedName name="Remates_Laterales_y_Superiores_en_Aluzinc">#REF!</definedName>
    <definedName name="Remates_sillares_ventanas" localSheetId="0">#REF!</definedName>
    <definedName name="Remates_sillares_ventanas">#REF!</definedName>
    <definedName name="REP.CONTRATANTE">[3]VARIABLES!$C$11</definedName>
    <definedName name="REP.CONTRATISTA">[3]VARIABLES!$C$10</definedName>
    <definedName name="Reparaciones_en_PVC_A.LL._2" localSheetId="0">#REF!</definedName>
    <definedName name="Reparaciones_en_PVC_A.LL._2">#REF!</definedName>
    <definedName name="Reparaciones_en_PVC_A.LL._3" localSheetId="0">#REF!</definedName>
    <definedName name="Reparaciones_en_PVC_A.LL._3">#REF!</definedName>
    <definedName name="Reparaciones_en_PVC_A.LL._4" localSheetId="0">#REF!</definedName>
    <definedName name="Reparaciones_en_PVC_A.LL._4">#REF!</definedName>
    <definedName name="Reparaciones_en_PVC_P_1" localSheetId="0">#REF!</definedName>
    <definedName name="Reparaciones_en_PVC_P_1">#REF!</definedName>
    <definedName name="Reparaciones_en_PVC_P_1_1_2" localSheetId="0">#REF!</definedName>
    <definedName name="Reparaciones_en_PVC_P_1_1_2">#REF!</definedName>
    <definedName name="Reparaciones_en_PVC_P_1_1_4" localSheetId="0">#REF!</definedName>
    <definedName name="Reparaciones_en_PVC_P_1_1_4">#REF!</definedName>
    <definedName name="Reparaciones_en_PVC_P_1_2" localSheetId="0">#REF!</definedName>
    <definedName name="Reparaciones_en_PVC_P_1_2">#REF!</definedName>
    <definedName name="Reparaciones_en_PVC_P_3_4" localSheetId="0">#REF!</definedName>
    <definedName name="Reparaciones_en_PVC_P_3_4">#REF!</definedName>
    <definedName name="Reparaciones_en_PVC_S_2" localSheetId="0">#REF!</definedName>
    <definedName name="Reparaciones_en_PVC_S_2">#REF!</definedName>
    <definedName name="Reparaciones_en_PVC_S_3" localSheetId="0">#REF!</definedName>
    <definedName name="Reparaciones_en_PVC_S_3">#REF!</definedName>
    <definedName name="Reparaciones_en_PVC_S_4" localSheetId="0">#REF!</definedName>
    <definedName name="Reparaciones_en_PVC_S_4">#REF!</definedName>
    <definedName name="Repisa_Ordinario" localSheetId="0">#REF!</definedName>
    <definedName name="Repisa_Ordinario">#REF!</definedName>
    <definedName name="Retro_excavadora" localSheetId="0">#REF!</definedName>
    <definedName name="Retro_excavadora">#REF!</definedName>
    <definedName name="Salida_de_Barrera_Fotoelectrica" localSheetId="0">#REF!</definedName>
    <definedName name="Salida_de_Barrera_Fotoelectrica">#REF!</definedName>
    <definedName name="Salida_de_Datos_1XRJ45__Cat_5___Incluye_toma_cajas__Faceplate_y_Accesorios" localSheetId="0">#REF!</definedName>
    <definedName name="Salida_de_Datos_1XRJ45__Cat_5___Incluye_toma_cajas__Faceplate_y_Accesorios">#REF!</definedName>
    <definedName name="Salida_de_Sensor_de_Movimiento" localSheetId="0">#REF!</definedName>
    <definedName name="Salida_de_Sensor_de_Movimiento">#REF!</definedName>
    <definedName name="Salida_de_Sonido__Incluye_Toma__Cajas_y_Conductor_para_Sonido" localSheetId="0">#REF!</definedName>
    <definedName name="Salida_de_Sonido__Incluye_Toma__Cajas_y_Conductor_para_Sonido">#REF!</definedName>
    <definedName name="Salida_de_Toma_Telefonica_Plug_Americano_Doble_RJ45_4_Hilos" localSheetId="0">#REF!</definedName>
    <definedName name="Salida_de_Toma_Telefonica_Plug_Americano_Doble_RJ45_4_Hilos">#REF!</definedName>
    <definedName name="Salida_para_Microfono__Incluye_Toma__Cajas_y_Conductor_para_Sonido" localSheetId="0">#REF!</definedName>
    <definedName name="Salida_para_Microfono__Incluye_Toma__Cajas_y_Conductor_para_Sonido">#REF!</definedName>
    <definedName name="Salidas_de_Alumbrado_en_Tuberia_PVC" localSheetId="0">#REF!</definedName>
    <definedName name="Salidas_de_Alumbrado_en_Tuberia_PVC">#REF!</definedName>
    <definedName name="Salidas_de_Alumbrado_Luminarias_Tipo_Wall_Pack__y_Metal_Halide_en_T._PVC" localSheetId="0">#REF!</definedName>
    <definedName name="Salidas_de_Alumbrado_Luminarias_Tipo_Wall_Pack__y_Metal_Halide_en_T._PVC">#REF!</definedName>
    <definedName name="Salidas_de_Tomacorriente_Monofasicas_Normales_15_A__120_V__5_15R" localSheetId="0">#REF!</definedName>
    <definedName name="Salidas_de_Tomacorriente_Monofasicas_Normales_15_A__120_V__5_15R">#REF!</definedName>
    <definedName name="Salidas_de_Tomacorriente_Monofasicas_Reguladas_15_A__120_V__5_15R" localSheetId="0">#REF!</definedName>
    <definedName name="Salidas_de_Tomacorriente_Monofasicas_Reguladas_15_A__120_V__5_15R">#REF!</definedName>
    <definedName name="Salidas_de_Tomacorriente_Trifasica_30_A__220_V" localSheetId="0">#REF!</definedName>
    <definedName name="Salidas_de_Tomacorriente_Trifasica_30_A__220_V">#REF!</definedName>
    <definedName name="Salidas_de_TV__Incluye_Toma_y_Cajas" localSheetId="0">#REF!</definedName>
    <definedName name="Salidas_de_TV__Incluye_Toma_y_Cajas">#REF!</definedName>
    <definedName name="Sangregado_2.00_m" localSheetId="0">#REF!</definedName>
    <definedName name="Sangregado_2.00_m">#REF!</definedName>
    <definedName name="Sanitario_de_fluxometro_blanco_Corona." localSheetId="0">#REF!</definedName>
    <definedName name="Sanitario_de_fluxometro_blanco_Corona.">#REF!</definedName>
    <definedName name="sanitario_porcelana_blanco" localSheetId="0">#REF!</definedName>
    <definedName name="sanitario_porcelana_blanco">#REF!</definedName>
    <definedName name="Sanitario_Stilo_Ref._30535_100" localSheetId="0">#REF!</definedName>
    <definedName name="Sanitario_Stilo_Ref._30535_100">#REF!</definedName>
    <definedName name="Sched_Pay" localSheetId="0">#REF!</definedName>
    <definedName name="Sched_Pay">#REF!</definedName>
    <definedName name="Scheduled_Extra_Payments" localSheetId="0">#REF!</definedName>
    <definedName name="Scheduled_Extra_Payments">#REF!</definedName>
    <definedName name="Scheduled_Interest_Rate" localSheetId="0">#REF!</definedName>
    <definedName name="Scheduled_Interest_Rate">#REF!</definedName>
    <definedName name="Scheduled_Monthly_Payment" localSheetId="0">#REF!</definedName>
    <definedName name="Scheduled_Monthly_Payment">#REF!</definedName>
    <definedName name="Seccionador_de_Maniobras_de_17.5_KV_630_A" localSheetId="0">#REF!</definedName>
    <definedName name="Seccionador_de_Maniobras_de_17.5_KV_630_A">#REF!</definedName>
    <definedName name="Seguetas" localSheetId="0">#REF!</definedName>
    <definedName name="Seguetas">#REF!</definedName>
    <definedName name="Servicio_de_Volqueta" localSheetId="0">#REF!</definedName>
    <definedName name="Servicio_de_Volqueta">#REF!</definedName>
    <definedName name="Siembra_por_Unidad" localSheetId="0">#REF!</definedName>
    <definedName name="Siembra_por_Unidad">#REF!</definedName>
    <definedName name="Sifón_c_x_c_sanitario_2" localSheetId="0">#REF!</definedName>
    <definedName name="Sifón_c_x_c_sanitario_2">#REF!</definedName>
    <definedName name="Sifón_c_x_c_sanitario_3" localSheetId="0">#REF!</definedName>
    <definedName name="Sifón_c_x_c_sanitario_3">#REF!</definedName>
    <definedName name="Sifón_c_x_c_sanitario_4" localSheetId="0">#REF!</definedName>
    <definedName name="Sifón_c_x_c_sanitario_4">#REF!</definedName>
    <definedName name="Sifón_c_x_c_sanitario_6" localSheetId="0">#REF!</definedName>
    <definedName name="Sifón_c_x_c_sanitario_6">#REF!</definedName>
    <definedName name="Sifon_en_P_Ref._93510_000_000" localSheetId="0">#REF!</definedName>
    <definedName name="Sifon_en_P_Ref._93510_000_000">#REF!</definedName>
    <definedName name="Sifón_sanitario_P.V.C._3" localSheetId="0">#REF!</definedName>
    <definedName name="Sifón_sanitario_P.V.C._3">#REF!</definedName>
    <definedName name="sifones_cromados" localSheetId="0">#REF!</definedName>
    <definedName name="sifones_cromados">#REF!</definedName>
    <definedName name="Sika_impermeabilizante_integral" localSheetId="0">#REF!</definedName>
    <definedName name="Sika_impermeabilizante_integral">#REF!</definedName>
    <definedName name="Sika_transparente" localSheetId="0">#REF!</definedName>
    <definedName name="Sika_transparente">#REF!</definedName>
    <definedName name="Silletería_Tandem." localSheetId="0">#REF!</definedName>
    <definedName name="Silletería_Tandem.">#REF!</definedName>
    <definedName name="Soldadura_de_estaño_para_cobre" localSheetId="0">#REF!</definedName>
    <definedName name="Soldadura_de_estaño_para_cobre">#REF!</definedName>
    <definedName name="Soldadura_eléctrica_004___323" localSheetId="0">#REF!</definedName>
    <definedName name="Soldadura_eléctrica_004___323">#REF!</definedName>
    <definedName name="Soldadura_estaño_para_cobre" localSheetId="0">#REF!</definedName>
    <definedName name="Soldadura_estaño_para_cobre">#REF!</definedName>
    <definedName name="Soldadura_liquida_P.V.C._3_4" localSheetId="0">#REF!</definedName>
    <definedName name="Soldadura_liquida_P.V.C._3_4">#REF!</definedName>
    <definedName name="Soldadura_P.V.C._liquida_1_4" localSheetId="0">#REF!</definedName>
    <definedName name="Soldadura_P.V.C._liquida_1_4">#REF!</definedName>
    <definedName name="Soldadura_SP___13_1_8" localSheetId="0">#REF!</definedName>
    <definedName name="Soldadura_SP___13_1_8">#REF!</definedName>
    <definedName name="Soporte_Colgante_Tipo_Clevis_de_1_2__a_1_1_2" localSheetId="0">#REF!</definedName>
    <definedName name="Soporte_Colgante_Tipo_Clevis_de_1_2__a_1_1_2">#REF!</definedName>
    <definedName name="Soporte_Colgante_Tipo_Clevis_de_2__a_4" localSheetId="0">#REF!</definedName>
    <definedName name="Soporte_Colgante_Tipo_Clevis_de_2__a_4">#REF!</definedName>
    <definedName name="Soporte_Colgante_Tipo_Clevis_de_6" localSheetId="0">#REF!</definedName>
    <definedName name="Soporte_Colgante_Tipo_Clevis_de_6">#REF!</definedName>
    <definedName name="Sprinkler_PENDENT_57_y_68_grados" localSheetId="0">#REF!</definedName>
    <definedName name="Sprinkler_PENDENT_57_y_68_grados">#REF!</definedName>
    <definedName name="Strip_Telefonico_de_30_Pares__Caja_Metalica_de_50x50x20_cm." localSheetId="0">#REF!</definedName>
    <definedName name="Strip_Telefonico_de_30_Pares__Caja_Metalica_de_50x50x20_cm.">#REF!</definedName>
    <definedName name="Sub_Contrato_a_Todo_Costo_Alfombra" localSheetId="0">#REF!</definedName>
    <definedName name="Sub_Contrato_a_Todo_Costo_Alfombra">#REF!</definedName>
    <definedName name="Sub_Contrato_a_Todo_Costo_Cielo_Raso" localSheetId="0">#REF!</definedName>
    <definedName name="Sub_Contrato_a_Todo_Costo_Cielo_Raso">#REF!</definedName>
    <definedName name="Subestacion_Tipo_Pedestal_225_Kva__11400_208_120V_60Hz_D_Y5_N._CTS_523" localSheetId="0">#REF!</definedName>
    <definedName name="Subestacion_Tipo_Pedestal_225_Kva__11400_208_120V_60Hz_D_Y5_N._CTS_523">#REF!</definedName>
    <definedName name="Suministro__Transporte__Instalacion_Canalizacion_de_80x40__N._CODENSA" localSheetId="0">#REF!</definedName>
    <definedName name="Suministro__Transporte__Instalacion_Canalizacion_de_80x40__N._CODENSA">#REF!</definedName>
    <definedName name="Suministro__Transporte_e_Instalacion_de_Postes_de_Concreto_12_m_Tipo_AP" localSheetId="0">#REF!</definedName>
    <definedName name="Suministro__Transporte_e_Instalacion_de_Postes_de_Concreto_12_m_Tipo_AP">#REF!</definedName>
    <definedName name="Suministro__Transporte_e_Instalacion_de_Postes_Metalicos_de_9_m" localSheetId="0">#REF!</definedName>
    <definedName name="Suministro__Transporte_e_Instalacion_de_Postes_Metalicos_de_9_m">#REF!</definedName>
    <definedName name="Tabla_burra_30" localSheetId="0">#REF!</definedName>
    <definedName name="Tabla_burra_30">#REF!</definedName>
    <definedName name="Tabla_Burra_Cedro_Macho_28_cm." localSheetId="0">#REF!</definedName>
    <definedName name="Tabla_Burra_Cedro_Macho_28_cm.">#REF!</definedName>
    <definedName name="Tabla_Burra_Ordinario_25" localSheetId="0">#REF!</definedName>
    <definedName name="Tabla_Burra_Ordinario_25">#REF!</definedName>
    <definedName name="tabla_chapa_10" localSheetId="0">#REF!</definedName>
    <definedName name="tabla_chapa_10">#REF!</definedName>
    <definedName name="Tabla_chapa_ordinario_30_cm." localSheetId="0">#REF!</definedName>
    <definedName name="Tabla_chapa_ordinario_30_cm.">#REF!</definedName>
    <definedName name="Tablero_Control_Alumbrado_1_contactores_Trifasicos_20A__3_interruptores_de_codillo_15A" localSheetId="0">#REF!</definedName>
    <definedName name="Tablero_Control_Alumbrado_1_contactores_Trifasicos_20A__3_interruptores_de_codillo_15A">#REF!</definedName>
    <definedName name="Tablero_Control_Alumbrado_10_contactores_Trifasicos_20A" localSheetId="0">#REF!</definedName>
    <definedName name="Tablero_Control_Alumbrado_10_contactores_Trifasicos_20A">#REF!</definedName>
    <definedName name="Tablero_Control_Alumbrado_10_contactores_Trifasicos_20A__16_interruptores_de_codillo_15A" localSheetId="0">#REF!</definedName>
    <definedName name="Tablero_Control_Alumbrado_10_contactores_Trifasicos_20A__16_interruptores_de_codillo_15A">#REF!</definedName>
    <definedName name="Tablero_Control_Alumbrado_2_contactores_Trifasicos_20A__5_interruptores_de_codillo_15A" localSheetId="0">#REF!</definedName>
    <definedName name="Tablero_Control_Alumbrado_2_contactores_Trifasicos_20A__5_interruptores_de_codillo_15A">#REF!</definedName>
    <definedName name="Tablero_Control_Alumbrado_6_contactores_Trifasicos_20A__7_interruptores_de_codillo_15A" localSheetId="0">#REF!</definedName>
    <definedName name="Tablero_Control_Alumbrado_6_contactores_Trifasicos_20A__7_interruptores_de_codillo_15A">#REF!</definedName>
    <definedName name="Tablero_Control_Alumbrado_7_contactores_Trifasicos_20A__8_interruptores_de_codillo_15A" localSheetId="0">#REF!</definedName>
    <definedName name="Tablero_Control_Alumbrado_7_contactores_Trifasicos_20A__8_interruptores_de_codillo_15A">#REF!</definedName>
    <definedName name="Tablero_Dist._T_NP1_1__T_NP2_3__T_NP1_9_Trifasico_CON_Espacio_Totalizador_30_Circ._5_Hilos_220V" localSheetId="0">#REF!</definedName>
    <definedName name="Tablero_Dist._T_NP1_1__T_NP2_3__T_NP1_9_Trifasico_CON_Espacio_Totalizador_30_Circ._5_Hilos_220V">#REF!</definedName>
    <definedName name="Tablero_Dist._T_NP1_11_Trifasico_SIN_Espacio_Totalizador_12_Circuitos_5_Hilos_220V" localSheetId="0">#REF!</definedName>
    <definedName name="Tablero_Dist._T_NP1_11_Trifasico_SIN_Espacio_Totalizador_12_Circuitos_5_Hilos_220V">#REF!</definedName>
    <definedName name="Tablero_Dist._T_NP1_2_Trifasico_CON_Espacio_Totalizador_42_Circ._5_Hilos_220V" localSheetId="0">#REF!</definedName>
    <definedName name="Tablero_Dist._T_NP1_2_Trifasico_CON_Espacio_Totalizador_42_Circ._5_Hilos_220V">#REF!</definedName>
    <definedName name="Tablero_Dist._T_NP1_5__T_NP1_7_Trifasico_CON_Espacio_Totalizador_35_Circ._5_Hilos_220V" localSheetId="0">#REF!</definedName>
    <definedName name="Tablero_Dist._T_NP1_5__T_NP1_7_Trifasico_CON_Espacio_Totalizador_35_Circ._5_Hilos_220V">#REF!</definedName>
    <definedName name="Tablero_Dist._T_REG_1_Trifasico_CON_Espacio_Totalizador_12_Circ._5_Hilos_220V" localSheetId="0">#REF!</definedName>
    <definedName name="Tablero_Dist._T_REG_1_Trifasico_CON_Espacio_Totalizador_12_Circ._5_Hilos_220V">#REF!</definedName>
    <definedName name="Tablero_Dist._T_REG_2__T_REG_5__T_NP2_1__T_NP2_6__T_NP1_3_Trifasico_CON_Espacio_Totalizador_18_Circ._5_Hilos_220V" localSheetId="0">#REF!</definedName>
    <definedName name="Tablero_Dist._T_REG_2__T_REG_5__T_NP2_1__T_NP2_6__T_NP1_3_Trifasico_CON_Espacio_Totalizador_18_Circ._5_Hilos_220V">#REF!</definedName>
    <definedName name="Tablero_Dist._T_REG_3__T_NP1_10__T_NP2_5__T_NP1_9__T_NP_1_8T_NP1_4__T_NP2_4__T_NP2_2_Trifasico_CON_Espacio_Totalizador_24_Circ._5_Hilos_220V" localSheetId="0">#REF!</definedName>
    <definedName name="Tablero_Dist._T_REG_3__T_NP1_10__T_NP2_5__T_NP1_9__T_NP_1_8T_NP1_4__T_NP2_4__T_NP2_2_Trifasico_CON_Espacio_Totalizador_24_Circ._5_Hilos_220V">#REF!</definedName>
    <definedName name="Tablex_Pizano_9mm_Cerramiento" localSheetId="0">#REF!</definedName>
    <definedName name="Tablex_Pizano_9mm_Cerramiento">#REF!</definedName>
    <definedName name="Taco_Termo_magnético_Unipolar_HQP_30A" localSheetId="0">#REF!</definedName>
    <definedName name="Taco_Termo_magnético_Unipolar_HQP_30A">#REF!</definedName>
    <definedName name="Tanques_Hidro_Acumuladores" localSheetId="0">#REF!</definedName>
    <definedName name="Tanques_Hidro_Acumuladores">#REF!</definedName>
    <definedName name="Tapa_Registro_R20x20" localSheetId="0">#REF!</definedName>
    <definedName name="Tapa_Registro_R20x20">#REF!</definedName>
    <definedName name="Tapaporos_nogal" localSheetId="0">#REF!</definedName>
    <definedName name="Tapaporos_nogal">#REF!</definedName>
    <definedName name="Tecnico">[2]PERSONAL!$P$34</definedName>
    <definedName name="Teja_eternit_No_6" localSheetId="0">#REF!</definedName>
    <definedName name="Teja_eternit_No_6">#REF!</definedName>
    <definedName name="TES" localSheetId="1">#REF!</definedName>
    <definedName name="TES">#REF!</definedName>
    <definedName name="Thiner" localSheetId="0">#REF!</definedName>
    <definedName name="Thiner">#REF!</definedName>
    <definedName name="Tintilla_para_madera" localSheetId="0">#REF!</definedName>
    <definedName name="Tintilla_para_madera">#REF!</definedName>
    <definedName name="TipoCosteoNivelRiesgo" localSheetId="0">#REF!</definedName>
    <definedName name="TipoCosteoNivelRiesgo">#REF!</definedName>
    <definedName name="Tiras_Alistado_3_x_3_x_3" localSheetId="0">#REF!</definedName>
    <definedName name="Tiras_Alistado_3_x_3_x_3">#REF!</definedName>
    <definedName name="_xlnm.Print_Titles" localSheetId="0">'PPTO ACCESO PRINCIPAL'!$1:$5</definedName>
    <definedName name="Toma_telefónica" localSheetId="0">#REF!</definedName>
    <definedName name="Toma_telefónica">#REF!</definedName>
    <definedName name="Toma_Trifásica" localSheetId="0">#REF!</definedName>
    <definedName name="Toma_Trifásica">#REF!</definedName>
    <definedName name="Tornillo_para_Madera_1__No.6" localSheetId="0">#REF!</definedName>
    <definedName name="Tornillo_para_Madera_1__No.6">#REF!</definedName>
    <definedName name="Tornillo_para_madera_2__No_9" localSheetId="0">#REF!</definedName>
    <definedName name="Tornillo_para_madera_2__No_9">#REF!</definedName>
    <definedName name="Total_Interest" localSheetId="0">#REF!</definedName>
    <definedName name="Total_Interest">#REF!</definedName>
    <definedName name="Total_Pay" localSheetId="0">#REF!</definedName>
    <definedName name="Total_Pay">#REF!</definedName>
    <definedName name="Total_Payment" localSheetId="0">Scheduled_Payment+Extra_Payment</definedName>
    <definedName name="Total_Payment">Scheduled_Payment+Extra_Payment</definedName>
    <definedName name="Toxement_1_A_Impermeabilizante_Integral" localSheetId="0">#REF!</definedName>
    <definedName name="Toxement_1_A_Impermeabilizante_Integral">#REF!</definedName>
    <definedName name="Trafico_liviano_espesor_6_cm._Ref._R25CE_Fibrit" localSheetId="0">#REF!</definedName>
    <definedName name="Trafico_liviano_espesor_6_cm._Ref._R25CE_Fibrit">#REF!</definedName>
    <definedName name="Tramite">[2]PERSONAL!$P$87</definedName>
    <definedName name="Transporte_Andamio" localSheetId="0">#REF!</definedName>
    <definedName name="Transporte_Andamio">#REF!</definedName>
    <definedName name="Traperos" localSheetId="0">#REF!</definedName>
    <definedName name="Traperos">#REF!</definedName>
    <definedName name="tres" localSheetId="0">#REF!</definedName>
    <definedName name="tres">#REF!</definedName>
    <definedName name="Triplex_Andes_Pizano_14_mm" localSheetId="0">#REF!</definedName>
    <definedName name="Triplex_Andes_Pizano_14_mm">#REF!</definedName>
    <definedName name="Tuberia_Acero_Galvanizado_Schedule_40_1" localSheetId="0">#REF!</definedName>
    <definedName name="Tuberia_Acero_Galvanizado_Schedule_40_1">#REF!</definedName>
    <definedName name="Tuberia_Acero_Galvanizado_Schedule_40_1_1_2" localSheetId="0">#REF!</definedName>
    <definedName name="Tuberia_Acero_Galvanizado_Schedule_40_1_1_2">#REF!</definedName>
    <definedName name="Tuberia_Acero_Galvanizado_Schedule_40_2" localSheetId="0">#REF!</definedName>
    <definedName name="Tuberia_Acero_Galvanizado_Schedule_40_2">#REF!</definedName>
    <definedName name="Tuberia_de_3_4" localSheetId="0">#REF!</definedName>
    <definedName name="Tuberia_de_3_4">#REF!</definedName>
    <definedName name="Tuberia_H_G_3" localSheetId="0">#REF!</definedName>
    <definedName name="Tuberia_H_G_3">#REF!</definedName>
    <definedName name="Tuberia_Novafort_10" localSheetId="0">#REF!</definedName>
    <definedName name="Tuberia_Novafort_10">#REF!</definedName>
    <definedName name="Tuberia_Novafort_12" localSheetId="0">#REF!</definedName>
    <definedName name="Tuberia_Novafort_12">#REF!</definedName>
    <definedName name="Tuberia_Novafort_14" localSheetId="0">#REF!</definedName>
    <definedName name="Tuberia_Novafort_14">#REF!</definedName>
    <definedName name="Tuberia_Novafort_8" localSheetId="0">#REF!</definedName>
    <definedName name="Tuberia_Novafort_8">#REF!</definedName>
    <definedName name="Tubo_cobre_tipo_L_1_2" localSheetId="0">#REF!</definedName>
    <definedName name="Tubo_cobre_tipo_L_1_2">#REF!</definedName>
    <definedName name="Tubo_de_presión___11_P.V.C._3_4" localSheetId="0">#REF!</definedName>
    <definedName name="Tubo_de_presión___11_P.V.C._3_4">#REF!</definedName>
    <definedName name="Tubo_de_presión___13_5_P.V.C._1" localSheetId="0">#REF!</definedName>
    <definedName name="Tubo_de_presión___13_5_P.V.C._1">#REF!</definedName>
    <definedName name="Tubo_de_presión___21_P.V.C._1_1_2" localSheetId="0">#REF!</definedName>
    <definedName name="Tubo_de_presión___21_P.V.C._1_1_2">#REF!</definedName>
    <definedName name="Tubo_de_presión___9_P.V.C._1_2" localSheetId="0">#REF!</definedName>
    <definedName name="Tubo_de_presión___9_P.V.C._1_2">#REF!</definedName>
    <definedName name="Tubo_estructura_negra_3" localSheetId="0">#REF!</definedName>
    <definedName name="Tubo_estructura_negra_3">#REF!</definedName>
    <definedName name="Tubo_estructural_galvanizado_1" localSheetId="0">#REF!</definedName>
    <definedName name="Tubo_estructural_galvanizado_1">#REF!</definedName>
    <definedName name="Tubo_estructural_galvanizado_2" localSheetId="0">#REF!</definedName>
    <definedName name="Tubo_estructural_galvanizado_2">#REF!</definedName>
    <definedName name="Tubo_galvanizado_3" localSheetId="0">#REF!</definedName>
    <definedName name="Tubo_galvanizado_3">#REF!</definedName>
    <definedName name="Tubo_Gas_Galvanizado_1_2" localSheetId="0">#REF!</definedName>
    <definedName name="Tubo_Gas_Galvanizado_1_2">#REF!</definedName>
    <definedName name="Tubo_mueble_cal_18_1" localSheetId="0">#REF!</definedName>
    <definedName name="Tubo_mueble_cal_18_1">#REF!</definedName>
    <definedName name="Tubo_P.V.C.___L_2" localSheetId="0">#REF!</definedName>
    <definedName name="Tubo_P.V.C.___L_2">#REF!</definedName>
    <definedName name="Tubo_P.V.C.___L_3" localSheetId="0">#REF!</definedName>
    <definedName name="Tubo_P.V.C.___L_3">#REF!</definedName>
    <definedName name="Tubo_P.V.C._sanitario_2" localSheetId="0">#REF!</definedName>
    <definedName name="Tubo_P.V.C._sanitario_2">#REF!</definedName>
    <definedName name="Tubo_P.V.C._sanitario_3" localSheetId="0">#REF!</definedName>
    <definedName name="Tubo_P.V.C._sanitario_3">#REF!</definedName>
    <definedName name="Tubo_P.V.C._sanitario_4" localSheetId="0">#REF!</definedName>
    <definedName name="Tubo_P.V.C._sanitario_4">#REF!</definedName>
    <definedName name="Tubo_P.V.C._sanitario_6" localSheetId="0">#REF!</definedName>
    <definedName name="Tubo_P.V.C._sanitario_6">#REF!</definedName>
    <definedName name="Tubo_Presión___11_P.V.C._3_4" localSheetId="0">#REF!</definedName>
    <definedName name="Tubo_Presión___11_P.V.C._3_4">#REF!</definedName>
    <definedName name="Tubo_Presión___13_5_P.V.C._1" localSheetId="0">#REF!</definedName>
    <definedName name="Tubo_Presión___13_5_P.V.C._1">#REF!</definedName>
    <definedName name="Tubo_Presión___21_P.V.C._1_1_2" localSheetId="0">#REF!</definedName>
    <definedName name="Tubo_Presión___21_P.V.C._1_1_2">#REF!</definedName>
    <definedName name="Tubo_Presión___21_P.V.C._1_1_4" localSheetId="0">#REF!</definedName>
    <definedName name="Tubo_Presión___21_P.V.C._1_1_4">#REF!</definedName>
    <definedName name="Tubo_Presión___9_P.V.C._1_2" localSheetId="0">#REF!</definedName>
    <definedName name="Tubo_Presión___9_P.V.C._1_2">#REF!</definedName>
    <definedName name="Tubo_Presión__21_P.V.C._2" localSheetId="0">#REF!</definedName>
    <definedName name="Tubo_Presión__21_P.V.C._2">#REF!</definedName>
    <definedName name="Tubo_presión__9_P.V.C._1_2" localSheetId="0">#REF!</definedName>
    <definedName name="Tubo_presión__9_P.V.C._1_2">#REF!</definedName>
    <definedName name="Tubo_presión__9_P.V.C._3_4" localSheetId="0">#REF!</definedName>
    <definedName name="Tubo_presión__9_P.V.C._3_4">#REF!</definedName>
    <definedName name="Tubo_Presión__P.V.C._2_1_2" localSheetId="0">#REF!</definedName>
    <definedName name="Tubo_Presión__P.V.C._2_1_2">#REF!</definedName>
    <definedName name="Tubo_Presión__P.V.C._3" localSheetId="0">#REF!</definedName>
    <definedName name="Tubo_Presión__P.V.C._3">#REF!</definedName>
    <definedName name="Tuibo_cobre_tipo_L_1_2" localSheetId="0">#REF!</definedName>
    <definedName name="Tuibo_cobre_tipo_L_1_2">#REF!</definedName>
    <definedName name="uno" localSheetId="0">#REF!</definedName>
    <definedName name="uno">#REF!</definedName>
    <definedName name="UtilidadObra" localSheetId="1">#REF!</definedName>
    <definedName name="UtilidadObra">#REF!</definedName>
    <definedName name="V_1___2.7x1.966___Plano_de_Detalle_No._A_159" localSheetId="0">#REF!</definedName>
    <definedName name="V_1___2.7x1.966___Plano_de_Detalle_No._A_159">#REF!</definedName>
    <definedName name="V_10___1.8x6.9___Plano_de_Detalle_No._A_161" localSheetId="0">#REF!</definedName>
    <definedName name="V_10___1.8x6.9___Plano_de_Detalle_No._A_161">#REF!</definedName>
    <definedName name="V_11___2x1.9___Plano_de_Detalle_No._A_161" localSheetId="0">#REF!</definedName>
    <definedName name="V_11___2x1.9___Plano_de_Detalle_No._A_161">#REF!</definedName>
    <definedName name="V_12___1.2x1.5___Plano_de_Detalle_No._A_161" localSheetId="0">#REF!</definedName>
    <definedName name="V_12___1.2x1.5___Plano_de_Detalle_No._A_161">#REF!</definedName>
    <definedName name="V_13___1.8x4.4___Plano_de_Detalle_No._A_161" localSheetId="0">#REF!</definedName>
    <definedName name="V_13___1.8x4.4___Plano_de_Detalle_No._A_161">#REF!</definedName>
    <definedName name="V_14___1.8x6.7___Plano_de_Detalle_No._A_162" localSheetId="0">#REF!</definedName>
    <definedName name="V_14___1.8x6.7___Plano_de_Detalle_No._A_162">#REF!</definedName>
    <definedName name="V_15___1.8x6.8___Plano_de_Detalle_No._A_162" localSheetId="0">#REF!</definedName>
    <definedName name="V_15___1.8x6.8___Plano_de_Detalle_No._A_162">#REF!</definedName>
    <definedName name="V_16___1.2x0.9___Plano_de_Detalle_No._A_161" localSheetId="0">#REF!</definedName>
    <definedName name="V_16___1.2x0.9___Plano_de_Detalle_No._A_161">#REF!</definedName>
    <definedName name="V_17___2.7x0.525___Plano_de_Detalle_No._A_162" localSheetId="0">#REF!</definedName>
    <definedName name="V_17___2.7x0.525___Plano_de_Detalle_No._A_162">#REF!</definedName>
    <definedName name="V_18___1.8x2___Plano_de_Detalle_No._A_162" localSheetId="0">#REF!</definedName>
    <definedName name="V_18___1.8x2___Plano_de_Detalle_No._A_162">#REF!</definedName>
    <definedName name="V_18´___1.8x2.1___Plano_de_Detalle_No._A_162" localSheetId="0">#REF!</definedName>
    <definedName name="V_18´___1.8x2.1___Plano_de_Detalle_No._A_162">#REF!</definedName>
    <definedName name="V_19___4.95x14.352___Plano_de_Detalle_No._A_163" localSheetId="0">#REF!</definedName>
    <definedName name="V_19___4.95x14.352___Plano_de_Detalle_No._A_163">#REF!</definedName>
    <definedName name="V_2___1.8x6.75___Plano_de_Detalle_No._A_159" localSheetId="0">#REF!</definedName>
    <definedName name="V_2___1.8x6.75___Plano_de_Detalle_No._A_159">#REF!</definedName>
    <definedName name="V_20___4.4x4.82___Plano_de_Detalle_No._A_164" localSheetId="0">#REF!</definedName>
    <definedName name="V_20___4.4x4.82___Plano_de_Detalle_No._A_164">#REF!</definedName>
    <definedName name="V_21___2.2x4.82___Plano_de_Detalle_No._A_164" localSheetId="0">#REF!</definedName>
    <definedName name="V_21___2.2x4.82___Plano_de_Detalle_No._A_164">#REF!</definedName>
    <definedName name="V_21´___2.75x4.82___Plano_de_Detalle_No._A_164" localSheetId="0">#REF!</definedName>
    <definedName name="V_21´___2.75x4.82___Plano_de_Detalle_No._A_164">#REF!</definedName>
    <definedName name="V_22___2.05x2.05___Plano_de_Detalle_No._A_162" localSheetId="0">#REF!</definedName>
    <definedName name="V_22___2.05x2.05___Plano_de_Detalle_No._A_162">#REF!</definedName>
    <definedName name="V_23___2.05x1.9___Plano_de_Detalle_No._A_162" localSheetId="0">#REF!</definedName>
    <definedName name="V_23___2.05x1.9___Plano_de_Detalle_No._A_162">#REF!</definedName>
    <definedName name="V_23´___2.05x1.975___Plano_de_Detalle_No._A_162" localSheetId="0">#REF!</definedName>
    <definedName name="V_23´___2.05x1.975___Plano_de_Detalle_No._A_162">#REF!</definedName>
    <definedName name="V_24___2.7x6.426___Plano_de_Detalle_No._A_165" localSheetId="0">#REF!</definedName>
    <definedName name="V_24___2.7x6.426___Plano_de_Detalle_No._A_165">#REF!</definedName>
    <definedName name="V_25___2.7x3.15___Plano_de_Detalle_No._A_165" localSheetId="0">#REF!</definedName>
    <definedName name="V_25___2.7x3.15___Plano_de_Detalle_No._A_165">#REF!</definedName>
    <definedName name="V_26___2.7x4.35___Plano_de_Detalle_No._A_165" localSheetId="0">#REF!</definedName>
    <definedName name="V_26___2.7x4.35___Plano_de_Detalle_No._A_165">#REF!</definedName>
    <definedName name="V_27___0.45x4.65___Plano_de_Detalle_No._A_166" localSheetId="0">#REF!</definedName>
    <definedName name="V_27___0.45x4.65___Plano_de_Detalle_No._A_166">#REF!</definedName>
    <definedName name="V_28___0.45x6.975___Plano_de_Detalle_No._A_166" localSheetId="0">#REF!</definedName>
    <definedName name="V_28___0.45x6.975___Plano_de_Detalle_No._A_166">#REF!</definedName>
    <definedName name="V_29___2.7x1.8___Plano_de_Detalle_No._A_166" localSheetId="0">#REF!</definedName>
    <definedName name="V_29___2.7x1.8___Plano_de_Detalle_No._A_166">#REF!</definedName>
    <definedName name="V_3___1.2x1.2___Plano_de_Detalle_No._A_159" localSheetId="0">#REF!</definedName>
    <definedName name="V_3___1.2x1.2___Plano_de_Detalle_No._A_159">#REF!</definedName>
    <definedName name="V_30___1.8x1.95___Plano_de_Detalle_No._A_166" localSheetId="0">#REF!</definedName>
    <definedName name="V_30___1.8x1.95___Plano_de_Detalle_No._A_166">#REF!</definedName>
    <definedName name="V_31___2x7.2___Plano_de_Detalle_No._A_167" localSheetId="0">#REF!</definedName>
    <definedName name="V_31___2x7.2___Plano_de_Detalle_No._A_167">#REF!</definedName>
    <definedName name="V_32___2.7x1.25___Plano_de_Detalle_No._A_166" localSheetId="0">#REF!</definedName>
    <definedName name="V_32___2.7x1.25___Plano_de_Detalle_No._A_166">#REF!</definedName>
    <definedName name="V_4___1.8x9___Plano_de_Detalle_No._A_160" localSheetId="0">#REF!</definedName>
    <definedName name="V_4___1.8x9___Plano_de_Detalle_No._A_160">#REF!</definedName>
    <definedName name="V_5___1.8x4.65___Plano_de_Detalle_No._A_160" localSheetId="0">#REF!</definedName>
    <definedName name="V_5___1.8x4.65___Plano_de_Detalle_No._A_160">#REF!</definedName>
    <definedName name="V_6___1.8x2.85___Plano_de_Detalle_No._A_160" localSheetId="0">#REF!</definedName>
    <definedName name="V_6___1.8x2.85___Plano_de_Detalle_No._A_160">#REF!</definedName>
    <definedName name="V_7___1.8x2.25___Plano_de_Detalle_No._A_160" localSheetId="0">#REF!</definedName>
    <definedName name="V_7___1.8x2.25___Plano_de_Detalle_No._A_160">#REF!</definedName>
    <definedName name="V_8___1.8x9___Plano_de_Detalle_No._A_160" localSheetId="0">#REF!</definedName>
    <definedName name="V_8___1.8x9___Plano_de_Detalle_No._A_160">#REF!</definedName>
    <definedName name="V_8´___1.8x9___Plano_de_Detalle_No._A_160" localSheetId="0">#REF!</definedName>
    <definedName name="V_8´___1.8x9___Plano_de_Detalle_No._A_160">#REF!</definedName>
    <definedName name="V_9___1.8x1.05___Plano_de_Detalle_No._A_160" localSheetId="0">#REF!</definedName>
    <definedName name="V_9___1.8x1.05___Plano_de_Detalle_No._A_160">#REF!</definedName>
    <definedName name="Valla_Informativa_Licencia_2.00X1.00" localSheetId="0">#REF!</definedName>
    <definedName name="Valla_Informativa_Licencia_2.00X1.00">#REF!</definedName>
    <definedName name="Values_Entered" localSheetId="0">IF('PPTO ACCESO PRINCIPAL'!Loan_Amount*'PPTO ACCESO PRINCIPAL'!Interest_Rate*'PPTO ACCESO PRINCIPAL'!Loan_Years*'PPTO ACCESO PRINCIPAL'!Loan_Start&gt;0,1,0)</definedName>
    <definedName name="Values_Entered">IF(Loan_Amount*Interest_Rate*Loan_Years*Loan_Start&gt;0,1,0)</definedName>
    <definedName name="Valvula_de_Paso_Directo_125_PSIG_Vapor__200_PSIG_Agua_1" localSheetId="0">#REF!</definedName>
    <definedName name="Valvula_de_Paso_Directo_125_PSIG_Vapor__200_PSIG_Agua_1">#REF!</definedName>
    <definedName name="Valvula_de_Paso_Directo_125_PSIG_Vapor__200_PSIG_Agua_1_1_2" localSheetId="0">#REF!</definedName>
    <definedName name="Valvula_de_Paso_Directo_125_PSIG_Vapor__200_PSIG_Agua_1_1_2">#REF!</definedName>
    <definedName name="Valvula_de_Paso_Directo_125_PSIG_Vapor__200_PSIG_Agua_1_1_4" localSheetId="0">#REF!</definedName>
    <definedName name="Valvula_de_Paso_Directo_125_PSIG_Vapor__200_PSIG_Agua_1_1_4">#REF!</definedName>
    <definedName name="Valvula_de_Paso_Directo_125_PSIG_Vapor__200_PSIG_Agua_1_2" localSheetId="0">#REF!</definedName>
    <definedName name="Valvula_de_Paso_Directo_125_PSIG_Vapor__200_PSIG_Agua_1_2">#REF!</definedName>
    <definedName name="Valvula_de_Paso_Directo_125_PSIG_Vapor__200_PSIG_Agua_2" localSheetId="0">#REF!</definedName>
    <definedName name="Valvula_de_Paso_Directo_125_PSIG_Vapor__200_PSIG_Agua_2">#REF!</definedName>
    <definedName name="Valvula_de_Paso_Directo_125_PSIG_Vapor__200_PSIG_Agua_2_1_2" localSheetId="0">#REF!</definedName>
    <definedName name="Valvula_de_Paso_Directo_125_PSIG_Vapor__200_PSIG_Agua_2_1_2">#REF!</definedName>
    <definedName name="Valvula_de_Paso_Directo_125_PSIG_Vapor__200_PSIG_Agua_3" localSheetId="0">#REF!</definedName>
    <definedName name="Valvula_de_Paso_Directo_125_PSIG_Vapor__200_PSIG_Agua_3">#REF!</definedName>
    <definedName name="Valvula_de_Paso_Directo_125_PSIG_Vapor__200_PSIG_Agua_3_4" localSheetId="0">#REF!</definedName>
    <definedName name="Valvula_de_Paso_Directo_125_PSIG_Vapor__200_PSIG_Agua_3_4">#REF!</definedName>
    <definedName name="Valvula_de_Vastago_Ascendente_Cuerpo_en_Hierro_1" localSheetId="0">#REF!</definedName>
    <definedName name="Valvula_de_Vastago_Ascendente_Cuerpo_en_Hierro_1">#REF!</definedName>
    <definedName name="Valvula_de_Vastago_Ascendente_Cuerpo_en_Hierro_3" localSheetId="0">#REF!</definedName>
    <definedName name="Valvula_de_Vastago_Ascendente_Cuerpo_en_Hierro_3">#REF!</definedName>
    <definedName name="Valvulas_de_1_2" localSheetId="0">#REF!</definedName>
    <definedName name="Valvulas_de_1_2">#REF!</definedName>
    <definedName name="Valvulas_de_3_4" localSheetId="0">#REF!</definedName>
    <definedName name="Valvulas_de_3_4">#REF!</definedName>
    <definedName name="Valvulas_de_Pie_Bronce_1" localSheetId="0">#REF!</definedName>
    <definedName name="Valvulas_de_Pie_Bronce_1">#REF!</definedName>
    <definedName name="Valvulas_de_Pie_Bronce_2" localSheetId="0">#REF!</definedName>
    <definedName name="Valvulas_de_Pie_Bronce_2">#REF!</definedName>
    <definedName name="Valvulas_de_Pie_Bronce_3" localSheetId="0">#REF!</definedName>
    <definedName name="Valvulas_de_Pie_Bronce_3">#REF!</definedName>
    <definedName name="Vara_de_Clavo" localSheetId="0">#REF!</definedName>
    <definedName name="Vara_de_Clavo">#REF!</definedName>
    <definedName name="Viajes">[2]PERSONAL!$P$92</definedName>
    <definedName name="Vibrador_a_Gasolina" localSheetId="0">#REF!</definedName>
    <definedName name="Vibrador_a_Gasolina">#REF!</definedName>
    <definedName name="Vibrocompactador_a_gasolina" localSheetId="0">#REF!</definedName>
    <definedName name="Vibrocompactador_a_gasolina">#REF!</definedName>
    <definedName name="Viniltex" localSheetId="0">#REF!</definedName>
    <definedName name="Viniltex">#REF!</definedName>
    <definedName name="Viniltex_blanco" localSheetId="0">#REF!</definedName>
    <definedName name="Viniltex_blanco">#REF!</definedName>
    <definedName name="vjkgvif" localSheetId="0">OFFSET('PPTO ACCESO PRINCIPAL'!Full_Print,0,0,Last_Row)</definedName>
    <definedName name="vjkgvif">OFFSET(Full_Print,0,0,Last_Row)</definedName>
    <definedName name="Volqueta_3.00_m" localSheetId="0">#REF!</definedName>
    <definedName name="Volqueta_3.00_m">#REF!</definedName>
    <definedName name="Volqueta_Viaje_6_m3" localSheetId="0">#REF!</definedName>
    <definedName name="Volqueta_Viaje_6_m3">#REF!</definedName>
    <definedName name="Yeso" localSheetId="0">#REF!</definedName>
    <definedName name="Yeso">#REF!</definedName>
    <definedName name="Zocalo_en_acero_inoxidable_e_0_10_ML" localSheetId="0">#REF!</definedName>
    <definedName name="Zocalo_en_acero_inoxidable_e_0_10_ML">#REF!</definedName>
    <definedName name="Zorra_Metalica__Ruedas_de_Caucho" localSheetId="0">#REF!</definedName>
    <definedName name="Zorra_Metalica__Ruedas_de_Caucho">#REF!</definedName>
  </definedNames>
  <calcPr calcId="145621"/>
</workbook>
</file>

<file path=xl/calcChain.xml><?xml version="1.0" encoding="utf-8"?>
<calcChain xmlns="http://schemas.openxmlformats.org/spreadsheetml/2006/main">
  <c r="W393" i="66" l="1"/>
  <c r="W383" i="66"/>
  <c r="W381" i="66"/>
  <c r="W364" i="66"/>
  <c r="W363" i="66"/>
  <c r="W362" i="66"/>
  <c r="W361" i="66"/>
  <c r="W360" i="66"/>
  <c r="W359" i="66"/>
  <c r="W358" i="66"/>
  <c r="W357" i="66"/>
  <c r="W356" i="66"/>
  <c r="W354" i="66"/>
  <c r="W353" i="66"/>
  <c r="W351" i="66"/>
  <c r="W350" i="66"/>
  <c r="W349" i="66"/>
  <c r="W348" i="66"/>
  <c r="W347" i="66"/>
  <c r="W346" i="66"/>
  <c r="W345" i="66"/>
  <c r="W344" i="66"/>
  <c r="W343" i="66"/>
  <c r="W342" i="66"/>
  <c r="W341" i="66"/>
  <c r="W339" i="66"/>
  <c r="W338" i="66"/>
  <c r="W337" i="66"/>
  <c r="W336" i="66"/>
  <c r="W335" i="66"/>
  <c r="W334" i="66"/>
  <c r="W333" i="66"/>
  <c r="W332" i="66"/>
  <c r="W331" i="66"/>
  <c r="W330" i="66"/>
  <c r="W329" i="66"/>
  <c r="W328" i="66"/>
  <c r="W327" i="66"/>
  <c r="W326" i="66"/>
  <c r="W325" i="66"/>
  <c r="W324" i="66"/>
  <c r="W323" i="66"/>
  <c r="W322" i="66"/>
  <c r="W321" i="66"/>
  <c r="W320" i="66"/>
  <c r="W319" i="66"/>
  <c r="W318" i="66"/>
  <c r="W317" i="66"/>
  <c r="W316" i="66"/>
  <c r="W315" i="66"/>
  <c r="W314" i="66"/>
  <c r="W313" i="66"/>
  <c r="W312" i="66"/>
  <c r="W311" i="66"/>
  <c r="W310" i="66"/>
  <c r="W309" i="66"/>
  <c r="W308" i="66"/>
  <c r="W307" i="66"/>
  <c r="W306" i="66"/>
  <c r="W305" i="66"/>
  <c r="W304" i="66"/>
  <c r="W303" i="66"/>
  <c r="W302" i="66"/>
  <c r="W301" i="66"/>
  <c r="W300" i="66"/>
  <c r="W299" i="66"/>
  <c r="W298" i="66"/>
  <c r="W297" i="66"/>
  <c r="W296" i="66"/>
  <c r="W295" i="66"/>
  <c r="W294" i="66"/>
  <c r="W293" i="66"/>
  <c r="W292" i="66"/>
  <c r="W291" i="66"/>
  <c r="W290" i="66"/>
  <c r="W289" i="66"/>
  <c r="W288" i="66"/>
  <c r="W287" i="66"/>
  <c r="W286" i="66"/>
  <c r="W285" i="66"/>
  <c r="W284" i="66"/>
  <c r="W283" i="66"/>
  <c r="W282" i="66"/>
  <c r="W281" i="66"/>
  <c r="W280" i="66"/>
  <c r="W279" i="66"/>
  <c r="W278" i="66"/>
  <c r="W277" i="66"/>
  <c r="W276" i="66"/>
  <c r="W275" i="66"/>
  <c r="W274" i="66"/>
  <c r="W273" i="66"/>
  <c r="W272" i="66"/>
  <c r="W271" i="66"/>
  <c r="W270" i="66"/>
  <c r="W269" i="66"/>
  <c r="W268" i="66"/>
  <c r="W267" i="66"/>
  <c r="W266" i="66"/>
  <c r="W265" i="66"/>
  <c r="W264" i="66"/>
  <c r="W263" i="66"/>
  <c r="W262" i="66"/>
  <c r="W261" i="66"/>
  <c r="W260" i="66"/>
  <c r="W259" i="66"/>
  <c r="W258" i="66"/>
  <c r="W257" i="66"/>
  <c r="W256" i="66"/>
  <c r="W255" i="66"/>
  <c r="W254" i="66"/>
  <c r="W248" i="66"/>
  <c r="W241" i="66"/>
  <c r="W234" i="66"/>
  <c r="W232" i="66"/>
  <c r="W229" i="66"/>
  <c r="W220" i="66"/>
  <c r="W219" i="66"/>
  <c r="W218" i="66"/>
  <c r="W215" i="66"/>
  <c r="W209" i="66"/>
  <c r="W206" i="66"/>
  <c r="W198" i="66"/>
  <c r="W181" i="66"/>
  <c r="W175" i="66"/>
  <c r="W174" i="66"/>
  <c r="W173" i="66"/>
  <c r="W171" i="66"/>
  <c r="W168" i="66"/>
  <c r="W167" i="66"/>
  <c r="W165" i="66"/>
  <c r="W163" i="66"/>
  <c r="W159" i="66"/>
  <c r="W158" i="66"/>
  <c r="W144" i="66"/>
  <c r="W143" i="66"/>
  <c r="W138" i="66"/>
  <c r="W137" i="66"/>
  <c r="W132" i="66"/>
  <c r="W127" i="66"/>
  <c r="W121" i="66"/>
  <c r="W119" i="66"/>
  <c r="W117" i="66"/>
  <c r="W116" i="66"/>
  <c r="W109" i="66"/>
  <c r="W106" i="66"/>
  <c r="W101" i="66"/>
  <c r="W96" i="66"/>
  <c r="W87" i="66"/>
  <c r="W84" i="66"/>
  <c r="W83" i="66"/>
  <c r="W80" i="66"/>
  <c r="W76" i="66"/>
  <c r="W75" i="66"/>
  <c r="W71" i="66"/>
  <c r="W69" i="66"/>
  <c r="W61" i="66"/>
  <c r="W60" i="66"/>
  <c r="W57" i="66"/>
  <c r="W53" i="66"/>
  <c r="W44" i="66"/>
  <c r="W41" i="66"/>
  <c r="W38" i="66"/>
  <c r="W32" i="66"/>
  <c r="W31" i="66"/>
  <c r="W28" i="66"/>
  <c r="W25" i="66"/>
  <c r="W24" i="66"/>
  <c r="W22" i="66"/>
  <c r="W16" i="66"/>
  <c r="W12" i="66"/>
  <c r="F355" i="66" l="1"/>
  <c r="F352" i="66"/>
  <c r="F340" i="66"/>
  <c r="W340" i="66" l="1"/>
  <c r="W355" i="66"/>
  <c r="W352" i="66"/>
  <c r="F91" i="66"/>
  <c r="A5" i="66" l="1"/>
  <c r="E145" i="66" l="1"/>
  <c r="F145" i="66" s="1"/>
  <c r="F146" i="66"/>
  <c r="E147" i="66"/>
  <c r="F147" i="66" s="1"/>
  <c r="E148" i="66"/>
  <c r="E149" i="66"/>
  <c r="E122" i="66" l="1"/>
  <c r="E81" i="66"/>
  <c r="E64" i="66"/>
  <c r="E10" i="66" l="1"/>
  <c r="F10" i="66" s="1"/>
  <c r="E11" i="66"/>
  <c r="E33" i="66"/>
  <c r="F33" i="66" s="1"/>
  <c r="E39" i="66"/>
  <c r="F39" i="66" s="1"/>
  <c r="E40" i="66"/>
  <c r="F40" i="66" s="1"/>
  <c r="E42" i="66"/>
  <c r="F42" i="66" s="1"/>
  <c r="E43" i="66"/>
  <c r="F43" i="66" s="1"/>
  <c r="E45" i="66"/>
  <c r="F45" i="66" s="1"/>
  <c r="E47" i="66"/>
  <c r="F47" i="66" s="1"/>
  <c r="E56" i="66"/>
  <c r="F56" i="66" s="1"/>
  <c r="E63" i="66"/>
  <c r="F63" i="66" s="1"/>
  <c r="E66" i="66"/>
  <c r="F66" i="66" s="1"/>
  <c r="F81" i="66"/>
  <c r="E82" i="66"/>
  <c r="F82" i="66" s="1"/>
  <c r="F88" i="66"/>
  <c r="E86" i="66"/>
  <c r="F86" i="66" s="1"/>
  <c r="E92" i="66"/>
  <c r="F92" i="66" s="1"/>
  <c r="E93" i="66"/>
  <c r="F93" i="66" s="1"/>
  <c r="E94" i="66"/>
  <c r="F94" i="66" s="1"/>
  <c r="E95" i="66"/>
  <c r="F95" i="66" s="1"/>
  <c r="E97" i="66"/>
  <c r="F97" i="66" s="1"/>
  <c r="E98" i="66"/>
  <c r="F98" i="66" s="1"/>
  <c r="E99" i="66"/>
  <c r="F99" i="66" s="1"/>
  <c r="E100" i="66"/>
  <c r="F100" i="66" s="1"/>
  <c r="E102" i="66"/>
  <c r="E103" i="66"/>
  <c r="F103" i="66" s="1"/>
  <c r="E104" i="66"/>
  <c r="E105" i="66"/>
  <c r="F105" i="66" s="1"/>
  <c r="E108" i="66"/>
  <c r="F108" i="66" s="1"/>
  <c r="E111" i="66"/>
  <c r="F111" i="66" s="1"/>
  <c r="E112" i="66"/>
  <c r="F112" i="66" s="1"/>
  <c r="E113" i="66"/>
  <c r="F113" i="66" s="1"/>
  <c r="E150" i="66"/>
  <c r="F150" i="66" s="1"/>
  <c r="E151" i="66"/>
  <c r="F151" i="66" s="1"/>
  <c r="E152" i="66"/>
  <c r="F152" i="66" s="1"/>
  <c r="E153" i="66"/>
  <c r="F153" i="66" s="1"/>
  <c r="E154" i="66"/>
  <c r="F154" i="66" s="1"/>
  <c r="E155" i="66"/>
  <c r="F155" i="66" s="1"/>
  <c r="E160" i="66"/>
  <c r="F160" i="66" s="1"/>
  <c r="E161" i="66"/>
  <c r="F161" i="66" s="1"/>
  <c r="E164" i="66"/>
  <c r="F164" i="66" s="1"/>
  <c r="E166" i="66"/>
  <c r="F166" i="66" s="1"/>
  <c r="F13" i="66"/>
  <c r="F14" i="66"/>
  <c r="F15" i="66"/>
  <c r="F17" i="66"/>
  <c r="F18" i="66"/>
  <c r="F19" i="66"/>
  <c r="F20" i="66"/>
  <c r="F21" i="66"/>
  <c r="F29" i="66"/>
  <c r="F34" i="66"/>
  <c r="F35" i="66"/>
  <c r="E46" i="66"/>
  <c r="F46" i="66" s="1"/>
  <c r="F48" i="66"/>
  <c r="F49" i="66"/>
  <c r="F50" i="66"/>
  <c r="F51" i="66"/>
  <c r="F58" i="66"/>
  <c r="F59" i="66"/>
  <c r="E62" i="66"/>
  <c r="F62" i="66" s="1"/>
  <c r="F64" i="66"/>
  <c r="F65" i="66"/>
  <c r="F77" i="66"/>
  <c r="F78" i="66"/>
  <c r="F79" i="66"/>
  <c r="F89" i="66"/>
  <c r="E128" i="66"/>
  <c r="F128" i="66" s="1"/>
  <c r="F129" i="66"/>
  <c r="F130" i="66"/>
  <c r="F133" i="66"/>
  <c r="F134" i="66"/>
  <c r="F135" i="66"/>
  <c r="F140" i="66"/>
  <c r="F156" i="66"/>
  <c r="F170" i="66"/>
  <c r="F183" i="66"/>
  <c r="F185" i="66"/>
  <c r="F204" i="66"/>
  <c r="F205" i="66"/>
  <c r="F211" i="66"/>
  <c r="F213" i="66"/>
  <c r="F235" i="66"/>
  <c r="F238" i="66"/>
  <c r="F244" i="66"/>
  <c r="F247" i="66"/>
  <c r="F249" i="66"/>
  <c r="F253" i="66"/>
  <c r="F406" i="66"/>
  <c r="F407" i="66"/>
  <c r="F409" i="66"/>
  <c r="F410" i="66"/>
  <c r="F411" i="66"/>
  <c r="F412" i="66"/>
  <c r="F413" i="66"/>
  <c r="F414" i="66"/>
  <c r="F415" i="66"/>
  <c r="F417" i="66"/>
  <c r="F418" i="66"/>
  <c r="F419" i="66"/>
  <c r="F420" i="66"/>
  <c r="F423" i="66"/>
  <c r="F424" i="66"/>
  <c r="F425" i="66"/>
  <c r="F427" i="66"/>
  <c r="F428" i="66"/>
  <c r="F430" i="66"/>
  <c r="F431" i="66"/>
  <c r="F434" i="66"/>
  <c r="F435" i="66"/>
  <c r="F436" i="66"/>
  <c r="F437" i="66"/>
  <c r="F439" i="66"/>
  <c r="F440" i="66"/>
  <c r="F441" i="66"/>
  <c r="F442" i="66"/>
  <c r="F444" i="66"/>
  <c r="F445" i="66"/>
  <c r="F88" i="70"/>
  <c r="F92" i="70"/>
  <c r="D40" i="70"/>
  <c r="E40" i="70"/>
  <c r="E39" i="70"/>
  <c r="F39" i="70" s="1"/>
  <c r="H39" i="70" s="1"/>
  <c r="J39" i="70" s="1"/>
  <c r="E37" i="70"/>
  <c r="F36" i="70"/>
  <c r="H36" i="70" s="1"/>
  <c r="J36" i="70" s="1"/>
  <c r="F398" i="66"/>
  <c r="F120" i="70"/>
  <c r="D26" i="70" s="1"/>
  <c r="F78" i="70"/>
  <c r="H78" i="70" s="1"/>
  <c r="J78" i="70" s="1"/>
  <c r="F77" i="70"/>
  <c r="H77" i="70" s="1"/>
  <c r="J77" i="70" s="1"/>
  <c r="F76" i="70"/>
  <c r="H76" i="70" s="1"/>
  <c r="J76" i="70" s="1"/>
  <c r="F75" i="70"/>
  <c r="H75" i="70" s="1"/>
  <c r="J75" i="70" s="1"/>
  <c r="F72" i="70"/>
  <c r="H72" i="70" s="1"/>
  <c r="J72" i="70" s="1"/>
  <c r="E14" i="70" s="1"/>
  <c r="F69" i="70"/>
  <c r="H69" i="70" s="1"/>
  <c r="J69" i="70" s="1"/>
  <c r="F68" i="70"/>
  <c r="H68" i="70" s="1"/>
  <c r="J68" i="70" s="1"/>
  <c r="F67" i="70"/>
  <c r="H67" i="70" s="1"/>
  <c r="J67" i="70" s="1"/>
  <c r="F66" i="70"/>
  <c r="H66" i="70" s="1"/>
  <c r="J66" i="70" s="1"/>
  <c r="E56" i="70"/>
  <c r="F56" i="70" s="1"/>
  <c r="H56" i="70" s="1"/>
  <c r="J56" i="70" s="1"/>
  <c r="E55" i="70"/>
  <c r="F55" i="70" s="1"/>
  <c r="H55" i="70" s="1"/>
  <c r="J55" i="70" s="1"/>
  <c r="E50" i="70"/>
  <c r="F50" i="70" s="1"/>
  <c r="H50" i="70" s="1"/>
  <c r="J50" i="70" s="1"/>
  <c r="E49" i="70"/>
  <c r="F49" i="70" s="1"/>
  <c r="H49" i="70" s="1"/>
  <c r="J49" i="70" s="1"/>
  <c r="E48" i="70"/>
  <c r="F48" i="70" s="1"/>
  <c r="H48" i="70" s="1"/>
  <c r="J48" i="70" s="1"/>
  <c r="E47" i="70"/>
  <c r="F47" i="70" s="1"/>
  <c r="H47" i="70" s="1"/>
  <c r="J47" i="70" s="1"/>
  <c r="E46" i="70"/>
  <c r="F46" i="70" s="1"/>
  <c r="H46" i="70" s="1"/>
  <c r="J46" i="70" s="1"/>
  <c r="E42" i="70"/>
  <c r="F42" i="70" s="1"/>
  <c r="H42" i="70" s="1"/>
  <c r="J42" i="70" s="1"/>
  <c r="E41" i="70"/>
  <c r="D41" i="70"/>
  <c r="B23" i="70"/>
  <c r="E21" i="70"/>
  <c r="E85" i="66"/>
  <c r="F41" i="70" l="1"/>
  <c r="H41" i="70" s="1"/>
  <c r="J41" i="70" s="1"/>
  <c r="E94" i="70"/>
  <c r="E95" i="70" s="1"/>
  <c r="E96" i="70" s="1"/>
  <c r="E24" i="70" s="1"/>
  <c r="E70" i="66"/>
  <c r="E68" i="66" s="1"/>
  <c r="F68" i="66" s="1"/>
  <c r="F37" i="70"/>
  <c r="H37" i="70" s="1"/>
  <c r="J37" i="70" s="1"/>
  <c r="E38" i="70"/>
  <c r="F38" i="70" s="1"/>
  <c r="H38" i="70" s="1"/>
  <c r="J38" i="70" s="1"/>
  <c r="H446" i="66"/>
  <c r="H447" i="66" s="1"/>
  <c r="H448" i="66" s="1"/>
  <c r="E72" i="66"/>
  <c r="F72" i="66" s="1"/>
  <c r="F40" i="70"/>
  <c r="H40" i="70" s="1"/>
  <c r="J40" i="70" s="1"/>
  <c r="J70" i="70"/>
  <c r="E13" i="70" s="1"/>
  <c r="J79" i="70"/>
  <c r="E12" i="70" s="1"/>
  <c r="J52" i="70"/>
  <c r="E10" i="70" s="1"/>
  <c r="J57" i="70"/>
  <c r="E11" i="70" s="1"/>
  <c r="E74" i="66"/>
  <c r="F74" i="66" s="1"/>
  <c r="E172" i="66"/>
  <c r="F85" i="66"/>
  <c r="J43" i="70" l="1"/>
  <c r="E9" i="70" s="1"/>
  <c r="F70" i="66"/>
  <c r="E73" i="66"/>
  <c r="F73" i="66" s="1"/>
  <c r="W249" i="66"/>
  <c r="F172" i="66"/>
  <c r="W253" i="66" l="1"/>
  <c r="W164" i="66"/>
  <c r="H399" i="66"/>
  <c r="H400" i="66" s="1"/>
  <c r="H401" i="66" s="1"/>
  <c r="W100" i="66" l="1"/>
  <c r="W162" i="66" l="1"/>
  <c r="W169" i="66"/>
  <c r="W99" i="66"/>
  <c r="W85" i="66"/>
  <c r="W111" i="66"/>
  <c r="W78" i="66"/>
  <c r="W98" i="66"/>
  <c r="W50" i="66"/>
  <c r="W62" i="66"/>
  <c r="W34" i="66"/>
  <c r="W74" i="66"/>
  <c r="W51" i="66"/>
  <c r="W42" i="66"/>
  <c r="W39" i="66"/>
  <c r="W247" i="66"/>
  <c r="W20" i="66"/>
  <c r="W170" i="66"/>
  <c r="W82" i="66"/>
  <c r="W73" i="66"/>
  <c r="W88" i="66"/>
  <c r="W56" i="66"/>
  <c r="W33" i="66"/>
  <c r="W63" i="66"/>
  <c r="W48" i="66"/>
  <c r="W54" i="66"/>
  <c r="W35" i="66"/>
  <c r="W243" i="66"/>
  <c r="W94" i="66"/>
  <c r="W93" i="66"/>
  <c r="W79" i="66"/>
  <c r="W86" i="66"/>
  <c r="W81" i="66"/>
  <c r="W30" i="66"/>
  <c r="W47" i="66"/>
  <c r="W43" i="66"/>
  <c r="W29" i="66"/>
  <c r="W242" i="66"/>
  <c r="W27" i="66"/>
  <c r="W21" i="66"/>
  <c r="W245" i="66"/>
  <c r="W89" i="66"/>
  <c r="W92" i="66"/>
  <c r="W112" i="66"/>
  <c r="W66" i="66"/>
  <c r="W46" i="66"/>
  <c r="W9" i="66"/>
  <c r="W18" i="66"/>
  <c r="W72" i="66"/>
  <c r="W155" i="66"/>
  <c r="W40" i="66"/>
  <c r="W52" i="66"/>
  <c r="W65" i="66"/>
  <c r="W26" i="66"/>
  <c r="W10" i="66"/>
  <c r="W244" i="66"/>
  <c r="W95" i="66"/>
  <c r="W45" i="66"/>
  <c r="W97" i="66"/>
  <c r="W156" i="66"/>
  <c r="W67" i="66"/>
  <c r="W77" i="66"/>
  <c r="W68" i="66"/>
  <c r="W64" i="66"/>
  <c r="W49" i="66"/>
  <c r="W55" i="66"/>
  <c r="W70" i="66"/>
  <c r="W19" i="66"/>
  <c r="W172" i="66"/>
  <c r="W90" i="66" l="1"/>
  <c r="W252" i="66"/>
  <c r="W131" i="66"/>
  <c r="W107" i="66"/>
  <c r="W115" i="66"/>
  <c r="W246" i="66"/>
  <c r="W23" i="66"/>
  <c r="W11" i="66"/>
  <c r="W238" i="66"/>
  <c r="W185" i="66"/>
  <c r="W222" i="66"/>
  <c r="W208" i="66"/>
  <c r="W149" i="66"/>
  <c r="W237" i="66"/>
  <c r="W183" i="66"/>
  <c r="W177" i="66"/>
  <c r="W233" i="66"/>
  <c r="W213" i="66"/>
  <c r="W207" i="66"/>
  <c r="W13" i="66"/>
  <c r="W166" i="66"/>
  <c r="W140" i="66"/>
  <c r="W129" i="66"/>
  <c r="W103" i="66"/>
  <c r="W240" i="66"/>
  <c r="W148" i="66"/>
  <c r="W366" i="66"/>
  <c r="W370" i="66"/>
  <c r="W147" i="66"/>
  <c r="W236" i="66"/>
  <c r="W199" i="66"/>
  <c r="W182" i="66"/>
  <c r="W216" i="66"/>
  <c r="W212" i="66"/>
  <c r="W14" i="66"/>
  <c r="W91" i="66"/>
  <c r="W178" i="66"/>
  <c r="W210" i="66"/>
  <c r="W160" i="66"/>
  <c r="W154" i="66"/>
  <c r="W15" i="66"/>
  <c r="W369" i="66"/>
  <c r="W211" i="66"/>
  <c r="W161" i="66"/>
  <c r="W151" i="66"/>
  <c r="W128" i="66"/>
  <c r="W179" i="66"/>
  <c r="W235" i="66"/>
  <c r="W367" i="66"/>
  <c r="W214" i="66"/>
  <c r="W231" i="66"/>
  <c r="W108" i="66"/>
  <c r="W193" i="66"/>
  <c r="W145" i="66"/>
  <c r="W239" i="66"/>
  <c r="W230" i="66"/>
  <c r="W105" i="66"/>
  <c r="W176" i="66"/>
  <c r="W368" i="66"/>
  <c r="W110" i="66"/>
  <c r="W102" i="66"/>
  <c r="W104" i="66"/>
  <c r="W141" i="66"/>
  <c r="W146" i="66"/>
  <c r="W150" i="66"/>
  <c r="W365" i="66"/>
  <c r="W153" i="66"/>
  <c r="W221" i="66"/>
  <c r="W130" i="66"/>
  <c r="W152" i="66"/>
  <c r="W17" i="66"/>
  <c r="W37" i="66" l="1"/>
  <c r="W36" i="66"/>
  <c r="W201" i="66"/>
  <c r="W196" i="66"/>
  <c r="W187" i="66"/>
  <c r="W136" i="66"/>
  <c r="W226" i="66"/>
  <c r="W251" i="66"/>
  <c r="W192" i="66"/>
  <c r="W227" i="66"/>
  <c r="W200" i="66"/>
  <c r="W194" i="66"/>
  <c r="W180" i="66"/>
  <c r="W250" i="66"/>
  <c r="W184" i="66"/>
  <c r="W202" i="66"/>
  <c r="W195" i="66"/>
  <c r="W197" i="66"/>
  <c r="W224" i="66"/>
  <c r="W225" i="66"/>
  <c r="W228" i="66"/>
  <c r="W191" i="66"/>
  <c r="W142" i="66"/>
  <c r="W203" i="66"/>
  <c r="W188" i="66"/>
  <c r="W124" i="66"/>
  <c r="W223" i="66"/>
  <c r="W189" i="66"/>
  <c r="W217" i="66"/>
  <c r="W186" i="66"/>
  <c r="W157" i="66"/>
  <c r="W190" i="66"/>
  <c r="W133" i="66"/>
  <c r="W135" i="66"/>
  <c r="W134" i="66"/>
  <c r="W204" i="66"/>
  <c r="W205" i="66"/>
  <c r="W139" i="66"/>
  <c r="W58" i="66"/>
  <c r="W120" i="66"/>
  <c r="W118" i="66"/>
  <c r="W114" i="66"/>
  <c r="W113" i="66"/>
  <c r="W122" i="66"/>
  <c r="W59" i="66"/>
  <c r="W372" i="66"/>
  <c r="W125" i="66" l="1"/>
  <c r="W126" i="66"/>
  <c r="W123" i="66"/>
  <c r="W371" i="66"/>
  <c r="W373" i="66" l="1"/>
  <c r="H394" i="66"/>
  <c r="W374" i="66" l="1"/>
  <c r="W375" i="66" l="1"/>
  <c r="W378" i="66" l="1"/>
  <c r="W377" i="66"/>
  <c r="W376" i="66"/>
  <c r="W382" i="66" l="1"/>
  <c r="W379" i="66"/>
  <c r="W391" i="66" l="1"/>
  <c r="W392" i="66"/>
  <c r="W387" i="66"/>
  <c r="W388" i="66"/>
  <c r="W390" i="66"/>
  <c r="W384" i="66"/>
  <c r="W389" i="66"/>
  <c r="W386" i="66"/>
  <c r="W385" i="66"/>
  <c r="W380" i="66"/>
  <c r="W394" i="66" l="1"/>
  <c r="J233" i="66" l="1"/>
  <c r="J206" i="66"/>
  <c r="J256" i="66"/>
  <c r="J135" i="66"/>
  <c r="J249" i="66"/>
  <c r="J350" i="66"/>
  <c r="J85" i="66"/>
  <c r="J254" i="66"/>
  <c r="J94" i="66"/>
  <c r="J50" i="66"/>
  <c r="J204" i="66"/>
  <c r="J79" i="66"/>
  <c r="J236" i="66"/>
  <c r="J387" i="66"/>
  <c r="J42" i="66"/>
  <c r="J133" i="66"/>
  <c r="J360" i="66"/>
  <c r="J33" i="66"/>
  <c r="J59" i="66"/>
  <c r="J69" i="66"/>
  <c r="J24" i="66"/>
  <c r="J122" i="66"/>
  <c r="J102" i="66"/>
  <c r="J379" i="66"/>
  <c r="J295" i="66"/>
  <c r="J299" i="66"/>
  <c r="J300" i="66"/>
  <c r="J58" i="66"/>
  <c r="J312" i="66"/>
  <c r="J220" i="66"/>
  <c r="J54" i="66"/>
  <c r="J281" i="66"/>
  <c r="J140" i="66"/>
  <c r="J244" i="66"/>
  <c r="J12" i="66"/>
  <c r="J319" i="66"/>
  <c r="J371" i="66"/>
  <c r="J132" i="66"/>
  <c r="J149" i="66"/>
  <c r="J292" i="66"/>
  <c r="J285" i="66"/>
  <c r="J134" i="66"/>
  <c r="J17" i="66"/>
  <c r="J347" i="66"/>
  <c r="J284" i="66"/>
  <c r="J106" i="66"/>
  <c r="J317" i="66"/>
  <c r="J121" i="66"/>
  <c r="J51" i="66"/>
  <c r="J77" i="66"/>
  <c r="J279" i="66"/>
  <c r="J55" i="66"/>
  <c r="J49" i="66"/>
  <c r="J118" i="66"/>
  <c r="J76" i="66"/>
  <c r="J361" i="66"/>
  <c r="J145" i="66"/>
  <c r="J283" i="66"/>
  <c r="J242" i="66"/>
  <c r="J365" i="66"/>
  <c r="J176" i="66"/>
  <c r="J330" i="66"/>
  <c r="J335" i="66"/>
  <c r="J32" i="66"/>
  <c r="J385" i="66"/>
  <c r="J100" i="66"/>
  <c r="J331" i="66"/>
  <c r="J25" i="66"/>
  <c r="J265" i="66"/>
  <c r="J333" i="66"/>
  <c r="J205" i="66"/>
  <c r="J259" i="66"/>
  <c r="J80" i="66"/>
  <c r="J304" i="66"/>
  <c r="J159" i="66"/>
  <c r="J97" i="66"/>
  <c r="J64" i="66"/>
  <c r="J139" i="66"/>
  <c r="J264" i="66"/>
  <c r="J8" i="66"/>
  <c r="J384" i="66"/>
  <c r="J29" i="66"/>
  <c r="J276" i="66"/>
  <c r="J71" i="66"/>
  <c r="J274" i="66"/>
  <c r="J303" i="66"/>
  <c r="J310" i="66"/>
  <c r="J243" i="66"/>
  <c r="J314" i="66"/>
  <c r="J154" i="66"/>
  <c r="J260" i="66"/>
  <c r="J101" i="66"/>
  <c r="J211" i="66"/>
  <c r="J273" i="66"/>
  <c r="J213" i="66"/>
  <c r="J183" i="66"/>
  <c r="J354" i="66"/>
  <c r="J163" i="66"/>
  <c r="J78" i="66"/>
  <c r="J326" i="66"/>
  <c r="J136" i="66"/>
  <c r="J146" i="66"/>
  <c r="J358" i="66"/>
  <c r="J329" i="66"/>
  <c r="J334" i="66"/>
  <c r="J325" i="66"/>
  <c r="J216" i="66"/>
  <c r="J349" i="66"/>
  <c r="J168" i="66"/>
  <c r="J338" i="66"/>
  <c r="J45" i="66"/>
  <c r="J352" i="66"/>
  <c r="J356" i="66"/>
  <c r="J75" i="66"/>
  <c r="J343" i="66"/>
  <c r="J231" i="66"/>
  <c r="J275" i="66"/>
  <c r="J269" i="66"/>
  <c r="J112" i="66"/>
  <c r="J219" i="66"/>
  <c r="J174" i="66"/>
  <c r="J296" i="66"/>
  <c r="J30" i="66"/>
  <c r="J301" i="66"/>
  <c r="J99" i="66"/>
  <c r="J278" i="66"/>
  <c r="J18" i="66"/>
  <c r="J31" i="66"/>
  <c r="J389" i="66"/>
  <c r="J339" i="66"/>
  <c r="J291" i="66"/>
  <c r="J119" i="66"/>
  <c r="J22" i="66"/>
  <c r="J43" i="66"/>
  <c r="J307" i="66"/>
  <c r="J268" i="66"/>
  <c r="J382" i="66"/>
  <c r="J377" i="66"/>
  <c r="J87" i="66"/>
  <c r="J215" i="66"/>
  <c r="J38" i="66"/>
  <c r="J351" i="66"/>
  <c r="J378" i="66"/>
  <c r="J210" i="66"/>
  <c r="J129" i="66"/>
  <c r="J91" i="66"/>
  <c r="J373" i="66"/>
  <c r="J235" i="66"/>
  <c r="J245" i="66"/>
  <c r="J143" i="66"/>
  <c r="J214" i="66"/>
  <c r="J68" i="66"/>
  <c r="J355" i="66"/>
  <c r="J158" i="66"/>
  <c r="J376" i="66"/>
  <c r="J62" i="66"/>
  <c r="J72" i="66"/>
  <c r="J341" i="66"/>
  <c r="J137" i="66"/>
  <c r="J207" i="66"/>
  <c r="J238" i="66"/>
  <c r="J14" i="66"/>
  <c r="J61" i="66"/>
  <c r="J35" i="66"/>
  <c r="J127" i="66"/>
  <c r="J230" i="66"/>
  <c r="J70" i="66"/>
  <c r="J221" i="66"/>
  <c r="J391" i="66"/>
  <c r="J332" i="66"/>
  <c r="J65" i="66"/>
  <c r="J156" i="66"/>
  <c r="J53" i="66"/>
  <c r="J367" i="66"/>
  <c r="J357" i="66"/>
  <c r="J182" i="66"/>
  <c r="J20" i="66"/>
  <c r="J344" i="66"/>
  <c r="J370" i="66"/>
  <c r="J93" i="66"/>
  <c r="J117" i="66"/>
  <c r="J173" i="66"/>
  <c r="J257" i="66"/>
  <c r="J375" i="66"/>
  <c r="J297" i="66"/>
  <c r="J293" i="66"/>
  <c r="J74" i="66"/>
  <c r="J390" i="66"/>
  <c r="J161" i="66"/>
  <c r="J96" i="66"/>
  <c r="J193" i="66"/>
  <c r="J171" i="66"/>
  <c r="J92" i="66"/>
  <c r="J209" i="66"/>
  <c r="J172" i="66"/>
  <c r="J44" i="66"/>
  <c r="J108" i="66"/>
  <c r="J27" i="66"/>
  <c r="J13" i="66"/>
  <c r="J98" i="66"/>
  <c r="J113" i="66"/>
  <c r="J199" i="66"/>
  <c r="J263" i="66"/>
  <c r="J56" i="66"/>
  <c r="J359" i="66"/>
  <c r="J89" i="66"/>
  <c r="J311" i="66"/>
  <c r="J16" i="66"/>
  <c r="J128" i="66"/>
  <c r="J86" i="66"/>
  <c r="J337" i="66"/>
  <c r="J255" i="66"/>
  <c r="J323" i="66"/>
  <c r="J369" i="66"/>
  <c r="J166" i="66"/>
  <c r="J229" i="66"/>
  <c r="J308" i="66"/>
  <c r="J155" i="66"/>
  <c r="J362" i="66"/>
  <c r="J336" i="66"/>
  <c r="J177" i="66"/>
  <c r="J15" i="66"/>
  <c r="J241" i="66"/>
  <c r="J305" i="66"/>
  <c r="J7" i="66"/>
  <c r="J267" i="66"/>
  <c r="J110" i="66"/>
  <c r="J57" i="66"/>
  <c r="J253" i="66"/>
  <c r="J248" i="66"/>
  <c r="J234" i="66"/>
  <c r="J342" i="66"/>
  <c r="J165" i="66"/>
  <c r="J19" i="66"/>
  <c r="J11" i="66"/>
  <c r="J302" i="66"/>
  <c r="J150" i="66"/>
  <c r="J208" i="66"/>
  <c r="J282" i="66"/>
  <c r="J83" i="66"/>
  <c r="J321" i="66"/>
  <c r="J392" i="66"/>
  <c r="J345" i="66"/>
  <c r="J81" i="66"/>
  <c r="J346" i="66"/>
  <c r="J167" i="66"/>
  <c r="J232" i="66"/>
  <c r="J47" i="66"/>
  <c r="J218" i="66"/>
  <c r="J287" i="66"/>
  <c r="J144" i="66"/>
  <c r="J271" i="66"/>
  <c r="J73" i="66"/>
  <c r="J46" i="66"/>
  <c r="J39" i="66"/>
  <c r="J386" i="66"/>
  <c r="J28" i="66"/>
  <c r="J306" i="66"/>
  <c r="J111" i="66"/>
  <c r="J26" i="66"/>
  <c r="J240" i="66"/>
  <c r="J353" i="66"/>
  <c r="J82" i="66"/>
  <c r="J374" i="66"/>
  <c r="J366" i="66"/>
  <c r="J185" i="66"/>
  <c r="J10" i="66"/>
  <c r="J170" i="66"/>
  <c r="J286" i="66"/>
  <c r="J237" i="66"/>
  <c r="J34" i="66"/>
  <c r="J288" i="66"/>
  <c r="J130" i="66"/>
  <c r="J116" i="66"/>
  <c r="J152" i="66"/>
  <c r="J258" i="66"/>
  <c r="J178" i="66"/>
  <c r="J266" i="66"/>
  <c r="J327" i="66"/>
  <c r="J40" i="66"/>
  <c r="J294" i="66"/>
  <c r="J388" i="66"/>
  <c r="J104" i="66"/>
  <c r="J324" i="66"/>
  <c r="J280" i="66"/>
  <c r="J368" i="66"/>
  <c r="J67" i="66"/>
  <c r="J309" i="66"/>
  <c r="J239" i="66"/>
  <c r="J318" i="66"/>
  <c r="J212" i="66"/>
  <c r="J175" i="66"/>
  <c r="J148" i="66"/>
  <c r="J222" i="66"/>
  <c r="J63" i="66"/>
  <c r="J105" i="66"/>
  <c r="J315" i="66"/>
  <c r="J147" i="66"/>
  <c r="J316" i="66"/>
  <c r="J198" i="66"/>
  <c r="J48" i="66"/>
  <c r="J109" i="66"/>
  <c r="J340" i="66"/>
  <c r="J348" i="66"/>
  <c r="J164" i="66"/>
  <c r="C6" i="70"/>
  <c r="J41" i="66"/>
  <c r="J322" i="66"/>
  <c r="J88" i="66"/>
  <c r="J277" i="66"/>
  <c r="J60" i="66"/>
  <c r="J328" i="66"/>
  <c r="J21" i="66"/>
  <c r="J169" i="66"/>
  <c r="J66" i="66"/>
  <c r="J270" i="66"/>
  <c r="J320" i="66"/>
  <c r="J247" i="66"/>
  <c r="J103" i="66"/>
  <c r="J84" i="66"/>
  <c r="J153" i="66"/>
  <c r="J372" i="66"/>
  <c r="J151" i="66"/>
  <c r="J181" i="66"/>
  <c r="J138" i="66"/>
  <c r="J95" i="66"/>
  <c r="J298" i="66"/>
  <c r="J9" i="66"/>
  <c r="F27" i="70" l="1"/>
  <c r="F29" i="70" s="1"/>
  <c r="F26" i="70"/>
  <c r="D101" i="70"/>
  <c r="D106" i="70" s="1"/>
  <c r="E106" i="70" s="1"/>
  <c r="E18" i="70" s="1"/>
  <c r="D82" i="70" l="1"/>
  <c r="D86" i="70" l="1"/>
  <c r="D85" i="70"/>
  <c r="D100" i="70"/>
  <c r="D84" i="70"/>
  <c r="D87" i="70"/>
  <c r="D91" i="70"/>
  <c r="D92" i="70" s="1"/>
  <c r="D88" i="70" l="1"/>
  <c r="D110" i="70"/>
  <c r="E110" i="70" s="1"/>
  <c r="E23" i="70" s="1"/>
  <c r="D109" i="70"/>
  <c r="E109" i="70" s="1"/>
  <c r="E22" i="70" s="1"/>
  <c r="D102" i="70"/>
  <c r="D105" i="70"/>
  <c r="E105" i="70" s="1"/>
  <c r="E17" i="70" s="1"/>
  <c r="F25" i="70" l="1"/>
  <c r="D25" i="70" l="1"/>
  <c r="F28" i="70"/>
  <c r="D28" i="70" l="1"/>
  <c r="F30" i="70"/>
</calcChain>
</file>

<file path=xl/sharedStrings.xml><?xml version="1.0" encoding="utf-8"?>
<sst xmlns="http://schemas.openxmlformats.org/spreadsheetml/2006/main" count="1497" uniqueCount="984">
  <si>
    <t>M2</t>
  </si>
  <si>
    <t>ML</t>
  </si>
  <si>
    <t>M3</t>
  </si>
  <si>
    <t>Descripción</t>
  </si>
  <si>
    <t>Unidad</t>
  </si>
  <si>
    <t>Cantidad</t>
  </si>
  <si>
    <t>GL</t>
  </si>
  <si>
    <t>UN</t>
  </si>
  <si>
    <t>Valor Total</t>
  </si>
  <si>
    <t>GLB</t>
  </si>
  <si>
    <t>VALOR UNITARIO</t>
  </si>
  <si>
    <t>VALOR TOTAL</t>
  </si>
  <si>
    <t>OBRAS EXTERIORES</t>
  </si>
  <si>
    <t>ACERO DE REFUERZO</t>
  </si>
  <si>
    <t>m2</t>
  </si>
  <si>
    <t>UNIVERSIDAD MILITAR NUEVA GRANADA</t>
  </si>
  <si>
    <t>ÍTEM</t>
  </si>
  <si>
    <t xml:space="preserve">DESCRIPCIÓN </t>
  </si>
  <si>
    <t>CANTIDAD TOTAL</t>
  </si>
  <si>
    <t xml:space="preserve">ACTIVIDADES PRELIMINARES                                                                                                       </t>
  </si>
  <si>
    <t xml:space="preserve">     </t>
  </si>
  <si>
    <t xml:space="preserve">            </t>
  </si>
  <si>
    <t>PRELIMINARES</t>
  </si>
  <si>
    <t>1.1.1</t>
  </si>
  <si>
    <t xml:space="preserve">M2   </t>
  </si>
  <si>
    <t>1.1.2</t>
  </si>
  <si>
    <t xml:space="preserve">ML   </t>
  </si>
  <si>
    <t>1.1.3</t>
  </si>
  <si>
    <t xml:space="preserve">Localización y replanteo </t>
  </si>
  <si>
    <t xml:space="preserve">INSTALACIÓN SERVICIOS PROVISIONALES                                                                           </t>
  </si>
  <si>
    <t>1.2.1</t>
  </si>
  <si>
    <t>1.2.2</t>
  </si>
  <si>
    <t>Red sanitaria provisional</t>
  </si>
  <si>
    <t>1.2.3</t>
  </si>
  <si>
    <t>DEMOLICIONES</t>
  </si>
  <si>
    <t>1.3.1</t>
  </si>
  <si>
    <t>GBL</t>
  </si>
  <si>
    <t>1.3.2</t>
  </si>
  <si>
    <t>1.3.3</t>
  </si>
  <si>
    <t>1.3.4</t>
  </si>
  <si>
    <t>1.3.5</t>
  </si>
  <si>
    <t xml:space="preserve">CIMENTACIÓN                                                                                                        </t>
  </si>
  <si>
    <t xml:space="preserve">EXCAVACIONES Y RELLENOS                                                                                       </t>
  </si>
  <si>
    <t>2.1.1</t>
  </si>
  <si>
    <t>2.1.2</t>
  </si>
  <si>
    <t xml:space="preserve">M3   </t>
  </si>
  <si>
    <t>2.1.3</t>
  </si>
  <si>
    <t xml:space="preserve">CONCRETOS DE CIMIENTOS                                                                                        </t>
  </si>
  <si>
    <t>2.2.1</t>
  </si>
  <si>
    <t xml:space="preserve">Concreto de limpieza (e=0.05m) f´c=10 MPa                                             </t>
  </si>
  <si>
    <t xml:space="preserve">ESTRUCTURA EN CONCRETO                                                                                             </t>
  </si>
  <si>
    <t xml:space="preserve">ELEMENTOS VERTICALES                                                                                          </t>
  </si>
  <si>
    <t>3.1.1</t>
  </si>
  <si>
    <t>3.1.2</t>
  </si>
  <si>
    <t xml:space="preserve">ELEMENTOS HORIZONTALES                                                                          </t>
  </si>
  <si>
    <t>3.2.1</t>
  </si>
  <si>
    <t>3.2.2</t>
  </si>
  <si>
    <t>Alfajía ventanería 0.20 * 0.10</t>
  </si>
  <si>
    <t xml:space="preserve">LOSA EN CONCRETO                                                                                              </t>
  </si>
  <si>
    <t>3.3.1</t>
  </si>
  <si>
    <t>3.3.2</t>
  </si>
  <si>
    <t xml:space="preserve">OTROS ELEMENTOS EN CONCRETO                                                                                   </t>
  </si>
  <si>
    <t>3.4.1</t>
  </si>
  <si>
    <t>Foso ascensor concreto de 21 Mpa, (no incluye refuerzo)</t>
  </si>
  <si>
    <t>3.4.2</t>
  </si>
  <si>
    <t xml:space="preserve">Columnetas en concreto de 21 Mpa, 0.15 * 0.15 m (Sin Refuerzo) </t>
  </si>
  <si>
    <t>3.4.3</t>
  </si>
  <si>
    <t xml:space="preserve">UN   </t>
  </si>
  <si>
    <t>3.4.4</t>
  </si>
  <si>
    <t>3.4.5</t>
  </si>
  <si>
    <t>3.4.6</t>
  </si>
  <si>
    <t>Cárcamo en Concreto 21 Mpa, 0.60*0.30 Tapa alfajor, incluye marco y contramarco en ángulo de 2" * 2"</t>
  </si>
  <si>
    <t>3.5.1</t>
  </si>
  <si>
    <t xml:space="preserve">KG   </t>
  </si>
  <si>
    <t>3.5.2</t>
  </si>
  <si>
    <t>3.5.3</t>
  </si>
  <si>
    <t>Malla electrosoldada Fy= 5000 Kg/cm2 (Incluye alambre negro, figuración y transportes internos)</t>
  </si>
  <si>
    <t xml:space="preserve">ESTRUCTURA METÁLICA                                                                                           </t>
  </si>
  <si>
    <t>3.6.1</t>
  </si>
  <si>
    <t>3.6.2</t>
  </si>
  <si>
    <t>Ganchos para apoyo de andamios colgantes de limpieza en acero fy=60000psi (Incluye suministro, instalación, pintura anticorrosiva y pintura de esmalte).</t>
  </si>
  <si>
    <t xml:space="preserve">MUROS Y DIVISIONES                                                                                                 </t>
  </si>
  <si>
    <t xml:space="preserve">MAMPOSTERÍA EN ARCILLA                                                                                        </t>
  </si>
  <si>
    <t>4.1.1</t>
  </si>
  <si>
    <t>4.1.2</t>
  </si>
  <si>
    <t>4.1.3</t>
  </si>
  <si>
    <t>4.1.4</t>
  </si>
  <si>
    <t>4.1.5</t>
  </si>
  <si>
    <t>Hilada de Remate en Ladrillo tolete prensado en arcilla en Cubiertas</t>
  </si>
  <si>
    <t>4.1.6</t>
  </si>
  <si>
    <t>4.1.7</t>
  </si>
  <si>
    <t>DOVELAS</t>
  </si>
  <si>
    <t>REFUERZO PARA ELEMENTOS NO ESTRUCTURALES</t>
  </si>
  <si>
    <t>4.3.2</t>
  </si>
  <si>
    <t>Anclajes Epóxicos entre 1/4"  a 1/2" con longitudes entre 20 y 50 cm para Elementos no estructurales</t>
  </si>
  <si>
    <t>4.3.3</t>
  </si>
  <si>
    <t>Anclaje Epóxico 5/8" con longitudes entre 20 y 50 cm para Elementos no estructurales</t>
  </si>
  <si>
    <t xml:space="preserve">PAÑETES                                                                                                            </t>
  </si>
  <si>
    <t xml:space="preserve">PAÑETES LISOS                </t>
  </si>
  <si>
    <t>5.1.1</t>
  </si>
  <si>
    <t>5.1.2</t>
  </si>
  <si>
    <t>5.1.3</t>
  </si>
  <si>
    <t>Pañete liso bajo placa, mortero 1:4, ancho &gt;0.60 m, incluye filos y dilataciones</t>
  </si>
  <si>
    <t>PAÑETES IMPERMEABILIZADOS</t>
  </si>
  <si>
    <t>5.2.1</t>
  </si>
  <si>
    <t>5.2.2</t>
  </si>
  <si>
    <t xml:space="preserve">Pañetes liso impermeabilizado sobre muros 1:3 (incluye filos y dilataciones), ancho &lt;0.60 m                                             </t>
  </si>
  <si>
    <t xml:space="preserve">PISOS Y GUARDAESCOBAS                                                                                              </t>
  </si>
  <si>
    <t xml:space="preserve">BASES PARA PISOS                                                                                              </t>
  </si>
  <si>
    <t>6.1.1</t>
  </si>
  <si>
    <t>6.1.2</t>
  </si>
  <si>
    <t xml:space="preserve">ACABADOS PARA PISOS                                                                                           </t>
  </si>
  <si>
    <t>6.2.1</t>
  </si>
  <si>
    <t xml:space="preserve">Piso porcelanato Ardesia L. Black 30 * 60 rústico, atmósferas, todo masa                                                 </t>
  </si>
  <si>
    <t>6.2.2</t>
  </si>
  <si>
    <t xml:space="preserve">Piso en baldosa BH1 30 x 30 Cod:135000146 Tipo Alfa (incluye destronque, pulida al plomo, cristalización y brillado).                                                                 </t>
  </si>
  <si>
    <t>6.2.3</t>
  </si>
  <si>
    <t xml:space="preserve">Adoquín español terracota - arena moore(20 x 6 x 10)    </t>
  </si>
  <si>
    <t>6.2.4</t>
  </si>
  <si>
    <t>Guardaescoba piso porcelanato Ardesia L. Black rústico, atmósferas, todo masa, e=0.10</t>
  </si>
  <si>
    <t>6.2.5</t>
  </si>
  <si>
    <t xml:space="preserve">Guardaescoba baldosa de granito BH1                                                                      </t>
  </si>
  <si>
    <t>6.2.6</t>
  </si>
  <si>
    <t>6.2.7</t>
  </si>
  <si>
    <t>Cenefa en gravilla mona</t>
  </si>
  <si>
    <t xml:space="preserve">Cinta antideslizante para paso tesa negra 25mm                                                   </t>
  </si>
  <si>
    <t>ACABADO MUROS</t>
  </si>
  <si>
    <t>Enchape muro en 3form Wovin wall, color white gloss</t>
  </si>
  <si>
    <t>CIELORASOS</t>
  </si>
  <si>
    <t>IMPERMEABILIZACIONES</t>
  </si>
  <si>
    <t xml:space="preserve">CUBIERTA                                                                                                           </t>
  </si>
  <si>
    <t xml:space="preserve">Bordillo en concreto fundido en obra ,20 x ,10  (incluye acero de refuerzo), soporte tapa acceso cubierta                                 </t>
  </si>
  <si>
    <t xml:space="preserve">CARPINTERÍA METÁLICA Y DE ALUMINO                                                      </t>
  </si>
  <si>
    <t>11.3.1</t>
  </si>
  <si>
    <t>CARPINTERÍA EN VIDRIO TEMPLADO</t>
  </si>
  <si>
    <t xml:space="preserve">CARPINTERÍA EN MADERA                                                                                              </t>
  </si>
  <si>
    <t>13.1.1</t>
  </si>
  <si>
    <t>14.1.1</t>
  </si>
  <si>
    <t>14.1.2</t>
  </si>
  <si>
    <t>14.1.3</t>
  </si>
  <si>
    <t>14.1.4</t>
  </si>
  <si>
    <t>14.1.6</t>
  </si>
  <si>
    <t>Suministro de Llave tipo jardín pesada 97720 cromo</t>
  </si>
  <si>
    <t>14.1.7</t>
  </si>
  <si>
    <t>Suministro e instalación de Barra de seguridad para discapacitados de Accesorios y Acabados (AyA) Ref.8-AA-508, en acero inoxidable satinado, con tornillos escondidos.</t>
  </si>
  <si>
    <t>JUEGO</t>
  </si>
  <si>
    <t>14.1.8</t>
  </si>
  <si>
    <t>14.1.9</t>
  </si>
  <si>
    <t>14.1.10</t>
  </si>
  <si>
    <t>14.1.11</t>
  </si>
  <si>
    <t>14.1.12</t>
  </si>
  <si>
    <t>14.1.13</t>
  </si>
  <si>
    <t xml:space="preserve">PINTURA                                                                                                            </t>
  </si>
  <si>
    <t xml:space="preserve">SOBRE MURO                                                                                                    </t>
  </si>
  <si>
    <t>15.1.1</t>
  </si>
  <si>
    <t>15.1.2</t>
  </si>
  <si>
    <t>15.2.1</t>
  </si>
  <si>
    <t>VIDRIOS</t>
  </si>
  <si>
    <t xml:space="preserve">OBRAS EXTERIORES                                                                                                   </t>
  </si>
  <si>
    <t>17.1.1</t>
  </si>
  <si>
    <t>17.1.2</t>
  </si>
  <si>
    <t xml:space="preserve">ASEO Y VARIOS                                                                                                      </t>
  </si>
  <si>
    <t xml:space="preserve">Aseo general                                                                                             </t>
  </si>
  <si>
    <t xml:space="preserve">DISTRIBUCIÓN INTERIOR DE AGUA FRÍA                                                                            </t>
  </si>
  <si>
    <t>19.1.1</t>
  </si>
  <si>
    <t>19.1.2</t>
  </si>
  <si>
    <t>19.1.3</t>
  </si>
  <si>
    <t>19.1.4</t>
  </si>
  <si>
    <t>19.1.5</t>
  </si>
  <si>
    <t>19.1.6</t>
  </si>
  <si>
    <t>19.1.7</t>
  </si>
  <si>
    <t>19.1.8</t>
  </si>
  <si>
    <t>19.1.9</t>
  </si>
  <si>
    <t>19.1.10</t>
  </si>
  <si>
    <t>19.1.11</t>
  </si>
  <si>
    <t>19.1.12</t>
  </si>
  <si>
    <t>19.1.13</t>
  </si>
  <si>
    <t>19.1.14</t>
  </si>
  <si>
    <t>19.1.15</t>
  </si>
  <si>
    <t>19.1.16</t>
  </si>
  <si>
    <t>19.2.1</t>
  </si>
  <si>
    <t xml:space="preserve">Punto AF lavamanos 1/2"                                                                                  </t>
  </si>
  <si>
    <t>19.2.2</t>
  </si>
  <si>
    <t>19.2.3</t>
  </si>
  <si>
    <t>19.2.4</t>
  </si>
  <si>
    <t xml:space="preserve">Punto AF llave manguera 1/2"                                                                             </t>
  </si>
  <si>
    <t>19.2.6</t>
  </si>
  <si>
    <t>Punto AF poceta de aseo 1/2"</t>
  </si>
  <si>
    <t>19.3.1</t>
  </si>
  <si>
    <t>20.1.1</t>
  </si>
  <si>
    <t>20.1.2</t>
  </si>
  <si>
    <t>20.1.3</t>
  </si>
  <si>
    <t>20.1.4</t>
  </si>
  <si>
    <t>20.1.5</t>
  </si>
  <si>
    <t>20.1.6</t>
  </si>
  <si>
    <t>20.1.7</t>
  </si>
  <si>
    <t>20.1.9</t>
  </si>
  <si>
    <t>20.1.10</t>
  </si>
  <si>
    <t>20.1.11</t>
  </si>
  <si>
    <t>20.1.12</t>
  </si>
  <si>
    <t>20.1.13</t>
  </si>
  <si>
    <t>20.1.14</t>
  </si>
  <si>
    <t xml:space="preserve">Salida Sanitario 4"                                                                                             </t>
  </si>
  <si>
    <t>20.1.15</t>
  </si>
  <si>
    <t xml:space="preserve">Salida Orinal 2"  </t>
  </si>
  <si>
    <t>20.1.16</t>
  </si>
  <si>
    <t xml:space="preserve">Salida Lavamanos 2"                                                                                             </t>
  </si>
  <si>
    <t>20.1.17</t>
  </si>
  <si>
    <t>20.1.18</t>
  </si>
  <si>
    <t xml:space="preserve">Salida Sifón 4"                                                                                                 </t>
  </si>
  <si>
    <t>20.1.19</t>
  </si>
  <si>
    <t>20.1.20</t>
  </si>
  <si>
    <t xml:space="preserve">Salida Sifón 2"                                                                                                 </t>
  </si>
  <si>
    <t>20.1.21</t>
  </si>
  <si>
    <t xml:space="preserve">Relleno material seleccionado de la excavación                                                                            </t>
  </si>
  <si>
    <t>DESINFECCION DEL SISTEMA DE AGUA POTABLE</t>
  </si>
  <si>
    <t>PRUEBA DE REDES</t>
  </si>
  <si>
    <t>Certificación RETIE de acuerdo a normatividad vigente con ente certificador autorizado</t>
  </si>
  <si>
    <t>Certificación RETILAP de acuerdo a normatividad vigente con ente certificador autorizado</t>
  </si>
  <si>
    <t>COSTO DIRECTO OBRA</t>
  </si>
  <si>
    <t>DIVISIONES DE OFICINA</t>
  </si>
  <si>
    <t>MUEBLES</t>
  </si>
  <si>
    <t>COSTO MOBILIARIO</t>
  </si>
  <si>
    <t>IVA MOBILIARIO</t>
  </si>
  <si>
    <t>COSTO TOTAL MOBILIARIO</t>
  </si>
  <si>
    <t>2.2.2</t>
  </si>
  <si>
    <t>4.2.1</t>
  </si>
  <si>
    <t>4.3.1</t>
  </si>
  <si>
    <t>11.4.2</t>
  </si>
  <si>
    <t xml:space="preserve">Dintel en Concreto f´c=21 MPa (no incluye refuerzo) Según diseño. A=0.12 ml, h=0.15 m                                                                         </t>
  </si>
  <si>
    <t>ASCENSOR PARA 8 PASAJEROS, 750 KG, APERTURA BILATERAL, 2 PARADAS, SIN CUARTO DE MAQUINAS, ACABADOS EN ACERO INOXIDABLE, TIPO PANORÁMICO CON PISO VINILO SEGÚN ESPECIFICACIONES ADICIONALES, MARCA MITSUBISHI o SIMILAR.</t>
  </si>
  <si>
    <t xml:space="preserve">Excavación en material común, incluye retiro de sobrantes                                                   </t>
  </si>
  <si>
    <t>Relleno en arena, e= 10 cm</t>
  </si>
  <si>
    <t>COLECTORES Y BAJANTES DE AGUAS NEGRAS (incluye la mano de obra, herramientas y materiales necesarios para la instalación de los tramos verticales y desvíos por placa de las bajantes de aguas negras en PVC sanitaria, incluidos los accesorios y soportes necesarios)</t>
  </si>
  <si>
    <t>COLECTORES Y BAJANTES DE AGUAS LLUVIAS (incluye la mano de obra, herramientas y materiales necesarios para la instalación de los tramos verticales y desvíos por placa de las bajantes de aguas lluvias en PVC liviana y accesorios en pvc sanitaria, incluidos los accesorios y soportes necesarios)</t>
  </si>
  <si>
    <t>VENTILACIONES Y REVENTILACIONES  (incluye la mano de obra, herramientas y materiales necesarios para la instalación de los tramos verticales y desvíos por placa de las bajantes de aguas lluvias en PVC liviana y accesorios en pvc sanitaria, incluidos los accesorios y soportes necesarios)</t>
  </si>
  <si>
    <t>Tubería PVC L  2", incluye accesorios</t>
  </si>
  <si>
    <t>PUNTOS HIDRÁULICOS DE AGUA FRÍA                                                                                (Conexión de agua fría a los aparatos en tubería PVC presión desde las válvulas de conexión en cada baño, hasta empate a griferías. Incluye tuberías, accesorios y tapón de pruebas)</t>
  </si>
  <si>
    <t>SOPORTES (Para el caso de la red sanitaria se trata de soporte trapecio graduable, para el caso de la red de suministro soporte fijo. Incluye herraje, tornillería, chazo expansivo y/o de impacto, etc.)</t>
  </si>
  <si>
    <t>SALIDAS SANITARIAS (Incluye la mano de obra, herramientas y materiales necesarios para instalación de los desagües desde la boca del aparato hasta la conexión a la bajante o al colector más cercano, siempre y cuando esta distancia no sea mayor a 3.00 metros. La longitud excedente se contabilizará como tubería)</t>
  </si>
  <si>
    <t xml:space="preserve">REDES DE AGUAS LLUVIAS, NEGRAS  Y REVENTILACIONES.                                                           </t>
  </si>
  <si>
    <t>Muro de Cerramiento de acuerdo a diseño adjunto, incluye excavación, cimentación, machones, reja y todos las actividades necesarias para que el muro quede totalmente terminado</t>
  </si>
  <si>
    <t xml:space="preserve">COUNTER TIPO RECEPCION  PARTE EXTERNA DE LA FACHADA. H=2.50            (entamborado a 5 cm de espesor enchapado en formica, con superficie de atención al público con vidrio templado de 10mm con herrajes en acero inoxidable, y panel superior de vidrio también templado de 10mm hasta 2,50 mts de alto. </t>
  </si>
  <si>
    <t>PUESTOS DE TRABAJO</t>
  </si>
  <si>
    <t>PUESTOS CONTROL DE ACCESO DE VISITANTES (3 superficie de 0.88 X 0.50,1 superficie de 1.20 x0.50 con diagonal en formica , sin cajonera, con  costados metálicos y herrajes de ajuste.)</t>
  </si>
  <si>
    <t xml:space="preserve">MUEBLE CASILLERO DE ARMAS (0.90 X 0.40 X 2.20H) fabricado en lamina cold rolled calibre 22 con puertas de abra  con cerradura yale de guantera, espacios aprox de 28 x 28 cm, terminado en pintura de aplicación electrostática.) </t>
  </si>
  <si>
    <t xml:space="preserve">MUEBLE  DE 1.40 X 0.40 X 1.10 DE ALTURA (elaborado en lamina cold rolled calibre 22 con divisor en la mitad, entrepaños en el mismo material graduables en altura,2  puertas de abra  con marcos metálicos y vidrio central de 4 mm de espesor  y cerradura. </t>
  </si>
  <si>
    <t xml:space="preserve">FICHEROS fabricados en lamina cold rolled 22 para almacenamiento de 100 - 120 carnets aprox. con terminados en pintura de aplicación electrostática. </t>
  </si>
  <si>
    <t xml:space="preserve">PUERTA DOBLE  entrada al área de consejería estudiantil  con  atención a público fraccionada en dos. Parte superior  marco y  vidrio con película  de 1x1, superficie de atención en formica  con filos rematados en canto rígido, con ventanillas corredizas. </t>
  </si>
  <si>
    <t>PUESTOS AREA DE TRABAJO                                ( 3 superficie de trabajo de 0. 89 x0.50 en formica canto rígido ,  costados metálicos )</t>
  </si>
  <si>
    <t>SILLAS PISO 1 Y 2</t>
  </si>
  <si>
    <t>SILLA OPERATIVA  TIPO SECRETARIAL   (asiento y espaldar tapizado en paño, con contacto permanente por palanca  y brazos graduables espaldar medio, sistema de elevación neumática, rodachinas.)</t>
  </si>
  <si>
    <t>SILLA INTERLOCUTORA  espaldar en  carcaza plástica, asiento abullonado en caucho espuma tapizada en paño color institucional.</t>
  </si>
  <si>
    <t xml:space="preserve">SILLA SALA DE JUNTAS Y SALAS DE CONCILIACION espaldar en malla negro , asiento abullonado en caucho espuma tapizada en paño, estructura metálica. </t>
  </si>
  <si>
    <t xml:space="preserve">SILLA TANDEM X 3 SALA DE ESPERA espaldar en carcaza plástica  asiento tapizado en caucho espuma, tapizada en paño o tela vinílica. </t>
  </si>
  <si>
    <t>LOCKERS Y MUEBLES PARA IMPRESORA</t>
  </si>
  <si>
    <t xml:space="preserve">MUEBLES PARA IMPRESORA: fabricados en lamina cold rolled calibre 22 con puerta de abra  y cerradura  y un entrepaño graduable en altura, niveladores y terminado en pintura electrostática. </t>
  </si>
  <si>
    <t>1.2.4</t>
  </si>
  <si>
    <t>1.2.5</t>
  </si>
  <si>
    <t>1.2.6</t>
  </si>
  <si>
    <t>1.2.7</t>
  </si>
  <si>
    <t>2.3.1</t>
  </si>
  <si>
    <t>2.3.2</t>
  </si>
  <si>
    <t>2.4.1</t>
  </si>
  <si>
    <t>2.4.2</t>
  </si>
  <si>
    <t>2.4.3</t>
  </si>
  <si>
    <t>2.4.4</t>
  </si>
  <si>
    <t>11.4.3</t>
  </si>
  <si>
    <t>DESCRIPCION</t>
  </si>
  <si>
    <t>Contador</t>
  </si>
  <si>
    <t xml:space="preserve">Pañetes lisos sobre muros 1:4, terminado con llana de icopor (incluye filos y dilataciones), ancho &lt; 0.60 m                                  </t>
  </si>
  <si>
    <t>Suministro e instalación de Papelera en acero inoxidable Marca SOCODA o Similar.</t>
  </si>
  <si>
    <t>Suministro e instalación de Dispensador de papel higiénico de sobreponer en la pared, en acero inoxidable, marca AyA REF:3-AA-2890, o Similar.</t>
  </si>
  <si>
    <t xml:space="preserve">APARATOS                                                                           </t>
  </si>
  <si>
    <t>COSTO EQUIPO</t>
  </si>
  <si>
    <t>IVA EQUIPO</t>
  </si>
  <si>
    <t>COSTO TOTAL EQUIPO</t>
  </si>
  <si>
    <t>3.1.3</t>
  </si>
  <si>
    <t>11.4.4</t>
  </si>
  <si>
    <t>Suministro e instalación de  división fabricada en lámina de acero inoxidable  304, calibre 20. Accesorios  inoxidables,  bisagras  con apertura mayor de 100º. Socoda ó similar.  Fabricada en lámina de acero inoxidable 304, calibre 20. Accesorios inoxidables, bisagras con apertura mayor de 100º. Socoda ó similar.</t>
  </si>
  <si>
    <t xml:space="preserve">Acero de refuerzo Fy=60000 psi (incluye alambre negro, figuración y transportes internos)                 </t>
  </si>
  <si>
    <t xml:space="preserve">Acero de refuerzo Fy=37000 psi (incluye alambre negro, figuración y transportes internos)                 </t>
  </si>
  <si>
    <t>Dilatación con icopor + sikaflex (según detalle elementos no estructurales)</t>
  </si>
  <si>
    <t>Tapas de inspección en dry wall con marco y contramarco</t>
  </si>
  <si>
    <t>Suministro e instalación de Dispensador de jabón líquido para instalar en pared, en acero inoxidable satinado, de AyA Ref:3-AA-2112, o Similar.</t>
  </si>
  <si>
    <t>Suministro e instalación de Secador de manos, tipo manos libres, carcaza metálica cromada, de AyA Ref.: 1-AA-1800 HOC, o Similar.</t>
  </si>
  <si>
    <t>Tubería PVC S  4", incluye accesorios</t>
  </si>
  <si>
    <t>Tubería PVC S  2", incluye accesorios</t>
  </si>
  <si>
    <t>PUESTO DE COORDINADOR (1 superficie de 1.50 X 0.50 cajonera metálica y costado metálico.)</t>
  </si>
  <si>
    <t>PUESTO DE TRABAJO ( Superficie de  1.40 X1.50 X 0.72 de altura  , costados metálicos y delantal metálico y cajoneras metálicas)</t>
  </si>
  <si>
    <t xml:space="preserve">DIVISION DE OFICINA   TIPO PANEL BLOCK  H= 2.50 PRIMER PISO (perfilería en cold rolled pintada en electrostática, paneles en formica pos formados, vidrio de 4 mm  de espesor y película opalizada de 1 x 1 cm.) </t>
  </si>
  <si>
    <t>CONTRATO No.</t>
  </si>
  <si>
    <t>CONSULTOR</t>
  </si>
  <si>
    <t>INTERVENTOR</t>
  </si>
  <si>
    <t>ANALISIS A.I.U</t>
  </si>
  <si>
    <t>Vr. Unitario</t>
  </si>
  <si>
    <t>Vr. Parcial</t>
  </si>
  <si>
    <t>ANALISIS PERSONAL</t>
  </si>
  <si>
    <t>Personal minimo requerido + prestaciones</t>
  </si>
  <si>
    <t>Gl</t>
  </si>
  <si>
    <t>Cuadrilla de Administración y Personal de Vigilancia (Incluye prestaciones sociales y Seguridad Industrial)</t>
  </si>
  <si>
    <t xml:space="preserve">Personal Adicional </t>
  </si>
  <si>
    <t>ANALISIS OFICINA</t>
  </si>
  <si>
    <t>Dotación Campamento</t>
  </si>
  <si>
    <t>Oficina (Incluye Software/Hardware para Obra, Sistema de Aseguramiento de Calidad, Papelería, Copias, Registros Fotográficos, Videos, Informes, Planos, Manuales de Operación y Mantenimiento, Arrendamiento, Servicios Públicos, Administración)</t>
  </si>
  <si>
    <t xml:space="preserve">Ensayos de Control de Calidad de Materiales </t>
  </si>
  <si>
    <t>ANALISIS IMPUESTOS</t>
  </si>
  <si>
    <t>ICA</t>
  </si>
  <si>
    <t>Renta/Utilidad</t>
  </si>
  <si>
    <t>Publicacion</t>
  </si>
  <si>
    <t>Impuesto de Guerra</t>
  </si>
  <si>
    <t>ANALISIS POLIZAS</t>
  </si>
  <si>
    <t>Polizas</t>
  </si>
  <si>
    <t>ADMINISTRACION</t>
  </si>
  <si>
    <t>%</t>
  </si>
  <si>
    <t>IMPREVISTOS</t>
  </si>
  <si>
    <t>UTILIDAD</t>
  </si>
  <si>
    <t>TOTAL A.I.U</t>
  </si>
  <si>
    <t>IVA S/U</t>
  </si>
  <si>
    <t>TOTAL</t>
  </si>
  <si>
    <t>No</t>
  </si>
  <si>
    <t xml:space="preserve">DESCRIPCION </t>
  </si>
  <si>
    <t>Cant</t>
  </si>
  <si>
    <t xml:space="preserve">VALOR BASE </t>
  </si>
  <si>
    <t>F.P.</t>
  </si>
  <si>
    <t xml:space="preserve">COSTO MES </t>
  </si>
  <si>
    <t>Dedic.</t>
  </si>
  <si>
    <t xml:space="preserve">VALOR MES </t>
  </si>
  <si>
    <t xml:space="preserve">DURACION </t>
  </si>
  <si>
    <t>mes</t>
  </si>
  <si>
    <t>meses</t>
  </si>
  <si>
    <t>PERSONAL PROFESIONAL MININO REQUERIDO</t>
  </si>
  <si>
    <t>Director de Obra Cat 3</t>
  </si>
  <si>
    <t>Residente de Obra Cat 6</t>
  </si>
  <si>
    <t>Especialista en estructuras Cat 2</t>
  </si>
  <si>
    <t>Profesional en sisoma Cat 7</t>
  </si>
  <si>
    <t>A</t>
  </si>
  <si>
    <t>SUBTOTAL VALOR  PERSONAL MINIMO REQUERIDO</t>
  </si>
  <si>
    <t>PERSONAL ADMINISTRATIVO</t>
  </si>
  <si>
    <t>Secretaria</t>
  </si>
  <si>
    <t>Mensajero</t>
  </si>
  <si>
    <t>Vigilancia (Outsourcing)</t>
  </si>
  <si>
    <t>Asesor Jurídico</t>
  </si>
  <si>
    <t>SUBTOTAL VALOR  PERSONAL ADMINISTRATIVO</t>
  </si>
  <si>
    <t>PERSONAL TECNICO MINIMO REQUERIDO</t>
  </si>
  <si>
    <t>almacenista</t>
  </si>
  <si>
    <t>Maestro general</t>
  </si>
  <si>
    <t>SUBTOTAL VALOR  PERSONAL  ADCIONAL AL MINIMO REQUERIDO</t>
  </si>
  <si>
    <t xml:space="preserve">COSTOS INDIRECTOS </t>
  </si>
  <si>
    <t xml:space="preserve">Papeleria y suministros </t>
  </si>
  <si>
    <t xml:space="preserve">Impresos, planos,  fotocopias y publicaciones </t>
  </si>
  <si>
    <t>Impresión en Plotter</t>
  </si>
  <si>
    <t>Servicios públicos (Estos recursos corresponden a los servicios de agua y energia que deben reintegrarse a la UMNG)</t>
  </si>
  <si>
    <t>Ensayos de laboratorio</t>
  </si>
  <si>
    <t>DOTACION CAMPAMENTO</t>
  </si>
  <si>
    <t>Computadores</t>
  </si>
  <si>
    <t>Impresoras</t>
  </si>
  <si>
    <t>Telefonos celulares</t>
  </si>
  <si>
    <t>fax</t>
  </si>
  <si>
    <t>VALOR TOTAL APROXIMADO</t>
  </si>
  <si>
    <t>GARANTIAS</t>
  </si>
  <si>
    <t>VALOR ASEGURADO</t>
  </si>
  <si>
    <t>PRIMA (%)</t>
  </si>
  <si>
    <t>PRIMA Vr</t>
  </si>
  <si>
    <t>Cumplimiento</t>
  </si>
  <si>
    <t>TOTAL GARANTIA</t>
  </si>
  <si>
    <t>TOTAL SEGUROS</t>
  </si>
  <si>
    <t>TOTAL PRIMA SEGUROS</t>
  </si>
  <si>
    <t>TOTAL PRIMAS</t>
  </si>
  <si>
    <t>IVA (16%)</t>
  </si>
  <si>
    <t>TOTAL GARANTIAS Y SEGUROS</t>
  </si>
  <si>
    <t>VALOR TOTAL OBRA aprox</t>
  </si>
  <si>
    <t>VALOR OBRA SIN UTILIDAD</t>
  </si>
  <si>
    <t>B</t>
  </si>
  <si>
    <t>A*B</t>
  </si>
  <si>
    <t xml:space="preserve">Impuesto Universidades </t>
  </si>
  <si>
    <t>ANALISIS IMPREVISTOS</t>
  </si>
  <si>
    <t>Medida de Riesgo</t>
  </si>
  <si>
    <t>alta</t>
  </si>
  <si>
    <t>mediana</t>
  </si>
  <si>
    <t>baja</t>
  </si>
  <si>
    <t>Mayor permanencia y Complejidad en la construccion por funcionamiento del uso  hospitalario (nivel 4) en funcionamiento y ubicación dentro de la edificacion</t>
  </si>
  <si>
    <t>x</t>
  </si>
  <si>
    <t>Condiciones climaticas</t>
  </si>
  <si>
    <t>Modalidad de contratacion</t>
  </si>
  <si>
    <t>Fecha iniciacion obra</t>
  </si>
  <si>
    <t>Estabilidad financiera del total de los costos directos</t>
  </si>
  <si>
    <t>Termino de ejecucion del Contrato y 4 meses mas</t>
  </si>
  <si>
    <t>Anticipado</t>
  </si>
  <si>
    <t>Termino de ejecucion del Contrato</t>
  </si>
  <si>
    <t>Termino de ejecucion del Contrato y 3 Años mas</t>
  </si>
  <si>
    <t>Termino 5 Años a partir de recibo final a Satisfaccion</t>
  </si>
  <si>
    <t>VIGENCIA</t>
  </si>
  <si>
    <t>OBSERVACION</t>
  </si>
  <si>
    <t>Esta cobertura también debe incluir el cumplimiento del pago, por el asegurador, de la cláusula penal pecuniaria (10% del Valor del Contrato) y multas (0.01 % valor total del contrato).</t>
  </si>
  <si>
    <t>Pago Salarios, Prestaciones Sociales e indemnizaciones laborales´.</t>
  </si>
  <si>
    <t>Estabilidad Obra, Calidad de la Obra y Correcto Funcionamiento.</t>
  </si>
  <si>
    <t>Responsabilidad Civil Extracontractual y Daños a terceros.</t>
  </si>
  <si>
    <t>Excavación mecánica, e=(0 a 2 m) incluye cargue y retiro de materiales a botaderos autorizados</t>
  </si>
  <si>
    <t>Muros en concreto a la vista f´c=21 Mpa (no incluye refuerzo), e= 0,20 m.</t>
  </si>
  <si>
    <t>Placa de entrepiso aligerada en concreto 21 Mpa (premezclado sin refuerzo ), e= 0,40 m, incluye Tortas, vigas, viguetas, riostras, etc., y casetón de guadua, según planos estructurales</t>
  </si>
  <si>
    <t>Suministro e instalación de Escalera en Estructura Metálica sin Contrahuella (incluye Huella en chapa antideslizante, anticorrosivo, esmalte semimate). Según detalle arquitectónico.</t>
  </si>
  <si>
    <t xml:space="preserve">Cieloraso en drywall plano, ancho &lt; 0.60 m, incluye una mano de pintura.                                                                    </t>
  </si>
  <si>
    <r>
      <rPr>
        <b/>
        <sz val="10"/>
        <rFont val="Arial"/>
        <family val="2"/>
      </rPr>
      <t>Nota</t>
    </r>
    <r>
      <rPr>
        <sz val="10"/>
        <rFont val="Arial"/>
        <family val="2"/>
      </rPr>
      <t>: Precios Resolucion 747 del 9 de marzo de 1998 - Ministerio de Transporte - Tarifas actualizadas y vigentes para el año 2014</t>
    </r>
  </si>
  <si>
    <t>TOTAL PRIMA</t>
  </si>
  <si>
    <t>Especialista en Geotecnia Cat 2</t>
  </si>
  <si>
    <t>Especialista Hidrosanitario Cat 2</t>
  </si>
  <si>
    <t>Especialista en Redes Electricas, Voz, Datos, Cableado Estructurado y CCTV Cat 2</t>
  </si>
  <si>
    <t xml:space="preserve">Columnas f´c=21 Mpa (premezclado no incluye refuerzo), sección 0,30 m x 0,30 m                                                     </t>
  </si>
  <si>
    <t>Obelisco en concreto a la vista f´c=21 Mpa, de acuerdo a lo indicado en planos estructurales (no incluye refuerzo), sección 0,80 x 0,80 m y H= 15,00 m</t>
  </si>
  <si>
    <t xml:space="preserve">Vigas Aéreas en Concreto a la vista 21 Mpa (no incluye refuerzos, libre por todos los lados), sección 0,30 m x 0,40 m. </t>
  </si>
  <si>
    <t>DIVISION DE OFICINA            H= 2.50 SEGUNDO PISO  CON PANELES INSONORIZADOS (aísla un poco más el ruido pero nunca se garantiza un 100%, ni muy alta).fabricado con  perfilería en cold rolled pintada en electrostática, paneles en formica pos formados,  doble vidrio de 4 mm de espesor y película opalizada de 1 x 1 cm, relleno interno tipo sándwich  membrana acústica doble cara de los paneles, y rescaza intermedia.)</t>
  </si>
  <si>
    <t>DIVISION DE OFICINA   TIPO PANEL BLOCK  H= 2.50 SEGUNDO PISO (perfilería en cold rolled pintada en electrostática, paneles en formica pos formados, vidrio de 4 mm de espesor y película opalizada de 1 x 1 cm.) sin insonorizar.</t>
  </si>
  <si>
    <t>Red agua provisional</t>
  </si>
  <si>
    <t>Red eléctrica provisional</t>
  </si>
  <si>
    <t>Cieloraso en Bandeja de Aluminio Microperforada de 0.605 x 0605, Color Blanco, acústico (incluye estructura en perfil autoensamblado a la vista y viledon 0.5 mm espesor), de Gyplac, Domino o similar.</t>
  </si>
  <si>
    <t>1.1</t>
  </si>
  <si>
    <t>1.2</t>
  </si>
  <si>
    <t>1.3</t>
  </si>
  <si>
    <t>2.1</t>
  </si>
  <si>
    <t>2.2</t>
  </si>
  <si>
    <t>3.1</t>
  </si>
  <si>
    <t>3.2</t>
  </si>
  <si>
    <t>3.3</t>
  </si>
  <si>
    <t>3.4</t>
  </si>
  <si>
    <t>3.5</t>
  </si>
  <si>
    <t>3.6</t>
  </si>
  <si>
    <t>4.1</t>
  </si>
  <si>
    <t>4.2</t>
  </si>
  <si>
    <t>4.3</t>
  </si>
  <si>
    <t>5.1</t>
  </si>
  <si>
    <t>5.2</t>
  </si>
  <si>
    <t>6.1</t>
  </si>
  <si>
    <t>6.2</t>
  </si>
  <si>
    <t>7.1</t>
  </si>
  <si>
    <t>7.2</t>
  </si>
  <si>
    <t>7.3</t>
  </si>
  <si>
    <t>7.4</t>
  </si>
  <si>
    <t>8.1</t>
  </si>
  <si>
    <t>8.2</t>
  </si>
  <si>
    <t>8.3</t>
  </si>
  <si>
    <t>8.4</t>
  </si>
  <si>
    <t>9.1</t>
  </si>
  <si>
    <t>9.2</t>
  </si>
  <si>
    <t>10.1</t>
  </si>
  <si>
    <t>10.2</t>
  </si>
  <si>
    <t>10.3</t>
  </si>
  <si>
    <t>10.4</t>
  </si>
  <si>
    <t>11.1</t>
  </si>
  <si>
    <t>11.2</t>
  </si>
  <si>
    <t>11.3</t>
  </si>
  <si>
    <t>11.4</t>
  </si>
  <si>
    <t>12.1</t>
  </si>
  <si>
    <t>12.2</t>
  </si>
  <si>
    <t>12.3</t>
  </si>
  <si>
    <t>13.1</t>
  </si>
  <si>
    <t>14.1</t>
  </si>
  <si>
    <t>15.1</t>
  </si>
  <si>
    <t>15.2</t>
  </si>
  <si>
    <t>16.1</t>
  </si>
  <si>
    <t>17.1</t>
  </si>
  <si>
    <t>18.1</t>
  </si>
  <si>
    <t>19.1</t>
  </si>
  <si>
    <t>19.2</t>
  </si>
  <si>
    <t>19.3</t>
  </si>
  <si>
    <t>20.1</t>
  </si>
  <si>
    <t>21.1</t>
  </si>
  <si>
    <t>21.1.1</t>
  </si>
  <si>
    <t>21.1.2</t>
  </si>
  <si>
    <t>21.1.3</t>
  </si>
  <si>
    <t>21.1.4</t>
  </si>
  <si>
    <t>21.1.5</t>
  </si>
  <si>
    <t>21.2</t>
  </si>
  <si>
    <t>21.2.1</t>
  </si>
  <si>
    <t>21.2.2</t>
  </si>
  <si>
    <t>21.2.3</t>
  </si>
  <si>
    <t>21.3</t>
  </si>
  <si>
    <t>21.3.1</t>
  </si>
  <si>
    <t>21.4</t>
  </si>
  <si>
    <t>21.4.1</t>
  </si>
  <si>
    <t>21.5</t>
  </si>
  <si>
    <t>21.5.1</t>
  </si>
  <si>
    <t>21.6</t>
  </si>
  <si>
    <t>21.6.1</t>
  </si>
  <si>
    <t>21.6.2</t>
  </si>
  <si>
    <t>21.6.3</t>
  </si>
  <si>
    <t>21.6.4</t>
  </si>
  <si>
    <t>21.6.5</t>
  </si>
  <si>
    <t>21.6.6</t>
  </si>
  <si>
    <t>21.7</t>
  </si>
  <si>
    <t>21.7.1</t>
  </si>
  <si>
    <t>21.7.2</t>
  </si>
  <si>
    <t>21.7.3</t>
  </si>
  <si>
    <t>21.7.4</t>
  </si>
  <si>
    <t>21.7.5</t>
  </si>
  <si>
    <t>21.7.6</t>
  </si>
  <si>
    <t>21.8</t>
  </si>
  <si>
    <t>21.8.1</t>
  </si>
  <si>
    <t>21.9</t>
  </si>
  <si>
    <t>21.9.1</t>
  </si>
  <si>
    <t>21.9.2</t>
  </si>
  <si>
    <t>21.9.3</t>
  </si>
  <si>
    <t>21.9.4</t>
  </si>
  <si>
    <t>21.9.5</t>
  </si>
  <si>
    <t>21.9.6</t>
  </si>
  <si>
    <t>21.10</t>
  </si>
  <si>
    <t>21.10.1</t>
  </si>
  <si>
    <t>21.10.2</t>
  </si>
  <si>
    <t>21.10.3</t>
  </si>
  <si>
    <t>21.11</t>
  </si>
  <si>
    <t>21.11.1</t>
  </si>
  <si>
    <t>21.11.2</t>
  </si>
  <si>
    <t>21.11.3</t>
  </si>
  <si>
    <t>21.11.4</t>
  </si>
  <si>
    <t>21.11.5</t>
  </si>
  <si>
    <t>21.11.6</t>
  </si>
  <si>
    <t>2.3</t>
  </si>
  <si>
    <t>2.4</t>
  </si>
  <si>
    <t>Concreto de 21 Mpa para Soporte de Divisiones de Baños en Cantiléver (L=1,5 ml / unidad)</t>
  </si>
  <si>
    <t xml:space="preserve">Bordillo en concreto fundido en obra de 21 Mpa de 0,20 x 0,35  (incluye acero de refuerzo)                                                        </t>
  </si>
  <si>
    <t>Muros en ladrillo tolete prensado de arcilla a la vista (1 cara)  Santa fé. Ancho &lt; 0.60 m, color y textura similar al existente</t>
  </si>
  <si>
    <t xml:space="preserve">Mampostería de bloque en arcilla No 5  (33*23*11.5), e=0.12 m, ancho &lt; 0,60 m                                  </t>
  </si>
  <si>
    <t xml:space="preserve">Pañetes lisos sobre muros 1:4,  terminado con llana de icopor (incluye filos y dilataciones), Ancho &gt; 0.60 m                                             </t>
  </si>
  <si>
    <t>Muros en ladrillo tolete prensado de arcilla a la vista (1 cara)  Santa fé. Ancho &gt; 0.60 m, color y textura similar al existente</t>
  </si>
  <si>
    <t xml:space="preserve">Mampostería de bloque en arcilla No 5  (33*23*11.5), e=0.12 m, ancho &gt; 0.60 m                          </t>
  </si>
  <si>
    <t xml:space="preserve">Pañete liso impermeabilizado en muros 1:3 (incluye filos y dilataciones), Ancho &gt; 0.60 m                                              </t>
  </si>
  <si>
    <t>Afinado de pisos con mortero impermeabilizado 1:3, pendiente hacia sifones, Eprom.=0.04 m</t>
  </si>
  <si>
    <t>Poceta de aseo de 0,60 m x 0,60 m, en bloque n° 5, pañetado con mortero impermeabilizado 1:3, y enchape con cerámica línea ártica color blanco, piso en granito pulido y mediacañas en todos sus bordes en granito pulido, esquineras en los enchapes con win de aluminio crudo</t>
  </si>
  <si>
    <t>Suministro e instalación de MARCOS PUERTAS en lámina cold rolled cal. 18, acabado en pintura electrostática a color  ref.: P37525 gris claro TX7, según detalle</t>
  </si>
  <si>
    <t>Suministro e instalación VENTANA proyectante con marco en perfilería de aluminio color natural y vidrio fijo laminado de 3 + 3 mm, marco de ventana en perfilerìa de aluminio color natural, según planos</t>
  </si>
  <si>
    <t xml:space="preserve">Suministro e instalación Cortasol Panel 84R, en aluzinc 0.4 MM, acabado liso, pintura poliéster horneable, referencia SL4, uso exterior, </t>
  </si>
  <si>
    <t>Suministro e instalación Baranda en acero inoxidable escalera, según detalle, incluye vidrio templado laminado 4+4</t>
  </si>
  <si>
    <t>Suministro e instalación Puerta corredera telescópica en vidrio templado de 10 mm, PS-01, medidas 3.58 * 2.40, según detalle, automática, corredera modelo 125 telescópico con apertura lateral de 4 hojas móviles, Manusa o similar, incluye todos los accesorios para un correcto funcionamiento</t>
  </si>
  <si>
    <t>Suministro e instalación Puerta corredera telescópica en vidrio templado de 10 mm, PS-02, medidas 4.05 * 2.40, según detalle, automática, corredera modelo 125 telescópico con apertura lateral de 4 hojas móviles, Manusa o similar, incluye todos los accesorios para un correcto funcionamiento</t>
  </si>
  <si>
    <t>Suministro e instalación Puerta corredera telescópica en vidrio templado de 10 mm, PS-03, medidas 5.00 * 2.40, según detalle, automática, corredera modelo 125 telescópico con apertura lateral de 4 hojas móviles, Manusa o similar, incluye todos los accesorios para un correcto funcionamiento</t>
  </si>
  <si>
    <t>Suministro e instalación APARATOS Y ELEMENTOS SANITARIOS, incluye montaje completo de los mismos con sus respectivas válvulas</t>
  </si>
  <si>
    <t>Suministro e instalación ORINAL GOTTA ENTRADA POSTERIOR, antibacterial. Incluye Válvula Anti vandálica Tipo Push de empotrar, UA EP (GF), y demás accesorios necesarios para su correcta instalación y funcionamiento</t>
  </si>
  <si>
    <t>Suministro e instalación Lavamanos de pedestal Torino, color blanco, antibacterial,  Incluye Grifería Tipo Push (GF) de bajo consumo, acople antiinundación mas metalflex 1/2" y demás accesorios necesarios para su correcta instalación y funcionamiento</t>
  </si>
  <si>
    <t>Suministro e instalación Lavamanos de  colgar accesible aquajet color blanco, antibacterial,  Incluye Grifería Tipo Push (GF) de bajo consumo, acople antiinundación mas metalflex 1/2" y demás accesorios necesarios para su correcta instalación y funcionamiento</t>
  </si>
  <si>
    <t xml:space="preserve">OTROS CARPINTERÍA METÁLICA Y DE ALUMINO                                                                                   </t>
  </si>
  <si>
    <t xml:space="preserve">OTROS PINTURA    </t>
  </si>
  <si>
    <t>VARIOS INSTALACIONES HIDROSANITARIAS</t>
  </si>
  <si>
    <t>Suministro y conformación con material seleccionado</t>
  </si>
  <si>
    <t xml:space="preserve">CANALIZACIONES </t>
  </si>
  <si>
    <t>En 2 ductos PVC de 1 1/2"</t>
  </si>
  <si>
    <t>En 1 ductos PVC de 1 " OBELISCO</t>
  </si>
  <si>
    <t>Bandeja tipo cablofil de 30x8 cm para instalaciones electricas 1 y 2 piso</t>
  </si>
  <si>
    <t>ACOMETIDAS  - CABLES DE BAJA TENSION</t>
  </si>
  <si>
    <t>En 4x1/0+2T THHN para tablero TGD</t>
  </si>
  <si>
    <t>En 3x8+4+10T THHN para tablero Regulado TR</t>
  </si>
  <si>
    <t>21.2.4</t>
  </si>
  <si>
    <t xml:space="preserve">En 3x8+4+10T tipo Vehiculo para UPS </t>
  </si>
  <si>
    <t>21.2.5</t>
  </si>
  <si>
    <t>En 3x6+8+8T THHN para Ascensor</t>
  </si>
  <si>
    <t>REDES INTERIORES</t>
  </si>
  <si>
    <t>21.3.2</t>
  </si>
  <si>
    <t>Salida luminaria</t>
  </si>
  <si>
    <t>21.3.3</t>
  </si>
  <si>
    <t>Salida sensor</t>
  </si>
  <si>
    <t>21.3.4</t>
  </si>
  <si>
    <t>21.3.5</t>
  </si>
  <si>
    <t>21.3.6</t>
  </si>
  <si>
    <t>Salida para toma monofasica GFCI.   Incluye aparato</t>
  </si>
  <si>
    <t>21.3.7</t>
  </si>
  <si>
    <t>Salida para toma monofasica.  Incluye aparato</t>
  </si>
  <si>
    <t>21.3.8</t>
  </si>
  <si>
    <t>Salida para Toma monofasica H : 1,10 Secamanos Incluye tuberia y alambre No 10</t>
  </si>
  <si>
    <t>21.3.9</t>
  </si>
  <si>
    <t>Salida paraToma bifasica.  Incluye aparato</t>
  </si>
  <si>
    <t>21.3.10</t>
  </si>
  <si>
    <t>salida paraToma trifasica. Incluye aparato</t>
  </si>
  <si>
    <t>21.3.11</t>
  </si>
  <si>
    <t>Toma color blanco para instalacion en puestos de trabajo Red Normal. Incluye troquel</t>
  </si>
  <si>
    <t>21.3.12</t>
  </si>
  <si>
    <t>Tomas monofásicas polo a tierrra aislado color naranja tipo leviton o similar para tomas reguladas en puestos de trabajo. Incluye troquel</t>
  </si>
  <si>
    <t>21.3.13</t>
  </si>
  <si>
    <t>Cable entorchado 3x12 AWG Fase color azul para tomas sistema normal en puestos de trabajo</t>
  </si>
  <si>
    <t>21.3.14</t>
  </si>
  <si>
    <t>Cable entorchado 3x12 AWG Fase color rojo para tomas sistema regulado en puestos de trabajo y tomas para seguridad</t>
  </si>
  <si>
    <t>21.3.15</t>
  </si>
  <si>
    <t>Conectores para derivacion, autodesforrables tipo 3M</t>
  </si>
  <si>
    <t>TABLEROS E INTERRUPTORES AUTOMATICOS Y CAJAS</t>
  </si>
  <si>
    <t>Tablero trifasico de 18 circuitos con espacio para totalizador TWC Luminex para  tablero regulado TR-TN</t>
  </si>
  <si>
    <t>21.4.2</t>
  </si>
  <si>
    <t>Tablero trifasico de 42 circuitos con espacio para totalizador TWC Luminex TGD</t>
  </si>
  <si>
    <t>21.4.3</t>
  </si>
  <si>
    <t>Caja interruptor industrial CT-125 Luminex para fuerza Ascensor</t>
  </si>
  <si>
    <t>21.4.4</t>
  </si>
  <si>
    <t>Tablero monofásico  4 ctos para Ascensor</t>
  </si>
  <si>
    <t>21.4.5</t>
  </si>
  <si>
    <t>Interruptor automatico industrial 3x50A</t>
  </si>
  <si>
    <t>21.4.6</t>
  </si>
  <si>
    <t>Interruptor automatico industrial 3x125 A.</t>
  </si>
  <si>
    <t>21.4.7</t>
  </si>
  <si>
    <t>Interruptor automatico industrial 3x150 A.</t>
  </si>
  <si>
    <t>21.4.8</t>
  </si>
  <si>
    <t>Interruptor automatico enchufable 3x30-20 A. SAFIC DSE Luminex o similar en tableros parciales.</t>
  </si>
  <si>
    <t>21.4.9</t>
  </si>
  <si>
    <t>Interruptor automatico enchufable 2x30-20 A. SAFIC DSE Luminex o similara en tableros parciales.</t>
  </si>
  <si>
    <t>21.4.10</t>
  </si>
  <si>
    <t>Interruptor automatico enchufable 1x40-30-20 A. SAFIC DSE Luminex o similar en tableros parciales.</t>
  </si>
  <si>
    <t>LUMINARIAS</t>
  </si>
  <si>
    <t>21.5.2</t>
  </si>
  <si>
    <t>21.5.3</t>
  </si>
  <si>
    <t>21.5.4</t>
  </si>
  <si>
    <t>21.5.5</t>
  </si>
  <si>
    <t>21.5.6</t>
  </si>
  <si>
    <t xml:space="preserve">Lampara de emergencia </t>
  </si>
  <si>
    <t>21.5.7</t>
  </si>
  <si>
    <t>SISTEMA  DE PUESTA A TIERRA</t>
  </si>
  <si>
    <t>Malla de puesta a tierra con 3 varillas de  cobre de 5/8"x2,44 metros interconectadas con cable de cobre desnudo No. 2/0 (L aprox 30 m), incluye  soldaduras exotermicas, conexion a barraje, tratamiento en caso de no cumplir con la medida de Resistencia a Tierra</t>
  </si>
  <si>
    <t>Barraje en  cobre para puesta a tierra 20x3 mm L=40cm. Incluye soporteria y marquillado</t>
  </si>
  <si>
    <t>Cable No 2 desnudo de cobre para aterrizar  bandeja (cablofil). Incluye soporteria</t>
  </si>
  <si>
    <t>Medida de sistema de Puesta a Tierra</t>
  </si>
  <si>
    <t>Cable No 1/0 desnudo de cobre para conectar sistema de barrajes de puesta a tierra</t>
  </si>
  <si>
    <t>Interceptores o terminales captores de rayos de 60 cm; en varilla de ALUMINIO solido de 5/8" terminada en punta redonda, incluyendo elementos de soporte, anclaje y conector al alambron de cobre, incluye soporte de 1 m para soporte en cubierta</t>
  </si>
  <si>
    <t>Bajantes desde cubierta para conexión entre perimetral de cubierta  hasta caja de inspección 8x10 cm.en Alambron 8mm . Incluye soporteria y marquilla de inspección</t>
  </si>
  <si>
    <t>Bajantes desde caja de inspección 8x10 cm.cable No 1/0 Cu hasta sistema de malla apantallamiento perimetral  Incluye soporteria, Tuberia Metalica 3/4" ,soldadura exotermica y marquilla</t>
  </si>
  <si>
    <t xml:space="preserve">Caja de inspeccion 8x10 cm de sobreponer con conector bimetálico </t>
  </si>
  <si>
    <t>21.7.7</t>
  </si>
  <si>
    <t>Malla de puesta a tierra para sistema de protección contra rayos  con 9 varillas de cobre de 5/8"x2,44 metros interconectadas con cable de cobre desnudo No. 1/0 (95 m), incluye  soldaduras exotermicas y conexión a barraje</t>
  </si>
  <si>
    <t>21.8.2</t>
  </si>
  <si>
    <t>CANALIZACIONES  - CAJAS DE PASO</t>
  </si>
  <si>
    <t>En  2 ductos PVC de 3" .</t>
  </si>
  <si>
    <t>Caja de mamposteria 60 x 50 Cmts</t>
  </si>
  <si>
    <t>Caja metalica de 0,20 x 0,2 x 0,20  para TV</t>
  </si>
  <si>
    <t>Tuberia de 1"  para pases entre bandeja, muros y divisiones de comunicaciones</t>
  </si>
  <si>
    <t>Tuberia de 1" en PVC  para TV antena y cable</t>
  </si>
  <si>
    <t>Bandeja tipo cablofil de 40x8 cm para instalaciones comunicaciones 1 y 2 piso</t>
  </si>
  <si>
    <t>Tomas de voz y datos incluye face place y jack RJ 45 CAT 6A</t>
  </si>
  <si>
    <t>Tomas de datos sencilla incluye face place y jack RJ 45 CAT 6A</t>
  </si>
  <si>
    <t>Salida para televisión (solo tuberia)</t>
  </si>
  <si>
    <t>EQUIPOS-VARIOS</t>
  </si>
  <si>
    <t>Rack 19"x 2,1m, incluye multitoma.</t>
  </si>
  <si>
    <t>Organizadores horizontales de 2UR</t>
  </si>
  <si>
    <t>Patch cord CAT 6A 1m</t>
  </si>
  <si>
    <t>Patch cord CAT 6A 1,5m</t>
  </si>
  <si>
    <t>21.11.7</t>
  </si>
  <si>
    <t>Cable UTP Cat 6A , 1000 MHz,</t>
  </si>
  <si>
    <t>21.11.8</t>
  </si>
  <si>
    <t>Fibra optica multimodo de 12 hilos OM4(10 Gb) interconexion entre centros de cableado y el swicht core en sotano</t>
  </si>
  <si>
    <t>21.11.9</t>
  </si>
  <si>
    <t>Fibra optica multimodo de 6 hilos OM4(10 Gb) interconexion entre centros de cableado y el swicht core en sotano</t>
  </si>
  <si>
    <t>21.11.10</t>
  </si>
  <si>
    <t>PATCH CORD DE FIBRA OPTICA DUPLEX MULTIMODO 50/125 µm DE 10 Pies, CERTIFICADOS PARA SOPORTAR VELOCIDADES DE TRANSMISIÓN HASTA DE  10 Gbps. CONECTOR LC-LC.</t>
  </si>
  <si>
    <t>21.11.11</t>
  </si>
  <si>
    <t xml:space="preserve">Conector LC-LC para fibra 10Gb </t>
  </si>
  <si>
    <t>21.11.12</t>
  </si>
  <si>
    <t>21.11.13</t>
  </si>
  <si>
    <t>UPS 10 kVA trifasica</t>
  </si>
  <si>
    <t>21.11.14</t>
  </si>
  <si>
    <t>21.12</t>
  </si>
  <si>
    <t>CERTIFICACIONES COMUNICACIONES</t>
  </si>
  <si>
    <t>21.12.1</t>
  </si>
  <si>
    <t>CERTIFICACIÓN PUNTOS DE RED (Voz y Datos)  MEDIANTE EQUIPO QUE  PERMITA LA VERIFICACIÓN DE LAS CARÁCTERISTICAS DE ENLACE Cat. 6A  (Se debe entregar certificación de calibración del equipo con fecha no mayor a un año)</t>
  </si>
  <si>
    <t>21.12.2</t>
  </si>
  <si>
    <t>CERTIFICACIÓN DE LA FIBRA ÓPTICA  MEDIANTE EQUIPO QUE  PERMITA LA VERIFICACIÓN DE LAS CARÁCTERISTICAS DE ENLACE Cat. 6A POR PUNTAS DE SEIS HILOS  (Se debe entregar certificación de calibración del equipo no mayor a un año)</t>
  </si>
  <si>
    <t>REDES INTERIORES SALIDAS</t>
  </si>
  <si>
    <t>OBRAS VARIAS</t>
  </si>
  <si>
    <t>1.4.2</t>
  </si>
  <si>
    <t xml:space="preserve">Campamento (dos contenedores durante el tiempo de ejecución de la obra) y mínimo dos baños portátiles </t>
  </si>
  <si>
    <t>Reparación calzada vehicular incluye estructura de soporte</t>
  </si>
  <si>
    <t xml:space="preserve">Relleno Estructural conformado mecánicamente con material seleccionado tipo Subbase granular invias, extendido y compactado al 95% del proctor modificado.                                                  </t>
  </si>
  <si>
    <t xml:space="preserve">Placa de cimentación aligerada en concreto de 21 Mpa (premezclado no incluye refuerzo),  e= 0,50 m, incluye casetón de guadua, vigas y viguetas de acuerdo a lo indicado en planos estructurales.                                        </t>
  </si>
  <si>
    <t>Placa de cubierta aligerada en concreto impermeabilizado 21 Mpa (premezclado sin refuerzo) e= 0,40 m,  incluye Tortas, vigas, viguetas, riostras, etc., y casetón recuperable, según planos estructurales</t>
  </si>
  <si>
    <t>Puntos de anclaje certificados</t>
  </si>
  <si>
    <t>Dovelas para Elementos no Estructurales en Muros de ladrillo o bloque (incluye  grout)</t>
  </si>
  <si>
    <t xml:space="preserve">Enchape para baño en antártica blanco 30 x 60 rectificado, Ancho &gt; 0.60 m, incluye win metálico                             </t>
  </si>
  <si>
    <t xml:space="preserve">Enchape para baño en antártica blanco 30 x 60 rectificado, ancho &lt; 0.60 m, incluye win metálico                                                </t>
  </si>
  <si>
    <t>IMPERMEABILIZACIÓN CON MANTO METAL ASFALTICO BICAPA B2+PIETRA 140. e= 6,0 mm. INCLUYE LAS RUANAS DE TODOS LOS SOSCOS.</t>
  </si>
  <si>
    <t xml:space="preserve">Vinilo para interiores sobre estuco, 3 manos, ancho &gt; 0.60 m, incluye estuco                                                          </t>
  </si>
  <si>
    <t>Vinilo para interiores sobre estuco, 3 manos, ancho &lt;0.60 m, incluye estuco</t>
  </si>
  <si>
    <t>3.4.7</t>
  </si>
  <si>
    <t>Muro cortafuego en Concreto 21 Mpa</t>
  </si>
  <si>
    <t>Puerta cortafuego, incluye cerradura antipánico, incluye marco en lámina</t>
  </si>
  <si>
    <t>INSTALACIÓN RED CONTRA INCENDIO</t>
  </si>
  <si>
    <t>Soporte metalico tipo U o Trapecio</t>
  </si>
  <si>
    <t>Extintor multiproposito 10 lbs</t>
  </si>
  <si>
    <t>Siamesa Inyección a columna según detalle</t>
  </si>
  <si>
    <t>Manometro</t>
  </si>
  <si>
    <t>22.1.1</t>
  </si>
  <si>
    <t>22.1.2</t>
  </si>
  <si>
    <t>22.1.3</t>
  </si>
  <si>
    <t>22.1.4</t>
  </si>
  <si>
    <t>22.1.5</t>
  </si>
  <si>
    <t>22.1.6</t>
  </si>
  <si>
    <t>22.1.7</t>
  </si>
  <si>
    <t>22.1.8</t>
  </si>
  <si>
    <t>22.1.9</t>
  </si>
  <si>
    <t>22.1.10</t>
  </si>
  <si>
    <t>22.1.11</t>
  </si>
  <si>
    <t>22.1.12</t>
  </si>
  <si>
    <t>22.1.13</t>
  </si>
  <si>
    <t>22.1.14</t>
  </si>
  <si>
    <t>22.1.15</t>
  </si>
  <si>
    <t>22.2.1</t>
  </si>
  <si>
    <t>PRUEBAS DE HERMETICIDAD</t>
  </si>
  <si>
    <t>Pruebas hermeticidad hidraulicas</t>
  </si>
  <si>
    <t>Tubería PVC AWWA C900 Para enterrar 4"</t>
  </si>
  <si>
    <t>Accesorio AWWA C900 Hierro fundido 4"</t>
  </si>
  <si>
    <t>Restrictores para tuberia enterrada  4"</t>
  </si>
  <si>
    <t>Tubería Acero Carbon SCH 10 4"</t>
  </si>
  <si>
    <t>Accesorio Acero Carbon SCH 10 4"</t>
  </si>
  <si>
    <t>Tuberia Acero Carbon SCH 10  - 2.1/2"</t>
  </si>
  <si>
    <t>Accesorio Acero Carbon SCH 10 - 2.1/2"</t>
  </si>
  <si>
    <t>Valvula de Cheque 4"</t>
  </si>
  <si>
    <t>3.4.8</t>
  </si>
  <si>
    <t>Tanque red contra incendio en concreto en concreto impermeabilizado de 21 Mpa (premezclado), no incluye acero de refuerzo, incluye cinta Sika PVC</t>
  </si>
  <si>
    <t>Cerramiento en lámina de superboard (UNA CARA), incluye estructura de soporte, impresión de renders informativos en su cara externa, en un 20% de la superficie, h = 2.20 m</t>
  </si>
  <si>
    <t>21.3.16</t>
  </si>
  <si>
    <t>21.4.11</t>
  </si>
  <si>
    <t>21.7.8</t>
  </si>
  <si>
    <t>Revestimiento obelisco con TRESPA METEON de Hunter Douglas, suministro e instalación de acuerdo a hoja técnica del proveedor, color metállics a escoger</t>
  </si>
  <si>
    <t>Tuberia Acero Carbon SCH 10 4"</t>
  </si>
  <si>
    <t>Tuberia Acero Carbon SCH 10  21/2"</t>
  </si>
  <si>
    <t>Valvula Corte 4"</t>
  </si>
  <si>
    <t>Valvula Corte 2"</t>
  </si>
  <si>
    <t>Valvula de alivio 2"</t>
  </si>
  <si>
    <t>Valvula Cheque 4"</t>
  </si>
  <si>
    <t>Valvula Cheque 2"</t>
  </si>
  <si>
    <t>22.1.16</t>
  </si>
  <si>
    <t>Extintor solkaflam 4 kg</t>
  </si>
  <si>
    <t xml:space="preserve"> 1.50 X 1.50 EN L (s1 superficie de 1.50 x 0.60 y 1 retorno de 0.90 x 0.60, cajonera metálica, costados metálicos, delantal metálico y herrajes de soporte.)</t>
  </si>
  <si>
    <t>Albardilla prefabricada en concreto</t>
  </si>
  <si>
    <t>Limpieza e hidrófugo para ladrillo y bloque a la vista</t>
  </si>
  <si>
    <t xml:space="preserve">LOCKER (1 cuerpo por 3 unidades) fabricadas en lamina cold rolled calibre 22 estructura y puertas reforzadas, puertas de abra con cerradura. Terminado en pintura electrostática. </t>
  </si>
  <si>
    <t xml:space="preserve">Punto  AF orinal  3/4"                                                                         </t>
  </si>
  <si>
    <t>ADECUACIÓN PLAZOLETA CERVANTES Y OBRAS ESPACIO PÚBLICO</t>
  </si>
  <si>
    <t>Suministro e instalación geotextil tejido T2400</t>
  </si>
  <si>
    <t>Suministro e instalación TAZA SANITARIA ADRIÁTICO ALONGADO, ENTRADA POSTERIOR, color blanco, antibacterial, Incluye Válvula Anti vandálica Tipo Push UA (GF) de bajo consumo, Asiento Abierto y demás accesorios necesarios para su correcta instalación y funcionamiento</t>
  </si>
  <si>
    <t>ACOMETIDA</t>
  </si>
  <si>
    <t>Válvula de compuerta bronce 1"</t>
  </si>
  <si>
    <t>Válvula de flotador mecánico bronce (completa) 1"</t>
  </si>
  <si>
    <t>INSTALACIÓN EQUIPOS BOMBEO SUMINISTRO A. FRÍA</t>
  </si>
  <si>
    <t xml:space="preserve">Tubería acero galvanizado 2" cal. 40 ASTM A53 (incluye accesorios)                                                            </t>
  </si>
  <si>
    <t>Válvula de compuerta bronce 2"</t>
  </si>
  <si>
    <t>Válvula de pie bronce 2"</t>
  </si>
  <si>
    <t>Unión flexible antivibratoria 2"</t>
  </si>
  <si>
    <t>Tubería acero galvanizado 1" cal. 40 ASTM A53 (incluye accesorios)</t>
  </si>
  <si>
    <t>Válvula de bola 1"</t>
  </si>
  <si>
    <t>Manómetro 0-300 psi dial 3"</t>
  </si>
  <si>
    <t>19.1.17</t>
  </si>
  <si>
    <t>Abrazaderas metálicas tipo U 2"</t>
  </si>
  <si>
    <t>Abrazaderas metálicas tipo U 1"</t>
  </si>
  <si>
    <t>RED GRAL. SUMINISTRO AGUA FRÍA PRESIÓN</t>
  </si>
  <si>
    <t>19.1.18</t>
  </si>
  <si>
    <t>19.1.19</t>
  </si>
  <si>
    <t>19.1.20</t>
  </si>
  <si>
    <t>19.1.21</t>
  </si>
  <si>
    <t>19.1.22</t>
  </si>
  <si>
    <t>19.1.23</t>
  </si>
  <si>
    <t>19.1.24</t>
  </si>
  <si>
    <t>Válvula de compuerta bronce 1 1/2"</t>
  </si>
  <si>
    <t>Válvula de compuerta bronce 1/2"</t>
  </si>
  <si>
    <t>Suministro y puesta en marcha de equipo eyector compuesto por dos motobombas sumergibles para aguas negras, construidas en hierro, eje en acero, sello mecánico en caras duras, rotor tipo semiabierto, diseñada para aguas negras, drenaje y desagües, accionada directamente por motores eléctricos de 1.5HP 3500RPM, 220 voltios, tres fases  60Hz, altura dinámica total 11m.c.a, anillo para izaje, adicionalmente el sistema está compuesto por un tablero de control, un sistema de alarma sonora para dar aviso en caso de nivel de reboce, 3 flotadores para las dos bombas y para la alarma.</t>
  </si>
  <si>
    <t>19.3.2</t>
  </si>
  <si>
    <t>Valvula controladora sensorizada 4"</t>
  </si>
  <si>
    <t>Ventosa 2 1/2"</t>
  </si>
  <si>
    <t xml:space="preserve">SUMINISTRO, INSTALACIÓN Y PUESTA EN FUNCIONAMIENTO DE EQUIPO DE BOMBEO CONTRA INCENDIO ELECTRICO EN LINEA 100 GPM @ 120 PSI listado. Incluye bomba líder contra incendio Q=100 gpm cuando opera a 120 psi, vertical en línea diámetro de succión de 2'' y diámetro de descarga de 2'', con conexiones bridadas 125#. ; debe cumplir con todos los requerimientos de la National Fire Protection Association Pamphelt No. 20 (NFPA-20). Motor eléctrico vertical 20 HP 230 voltios , Tablero de control y mando tipo arranque Estrella Triángulo para 20 HP, 3 fases, 60 Hz., 230 voltios según requerimientos NFPA-20. Accesorios estándar (manómetros de succión y descarga, válvula de alivio en la carcasa, válvula automática desaireadora, pruebas certificadas hidráulicas y de rendimiento) Cabezal de pruebas de 2.5''  Válvula de 2 ½” con tapa y cadena.  </t>
  </si>
  <si>
    <t>SUMINISTRO, INSTALACIÓN Y PUESTA EN FUNCIONAMIENTO DE BOMBA JOCKEY. Un (1) sistema de bombeo auxiliar con capacidad de entregar 2.5 GPM a una presión de 130 PSIG, compuesto por: Una (1) bomba vertical en Línea de once (11) etapas, diámetros de succión y de descarga de 1 ¼ ”, conexiones bridadas. La bomba estará acoplada mediante sistema monoblock a un motor eléctrico de inducción de disposición vertical de 1.5 HP, 3500 RPM, 3 fases, 230 voltios, 60 Hz, encerramiento TEFC. Tablero eléctrico de control y mando para Bomba Jockey marca EATON o similar cableado y probado en fábrica, provisto de un switch de presión tipo diafragma con manómetro integrado y calibrado para que opere la bomba Jockey primero y supla la red 18-04-2016 COT-IND-50000221-EMR- DBK; debe disponer de arrancador directo con contactor magnético y relé térmico, interruptor de desconexión tripolar, botón selector Manual-OFF-Automático.</t>
  </si>
  <si>
    <t>SUMINISTRO Y PUESTA EN MARCHA DE SISTEMA HIDRAULICO DE PRESION PREENSAMBLADO. Incluye 2 bombas de 2 HP caudal de 45 gpm c/u,  rango de presión de 20 - 40 psi, tanque de 200 lts., tablero de control  y accesorios conexión a sistema hidráulico y eléctrico (+ suministro e instalación y puesta en funcionamiento).</t>
  </si>
  <si>
    <t xml:space="preserve">Punto  AF sanitario 1-1/2"                                                                        </t>
  </si>
  <si>
    <t xml:space="preserve">Tubería PVC P 2" - RDE 21  (incluye soportes y 3 accesorios)                                                                                         </t>
  </si>
  <si>
    <t xml:space="preserve">Tubería PVC P 1"- RDE 21  (incluye soportes y 5 accesorios)                                                                                 </t>
  </si>
  <si>
    <t xml:space="preserve">Tubería acero galvanizado 1" cal. 40 ASTM A53 (incluye soportes y 2 accesorios)                                                            </t>
  </si>
  <si>
    <t xml:space="preserve">INSTALACIONES HIDRÁULICAS (incluyen suministro e instalación)                                                                                           </t>
  </si>
  <si>
    <t>Medidor de agua 3/4"  velocidad clase C (puesto en funcionamiento todo costo)</t>
  </si>
  <si>
    <t xml:space="preserve">Niple HG pasa muro según detalle 6"                                                                                  </t>
  </si>
  <si>
    <t xml:space="preserve">Niple HG pasa muro según detalle 5"                                                                                  </t>
  </si>
  <si>
    <t xml:space="preserve">Niple HG pasa muro según detalle 3"                                                                                  </t>
  </si>
  <si>
    <t xml:space="preserve">Niple HG pasa muro según detalle 2"                                                                                  </t>
  </si>
  <si>
    <t>Unión universal acero galvanizado 2"</t>
  </si>
  <si>
    <t>Cheque globo 2"</t>
  </si>
  <si>
    <t>Sifón de piso sanitario 2"</t>
  </si>
  <si>
    <t>Tubería PVC S  6", incluye accesorios</t>
  </si>
  <si>
    <t>Tragante de cubierta tipo cúpula concéntrica 6" * 4" (incluye rejilla en bronce, sosco en bronce anillo presamanto en hierro) s/detalle plano</t>
  </si>
  <si>
    <t xml:space="preserve">INSTALACIONES SANITARIAS Y AGUAS LLUVIAS (incluyen suministro e instalación)                                                           </t>
  </si>
  <si>
    <t>Junta expansión PVC sanitario 4"</t>
  </si>
  <si>
    <t>Abrazadera metálica de ducto 4"</t>
  </si>
  <si>
    <t>20.1.22</t>
  </si>
  <si>
    <t>20.1.23</t>
  </si>
  <si>
    <t xml:space="preserve">Salida pocetas 2"                                                                                             </t>
  </si>
  <si>
    <t>Cajas de inspección  0.60*0.60 m</t>
  </si>
  <si>
    <t>19.1.25</t>
  </si>
  <si>
    <t>19.1.26</t>
  </si>
  <si>
    <t>19.1.27</t>
  </si>
  <si>
    <t>19.1.28</t>
  </si>
  <si>
    <t xml:space="preserve">Tubería PVC P 2" - RDE 21  (incluye accesorios)                                                                                   </t>
  </si>
  <si>
    <t>Tubería PVC P 1 1/2" - RDE 21  (incluye accesorios)</t>
  </si>
  <si>
    <t>Tubería PVC P 3/4" - RDE 21  (incluye accesorios)</t>
  </si>
  <si>
    <t>Tubería PVC P 1/2" - RDE 21  (incluye accesorios)</t>
  </si>
  <si>
    <t>20.1.24</t>
  </si>
  <si>
    <t>20.1.25</t>
  </si>
  <si>
    <t>Soportes diámetros 4" s/detalle plano</t>
  </si>
  <si>
    <t>Soportes diámetros 2" s/detalle plano</t>
  </si>
  <si>
    <t>Pases 4" PVC S en placa cimentación</t>
  </si>
  <si>
    <t>Claraboyas en policarbonato color gris humo (s/detalles plano)</t>
  </si>
  <si>
    <t>20.1.26</t>
  </si>
  <si>
    <t>Sistema ventilación tanque agua potable en HG 3", incluye niple y accesorios HG 3" y platina pasatubo</t>
  </si>
  <si>
    <t>SUMINISTRO E INSTALACIÓN DE ESCALERA DE GATO EN ACERO GALVANIZADO EN TUBERÍA DE 2 ½” Y DE 1”. INCLUYE SUMINISTRO DE TODOS LOS ELEMENTOS Y/O ACCESORIOS PARA SU CORRECTA INSTALACIÓN SEGÚN DISEÑO.</t>
  </si>
  <si>
    <t>19.1.29</t>
  </si>
  <si>
    <t>19.1.30</t>
  </si>
  <si>
    <t xml:space="preserve">Sifón de piso con sosco 8"¨6" en bronce para salida de cuneta 6" </t>
  </si>
  <si>
    <t>FILTRO DRENAJE (0.50 x 0.50 m) Tubo Drenaje Corrugado de 4" con filtro. Incluye relleno en gravilla, Geotextil NT 2000 y excavación manual.</t>
  </si>
  <si>
    <t>En 3x6+8+8T THHN para bomba sistema contra incendio</t>
  </si>
  <si>
    <t>En 3x8+10+10T para tablero equipo presion constante</t>
  </si>
  <si>
    <r>
      <t>INSTALACIONES ELÉCTRICAS</t>
    </r>
    <r>
      <rPr>
        <sz val="10"/>
        <color theme="1"/>
        <rFont val="Arial Narrow"/>
        <family val="2"/>
      </rPr>
      <t xml:space="preserve"> (incluye suministro e instalación)       </t>
    </r>
    <r>
      <rPr>
        <b/>
        <sz val="10"/>
        <color theme="1"/>
        <rFont val="Arial Narrow"/>
        <family val="2"/>
      </rPr>
      <t xml:space="preserve">                                                                                    </t>
    </r>
  </si>
  <si>
    <t>SISTEMA CONTRA INCENDIO</t>
  </si>
  <si>
    <t>Gabinete contra incendio doble salida clase III, 2 1/2" y 1 1/2"</t>
  </si>
  <si>
    <t>EQUIPO CONTROL Y ACCESO PEATONAL SOBRE LA CARRERA 11 - SEDE CALLE 100</t>
  </si>
  <si>
    <t>MOBILIARIO CONTROL Y ACCESO PEATONAL SOBRE LA CARRERA 11 - SEDE CALLE 100</t>
  </si>
  <si>
    <r>
      <t>EQUIPOS</t>
    </r>
    <r>
      <rPr>
        <sz val="10"/>
        <color theme="1"/>
        <rFont val="Arial Narrow"/>
        <family val="2"/>
      </rPr>
      <t xml:space="preserve"> (incluye suministro, instalación y puesta en marcha)</t>
    </r>
  </si>
  <si>
    <t xml:space="preserve">MOBILIARIO PISO 1  (incluye suministro e instalación) </t>
  </si>
  <si>
    <r>
      <t xml:space="preserve">MOBILIARIO PISO 2  </t>
    </r>
    <r>
      <rPr>
        <sz val="10"/>
        <color theme="1"/>
        <rFont val="Arial Narrow"/>
        <family val="2"/>
      </rPr>
      <t>(incluye suministro e instalación)</t>
    </r>
    <r>
      <rPr>
        <b/>
        <sz val="10"/>
        <color theme="1"/>
        <rFont val="Arial Narrow"/>
        <family val="2"/>
      </rPr>
      <t xml:space="preserve"> </t>
    </r>
  </si>
  <si>
    <t>Desmonte equipos (incluye cargue y retiro a sitios autorizados)</t>
  </si>
  <si>
    <t>Desmonte puertas y ventanas (incluye cargue y retiro a sitios autorizados)</t>
  </si>
  <si>
    <t>Demolición construcción existente  (incluye cargue y retiro de materiales a botaderos autorizados)</t>
  </si>
  <si>
    <t>Demolición cimentación enterrada  (incluye cargue y retiro a sitios autorizados)</t>
  </si>
  <si>
    <t>Desmonte de Acabado de Piso en Adoquín (incluye cargue y retiro a sitios autorizados).</t>
  </si>
  <si>
    <t>Enchape para vigas, placas y columnas en fachaleta de arcilla tipo Santafé o similar, ancho &lt; 0,60 m</t>
  </si>
  <si>
    <t>PUERTAS EN MADERA</t>
  </si>
  <si>
    <t>CERRADURA CILINDRICA DE MANIJA TIPO JUPITER O SIMILAR, ACABADO CROMADO MATE. Incluye suministro e instalacion.</t>
  </si>
  <si>
    <t>PINTURA Tipo KORAZA o equivalente 3 MANOS Fachadas (Incluye 1 mano en pintura tipo 2 y dos manos en pintura koraza Tipo Pintuco o equivalente, filos y dilataciones).</t>
  </si>
  <si>
    <t>LOCALIZACIÓN Y REPLANTEO DE OBRAS EXTERIORES</t>
  </si>
  <si>
    <t>EXCAVACION MECANICA E= 0-2 m incluye cargue y retiro de materiales a botaderos autorizados</t>
  </si>
  <si>
    <t xml:space="preserve">DEMOLICIONES </t>
  </si>
  <si>
    <t>DESMONTE DE ACABADO DE PISO EN ADOQUIN ( incluye cargue y retiro de materiales a botaderos autorizados)</t>
  </si>
  <si>
    <t>PISOS-BASES-RELLENOS</t>
  </si>
  <si>
    <t>GEOTEXTIL NO TEJIDO 1600</t>
  </si>
  <si>
    <t>CAMA EN ARENA DE PEÑA Nivelación h=4cm  (Extendida, humedecida y compactada)</t>
  </si>
  <si>
    <t>PISO EN ADOQUIN DE ARCILLA TIPO Santafé o equivalente h=6 cm, b=10 cm y L=20 cm, incluye sello de arena.</t>
  </si>
  <si>
    <t>PISO EN ADOQUIN DE CONCRETO PREFABRICADO LISO CONCRETO COLORES CLAROS (Amarillo, beige, salmón claro) h=6cm, b=10 cm y L=20 cm, incluye sello de arena.</t>
  </si>
  <si>
    <t>Andén en LOSETA TIPO TACTIL GUIA. Color Gris. 40x40x6cm. Tipo KREATO o equivalente. Incluye sello de arena.</t>
  </si>
  <si>
    <t>CANECA EN ACERO INOXIDABLE BARCELONA TIPO IDU (Suministro e instalación)</t>
  </si>
  <si>
    <t>BANCA EN CONCRETO SIN ESPALDAR TIPO IDU M-31 (Suministro e instalación)</t>
  </si>
  <si>
    <t>BORDILLO EN CONCRETO PREFABRICADO A-80 EN CONCRETO TIPO IDU h=35 cm, b=20 cm y L=80 cm.</t>
  </si>
  <si>
    <t>SARDINEL EN CONCRETO PREFABRICADO TIPO IDU A-10 h=50cm, b=20 cm y L=80 cm,</t>
  </si>
  <si>
    <t>PAISAJISMO</t>
  </si>
  <si>
    <t>CONTENEDOR DE RAICES TIPO B(B20) 1,20x2,00m. (incluye suministro, construcción y filtro en gravilla)</t>
  </si>
  <si>
    <t>PROTECTOR DE ARBOL TIPO IDU M-91. Dos tubos.(Suministro e instalación) Incluye dados en concreto.</t>
  </si>
  <si>
    <t>ARBOL LIQUIDAMBAR H=1.50m. Suministro y siembra.</t>
  </si>
  <si>
    <t>ASEO GENERAL</t>
  </si>
  <si>
    <t>5.3</t>
  </si>
  <si>
    <t>5.4</t>
  </si>
  <si>
    <t>5.5</t>
  </si>
  <si>
    <t>5.6</t>
  </si>
  <si>
    <t>5.7</t>
  </si>
  <si>
    <t>5.8</t>
  </si>
  <si>
    <t>5.9</t>
  </si>
  <si>
    <t>6.3</t>
  </si>
  <si>
    <t>PEDESTAL Y REINSTALACIÓN MONUMENTO CERVANTES (s/diseño)</t>
  </si>
  <si>
    <t>DESMONTE Y TRASLADO DE CARPA y MONUMENTO CERVANTES</t>
  </si>
  <si>
    <t>DESMONTE POSTES DE ILUMINACION ALUMBRADO EXISTENTE</t>
  </si>
  <si>
    <t xml:space="preserve">Relleno estructural conformado mecánicamente con material seleccionado tipo Subbase granular invias, extendido y compactado al 95% del proctor modificado.                                                  </t>
  </si>
  <si>
    <t>Tapas tanque agua potable en alfajor aluminio 3 mm (incluye marco contramarco en ángulo 2" *1/8" y gancho en acero)</t>
  </si>
  <si>
    <t>Cajas de inspección 0,80*0,8 m</t>
  </si>
  <si>
    <t>5.10</t>
  </si>
  <si>
    <t>5.11</t>
  </si>
  <si>
    <t xml:space="preserve">EQUIPOS                                                                                           </t>
  </si>
  <si>
    <t xml:space="preserve">SALIDA ALUMBRADO EXTERIOR LAMPARA LED </t>
  </si>
  <si>
    <t xml:space="preserve">INSTALACIONES ELÉCTRICAS </t>
  </si>
  <si>
    <t>SUMINISTRO E INSTALACION DE POSTE CON LUMINARIA TIPO TECEO-1 5117 24LED 55W.700mA. 6.800 Lm. Blanco Neutro. POSTE REF. DRACO Brazo Sencillo 4.5 Mt de altura Galvanizado. Base y pernos de fijación del poste</t>
  </si>
  <si>
    <t>CUARTO DE BOMBAS EQUIPOS Y ACCESORIOS</t>
  </si>
  <si>
    <t>22.3.8</t>
  </si>
  <si>
    <t>22.3.9</t>
  </si>
  <si>
    <t>22.3</t>
  </si>
  <si>
    <t>22.3.1</t>
  </si>
  <si>
    <t>22.3.2</t>
  </si>
  <si>
    <t>22.3.3</t>
  </si>
  <si>
    <t>22.3.4</t>
  </si>
  <si>
    <t>22.3.5</t>
  </si>
  <si>
    <t>22.3.6</t>
  </si>
  <si>
    <t>22.3.7</t>
  </si>
  <si>
    <t>SISTEMA DE APANTALLAMIENTO - PROTECCIÓN CONTRA RAYOS</t>
  </si>
  <si>
    <t>CERTIFICACIONES INSTALACIONES ELÉCTRICAS</t>
  </si>
  <si>
    <t xml:space="preserve">COMUNICACIONES (El Sistema de conectividad debe ser monomarca) </t>
  </si>
  <si>
    <t xml:space="preserve">Afinado de pisos en mortero 1:4, espesor prom= 0,04 m                                                                      </t>
  </si>
  <si>
    <t>Tapa acceso cubierta en lámina alfajor aluminio 0,70 * 0,70 m, espesor 3 mm y ángulo de 1-1/2", incluye marco y contramarco, incluye todos los accesorios para su correcto funcionamiento</t>
  </si>
  <si>
    <t>10.5</t>
  </si>
  <si>
    <t>10.6</t>
  </si>
  <si>
    <t>Afinado de pisos en mortero Impermeabilizado 1:3, espesor prom=0.05 m, incluye malla gallinero</t>
  </si>
  <si>
    <t>11.1.1</t>
  </si>
  <si>
    <t>11.2.1</t>
  </si>
  <si>
    <t>11.4.1</t>
  </si>
  <si>
    <t>13.1.2</t>
  </si>
  <si>
    <t>13.1.3</t>
  </si>
  <si>
    <t>13.1.4</t>
  </si>
  <si>
    <t>14.1.5</t>
  </si>
  <si>
    <t>15.1.3</t>
  </si>
  <si>
    <t>Loseta prefabricada 40 x40 color TERRACOTA Y ARENA MOORE cuadriculada, base de 4 cm de arena y sello en arena (sobre cr 11)</t>
  </si>
  <si>
    <t>20.1.8</t>
  </si>
  <si>
    <t>CANT TOTAL</t>
  </si>
  <si>
    <t>VALOR TOTAL PROYECTO (CONTROL Y ACCESO PEATONAL + PLAZOLETA CERVANTES)</t>
  </si>
  <si>
    <t>CIELO RASO FIBROCEMENTO 6 mm. SUPERBOARD SUSPENDIDO JUNTA PERDIDA (Perfileria Cal. 24) Incluye tres (3) manos de pintura</t>
  </si>
  <si>
    <t>PORCELANATO MOUNTAIN FUJI 30 x 60cm, tipo alfa tipo alfa o equivalente (Incluye enchape, boquilla epóxica color, alistado impermeabilizado de nivelación). Según diseño.</t>
  </si>
  <si>
    <t>6.2.8</t>
  </si>
  <si>
    <t>PUERTA ENTAMBORADA EN LAMINA TRIPLEX OKUME - Tipo Pizano Okumé o equivalente. Ancho: 0,76 a 1,10 m. Alto: 2,10 a 2,40 m. Hoja Lisa con Marquete capacanto okumé. Acabado: tintilla, sellador (mínimo 6 manos) y laca según diseño (ver PM-02. (Incluye suministro, instalación y bisagras).</t>
  </si>
  <si>
    <t>Suministro e instalación marco de puerta PV-01, medidas (0.90 + variable * 2.40)</t>
  </si>
  <si>
    <t>Suministro e instalación mesa cambio pañales bebé color gris, long: 0,91 m, ancho: 0,53 m</t>
  </si>
  <si>
    <t xml:space="preserve">SUMINISTRO E INSTALACION DE PUERTA CORREDIZA ENTAMBORADA EN LAMINA TRIPLEX OKUME - Tipo Pizano Okumé o equivalente. Hoja lisa con 2 ranuras horizontales y con marquete chapacanto okumé. Acabado: tintilla, sellador (mínimo 6 manos) y laca según diseño (ver PM-01). (Incluye  riel superior e inferior, rodachinas en acero, tapete de caucho, manija en acero inoxidable para puerta corrediza y cerradura tipo pico de loro embebida en la pared). </t>
  </si>
  <si>
    <t>Suministro e instalación Puerta en madera PV-01, medidas (0.90+variable) * 2.40, incluye mirilla en vidrio natural incoloro de 6 mm, cuerpo fijo de ancho variable en perfilería de aluminio color natural, vidrio fijo templado de 6 mm incoloro con película tipo frosted, según detalle, incluye cerradura de manija cromada mate de línea júpiter de Schlage o similar y tope puerta.</t>
  </si>
  <si>
    <t>11.3.2</t>
  </si>
  <si>
    <t>11.3.3</t>
  </si>
  <si>
    <t>12.4</t>
  </si>
  <si>
    <t>Tratamiento de vidrio tipo Sand blasting, según diseño (aplicación todo costo)</t>
  </si>
  <si>
    <t>Suministro e instalación tapa registro 20x20 cm en acero inoxidable</t>
  </si>
  <si>
    <t>Suministro e instalación rejilla de aluminio 3"x2" con sosco para baños</t>
  </si>
  <si>
    <t xml:space="preserve"> </t>
  </si>
  <si>
    <t xml:space="preserve">Suministro e instalación espejo cristal biselado empotrado 6mm                                                                             </t>
  </si>
  <si>
    <t>VENTANA CON APERTURA TIPO BASCULANTE EN VIDRIO LAMINADO 4+4mm TRASLUCIDO , MARCOS CON PERFILERIA MODULAR TIPO ALUMINA SERIE 3890 O EQUIVALENTE, EN ALUMINIO ANONIZADO COLOR NATURAL</t>
  </si>
  <si>
    <t>VENTANA TIPO ALMUNASORIO 3890 O EQUIVALENTE EN ALUMINIO ANONIZADO COLOR NATURAL, VENTANA FIJA EN VIDRIO LAMINADO DE 4+4 INCOLORA SERIGRAFIA+SANDBLASATED</t>
  </si>
  <si>
    <t>TRATAMIENTO DE VIDRIO TIPO SANDBLASTING. (Incluye el suministro e instalación de todos los insumos requeridos para garantizar una perfecta instalación. SEGUN DISEÑO ARQUITECTÓNICO)</t>
  </si>
  <si>
    <t>CUNETA PERIMETRAL CONCRETO 3.000 PSI ALTURA VARIABLE ENTRE 0.10 Y 0.25 m Y ANCHO ENTRE 0.20 Y 0.40 m (Incluye excavación, base granular B-200, formaleta y refuerzo.)</t>
  </si>
  <si>
    <t>VENTANA CON APERTURA TIPO BASCULANTE Y PANELES FIJOS EN VIDRIO LAMINADO 4+4mm TRASLUCIDO , MARCOS CON PERFILERIA MODULAR TIPO ALUMINA SERIE 3890 O EQUIVALENTE, EN ALUMINIO ANONIZADO COLOR NATURAL.</t>
  </si>
  <si>
    <t>11.3.4</t>
  </si>
  <si>
    <t>11.3.5</t>
  </si>
  <si>
    <t>Camara de inspeccion CS 275</t>
  </si>
  <si>
    <t>Camara de inspeccion CS 274</t>
  </si>
  <si>
    <t>Canalización en 2 ductos PVC de 3" para Voz y datos</t>
  </si>
  <si>
    <t>Canalización en 2 ductos PVC de 4" Para redes eléctricas</t>
  </si>
  <si>
    <t>21,2,6</t>
  </si>
  <si>
    <t>21,2,7</t>
  </si>
  <si>
    <t>Incluye tuberia, alambre No 12</t>
  </si>
  <si>
    <t>salida de interruptor sencillo.  Incluye aparato</t>
  </si>
  <si>
    <t>salida para puertas</t>
  </si>
  <si>
    <t>Tuberia de 1"EMT para pases entre bandeja, muros y divisiones para instalaciones electricas</t>
  </si>
  <si>
    <t>Salida para reflectores iluminación OBELISCO en tubería PVC 3/4" y 3#12 AWG</t>
  </si>
  <si>
    <t>21.3.17</t>
  </si>
  <si>
    <t>Salidas PARA ALUMBRADO EXTERIOR en lámparas LED en plazoleta</t>
  </si>
  <si>
    <t xml:space="preserve">Suministro e instalación de poste con luminarias tipo TECEO 55 W de Shreder y poste de 4,5mts </t>
  </si>
  <si>
    <t>Suministro e instalación de tablero de alumbrado exterior en remplazo del tablero existente en portería</t>
  </si>
  <si>
    <t>21,4,12</t>
  </si>
  <si>
    <t>Suministro e instalación de interruptor de transferencia para bomba de sistema contra incendio incluye control para encendido de planta de emergencia</t>
  </si>
  <si>
    <t>Suministro e instalación de panel con 1 toma trifasica 30 A y 2 monofásicas de 20 A para eventos en plaza Cervantes, para intemperie, incluye circuito desde tablero general</t>
  </si>
  <si>
    <t xml:space="preserve">Bala tipo LED de 40.5 W-120V de  incrustar. </t>
  </si>
  <si>
    <t xml:space="preserve">Bala tipo LED de 20 W-120V de  incrustar. </t>
  </si>
  <si>
    <t xml:space="preserve">Bala tipo LED de 10 W-120V de  incrustar. </t>
  </si>
  <si>
    <t>Luminaria tipo LED 60x60 cm, 48 W-120V, de incrustar.</t>
  </si>
  <si>
    <t>Luminaria tipo LED 120x,30 cm, 45 W-120V, de incrustar.</t>
  </si>
  <si>
    <t>Sensores tipo dual (infrarojo y ultrasonico)</t>
  </si>
  <si>
    <t>caja de inspección de tierra 30x30 x30 cm o radio 30 cm</t>
  </si>
  <si>
    <t xml:space="preserve">Alambron de Aluminio o acero inoxidable  instalado en perimetral de la cubierta a la vista , incluye terminales y elementos de fijacion. </t>
  </si>
  <si>
    <t>Interconexión entre la malla a tierra existente y la nueva malla a tierra para equipotenciar sisstemas de puesta a tiierra. Incluye barrajes y cable desnudo cobre 2/0 AWG</t>
  </si>
  <si>
    <t>patch panel de 48 puertos Cat. 6A</t>
  </si>
  <si>
    <t>Bandeja metálica deslizable en riel color negro para fibra optica para tres slot con un modulo metálico, de conexión de 12 hilos con sus seis acoples duplex en LC y dos tapas ciegas</t>
  </si>
  <si>
    <t>Swich 48 ptos 740W puertos POE+</t>
  </si>
  <si>
    <t>Marquillas comunicaciones y electrico</t>
  </si>
  <si>
    <t>VENTANA DE ATENCION AL PUBLICO, COMPUESTA POR DOS VIDRIOS LAMINADOS 4+4 y Superficie en tablex  enchapada en formica y canto color según diseño Incluye Herraje en acero inoxidable para soprte de vidrio, anclajes e instalacion.</t>
  </si>
  <si>
    <t>UND</t>
  </si>
  <si>
    <t>3.1.4</t>
  </si>
  <si>
    <t>Reflector intemperie tipo jaguar con bombilla PAR 38 70 W OPCION BOMBILLA DE SODIO 220 V REFLECTOR JAGUAR PAR 38 220 V NG CON BOMBILLA</t>
  </si>
  <si>
    <t>21.5.8</t>
  </si>
  <si>
    <t>3.1.5</t>
  </si>
  <si>
    <t>Suministro e instalación en obelisco de escudo institucional UMNG, fabricado en lámina galvanizada cal 16, anticorrosivo y esmalte (para intemperie) DIMENSIONES 60X60 CMS</t>
  </si>
  <si>
    <t>Suministro e instalación en obelisco de letras UMNG institucionales, fabricado en lámina galvanizada cal 16, anticorrosivo y esmalte (para intemperie) DIMENSIONES 60X60 CMS</t>
  </si>
  <si>
    <t>21.1.6</t>
  </si>
  <si>
    <t xml:space="preserve">En 4x8+10T THHN para tablero Normal TN </t>
  </si>
  <si>
    <t>2.3.3</t>
  </si>
  <si>
    <t xml:space="preserve">COSTOS DIRECTOS PLAZOLETA CERVANTES </t>
  </si>
  <si>
    <t>COSTOS DIRECTOS  EDIFICIO CAP</t>
  </si>
  <si>
    <t xml:space="preserve">TOTAL COSTOS DIRECTOS </t>
  </si>
  <si>
    <t>COSTO TOTAL DE OBRAS (Costos directos + indirectos)</t>
  </si>
  <si>
    <t xml:space="preserve">COSTO EQUIPOS (IVA INCLUIDO) </t>
  </si>
  <si>
    <t>COSTO MOBILIARIO (IVA INCLUIDO)</t>
  </si>
  <si>
    <t xml:space="preserve">Mobiliario </t>
  </si>
  <si>
    <t>OFICINA DE  1.50 X 1.50 EN L (s1 superficie de 1.50 x 0.60 y 1 retorno de 0.90 x 0.60, cajonera metálica, costados metálicos, delantal metálico y herrajes de soporte.)</t>
  </si>
  <si>
    <t>PUESTOS OFICINA DE ( 2 superficies de trabajo de 1.20 x 0.50, 1 superficie de 10.85 x 0.50 con diagonal en formica ,  cajoneras metálicas,  costados metálicos, herrajes de ajuste.)</t>
  </si>
  <si>
    <t>PUESTO DE  (2 superficies de1.20 x 0.50, 2 superficies de 1.50 x 0.50, 2 cajoneras metálicas, 2 costados metálicos, herrajes de ajuste.)</t>
  </si>
  <si>
    <t>PUESTOS OFICINA                                           (1 Superficie de 1.00 X0.60, con 2 costados metálicos y delantal metálico ,</t>
  </si>
  <si>
    <t xml:space="preserve">PUESTOS DE      (2  superficie de 0.98 x 0.50, con costados metálicos  y herrajes de ajustes.)   </t>
  </si>
  <si>
    <t>MUEBLE  (1.20 X0.40 X 2.20) sin puerta capacidad de 28 aprox.  Cada espacio de 30 x 30 cm aprox. fabricado en lamina cold rolled calibre 22 terminado en pintura de aplicación electrostática.</t>
  </si>
  <si>
    <t>PUESTO DE  (Superficie de  1.00 X0.60, costados metálicos y delantal metálico)</t>
  </si>
  <si>
    <t xml:space="preserve">MESA  PARA 6 PERSONAS  (superficie de 1.00 de diámetro en formica  con filos rematados en canto rígido, base metálica de 3 aspas y niveladores, con terminados en pintura electrostática.) </t>
  </si>
  <si>
    <t>PUESTO DE TRABAJO   (Superficie de  1.10 X0.60, costados metálicos y delantal metálico y cajonera metálica)</t>
  </si>
  <si>
    <t>PUESTO DE  (Superficie de  1.10 X0.60, costados metálicos y delantal metálico y cajonera metálica)</t>
  </si>
  <si>
    <t xml:space="preserve">MESA   PARA 5 PERSONAS   (superficie de 1.00 de diámetro en formica  con filos rematados en canto rígido, base metálica de 3 aspas y niveladores, con terminados en pintura electrostática.) </t>
  </si>
  <si>
    <t>PUESTO OFICINA  ((Superficie de  1.20 X0.60, costados metálicos y delantal metálico y cajonera metálica)</t>
  </si>
  <si>
    <t xml:space="preserve">ADMINISTRACION </t>
  </si>
  <si>
    <t xml:space="preserve">IMPREVISTOS  </t>
  </si>
  <si>
    <t xml:space="preserve">UTILIDAD </t>
  </si>
  <si>
    <t xml:space="preserve">I.V.A.  </t>
  </si>
  <si>
    <t>CONSTRUCCIÓN CONTROL Y ACCESO PEATONAL SOBRE LA CARRERA 11 - SEDE BOGOTA CALLE 100</t>
  </si>
  <si>
    <t>NOTA: En caso de presentarse diferencias entre la información publicada en éste formato Excel y en el Pliego de Condiciones de la Invitación Pública N° 10 de 2017, prevalecerá la información contenida en este último.</t>
  </si>
  <si>
    <t>ANEXO 7 PROPUESTA ECONÓMICA</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</si>
</sst>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41" formatCode="_(* #,##0_);_(* \(#,##0\);_(* &quot;-&quot;_);_(@_)"/>
    <numFmt numFmtId="44" formatCode="_(&quot;$&quot;\ * #,##0.00_);_(&quot;$&quot;\ * \(#,##0.00\);_(&quot;$&quot;\ * &quot;-&quot;??_);_(@_)"/>
    <numFmt numFmtId="43" formatCode="_(* #,##0.00_);_(* \(#,##0.00\);_(* &quot;-&quot;??_);_(@_)"/>
    <numFmt numFmtId="164" formatCode="_-* #,##0.00\ _€_-;\-* #,##0.00\ _€_-;_-* &quot;-&quot;??\ _€_-;_-@_-"/>
    <numFmt numFmtId="165" formatCode="&quot;$&quot;#,##0.00;[Red]\-&quot;$&quot;#,##0.00"/>
    <numFmt numFmtId="166" formatCode="_-&quot;$&quot;* #,##0.00_-;\-&quot;$&quot;* #,##0.00_-;_-&quot;$&quot;* &quot;-&quot;??_-;_-@_-"/>
    <numFmt numFmtId="167" formatCode="_-* #,##0.00_-;\-* #,##0.00_-;_-* &quot;-&quot;??_-;_-@_-"/>
    <numFmt numFmtId="168" formatCode="_(&quot;$&quot;* #,##0.00_);_(&quot;$&quot;* \(#,##0.00\);_(&quot;$&quot;* &quot;-&quot;??_);_(@_)"/>
    <numFmt numFmtId="169" formatCode="_ * #,##0.00_ ;_ * \-#,##0.00_ ;_ * &quot;-&quot;??_ ;_ @_ "/>
    <numFmt numFmtId="170" formatCode="&quot;$&quot;\ #,##0.00;&quot;$&quot;\ \-#,##0.00"/>
    <numFmt numFmtId="171" formatCode="_([$€]* #,##0.00_);_([$€]* \(#,##0.00\);_([$€]* &quot;-&quot;??_);_(@_)"/>
    <numFmt numFmtId="172" formatCode="_-[$€-2]* #,##0.00_-;\-[$€-2]* #,##0.00_-;_-[$€-2]* &quot;-&quot;??_-"/>
    <numFmt numFmtId="173" formatCode="_(* #,##0\ &quot;pta&quot;_);_(* \(#,##0\ &quot;pta&quot;\);_(* &quot;-&quot;??\ &quot;pta&quot;_);_(@_)"/>
    <numFmt numFmtId="174" formatCode="_-* #,##0.00\ &quot;$&quot;_-;\-* #,##0.00\ &quot;$&quot;_-;_-* &quot;-&quot;??\ &quot;$&quot;_-;_-@_-"/>
    <numFmt numFmtId="175" formatCode="_-* #,##0.00\ _$_-;\-* #,##0.00\ _$_-;_-* &quot;-&quot;??\ _$_-;_-@_-"/>
    <numFmt numFmtId="176" formatCode="_-* #,##0.00\ _p_t_a_-;\-* #,##0.00\ _p_t_a_-;_-* &quot;-&quot;??\ _p_t_a_-;_-@_-"/>
    <numFmt numFmtId="177" formatCode="0.0%"/>
    <numFmt numFmtId="178" formatCode="#,##0_ ;[Red]\-#,##0\ "/>
    <numFmt numFmtId="179" formatCode="_-* #,##0\ _P_t_a_-;\-* #,##0\ _P_t_a_-;_-* &quot;-&quot;\ _P_t_a_-;_-@_-"/>
    <numFmt numFmtId="180" formatCode="[$$-80A]#,##0_ ;\-[$$-80A]#,##0\ "/>
    <numFmt numFmtId="181" formatCode="#,##0.00_ ;[Red]\-#,##0.00\ "/>
    <numFmt numFmtId="182" formatCode="&quot;$&quot;\ #,##0.00"/>
    <numFmt numFmtId="183" formatCode="_ * #.##0.000_ ;_ * \-#.##0.000_ ;_ * &quot;-&quot;??_ ;_ @_ "/>
    <numFmt numFmtId="184" formatCode="_ * #.##0.00_ ;_ * \-#.##0.00_ ;_ * &quot;-&quot;??_ ;_ @_ "/>
    <numFmt numFmtId="185" formatCode="0.0000%"/>
    <numFmt numFmtId="186" formatCode="_ * #,##0_ ;_ * \-#,##0_ ;_ * &quot;-&quot;??_ ;_ @_ "/>
    <numFmt numFmtId="187" formatCode="&quot;$&quot;\ #,##0"/>
    <numFmt numFmtId="188" formatCode="_(* #,##0_);_(* \(#,##0\);_(* &quot;-&quot;??_);_(@_)"/>
  </numFmts>
  <fonts count="6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0"/>
      <name val="Arial"/>
      <family val="2"/>
    </font>
    <font>
      <b/>
      <sz val="10"/>
      <name val="Arial Narrow"/>
      <family val="2"/>
    </font>
    <font>
      <sz val="8"/>
      <name val="Garrison Light Sans"/>
    </font>
    <font>
      <sz val="10"/>
      <name val="Times New Roman"/>
      <family val="1"/>
      <charset val="204"/>
    </font>
    <font>
      <sz val="10"/>
      <name val="Arial"/>
      <family val="2"/>
    </font>
    <font>
      <sz val="11"/>
      <color indexed="8"/>
      <name val="Calibri"/>
      <family val="2"/>
    </font>
    <font>
      <sz val="10"/>
      <name val="Arial MT"/>
    </font>
    <font>
      <sz val="10"/>
      <color indexed="24"/>
      <name val="Arial"/>
      <family val="2"/>
    </font>
    <font>
      <sz val="10"/>
      <name val="Lucida Sans Unicode"/>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sz val="10"/>
      <name val="Helv"/>
      <charset val="204"/>
    </font>
    <font>
      <sz val="10"/>
      <name val="Arial"/>
      <family val="2"/>
    </font>
    <font>
      <sz val="10"/>
      <name val="Arial"/>
      <family val="2"/>
    </font>
    <font>
      <sz val="10"/>
      <name val="Arial"/>
      <family val="2"/>
    </font>
    <font>
      <sz val="10"/>
      <name val="Arial Narrow"/>
      <family val="2"/>
    </font>
    <font>
      <b/>
      <sz val="10"/>
      <color theme="1"/>
      <name val="Arial Narrow"/>
      <family val="2"/>
    </font>
    <font>
      <b/>
      <sz val="10"/>
      <color indexed="8"/>
      <name val="Arial Narrow"/>
      <family val="2"/>
    </font>
    <font>
      <sz val="10"/>
      <color theme="1"/>
      <name val="Arial Narrow"/>
      <family val="2"/>
    </font>
    <font>
      <sz val="10"/>
      <color indexed="8"/>
      <name val="Arial Narrow"/>
      <family val="2"/>
    </font>
    <font>
      <sz val="10"/>
      <color rgb="FFFF0000"/>
      <name val="Arial Narrow"/>
      <family val="2"/>
    </font>
    <font>
      <b/>
      <sz val="10"/>
      <name val="Arial"/>
      <family val="2"/>
    </font>
    <font>
      <sz val="10"/>
      <color indexed="8"/>
      <name val="Arial"/>
      <family val="2"/>
    </font>
    <font>
      <sz val="8"/>
      <color indexed="8"/>
      <name val="Arial"/>
      <family val="2"/>
    </font>
    <font>
      <b/>
      <sz val="10"/>
      <color indexed="8"/>
      <name val="Arial"/>
      <family val="2"/>
    </font>
    <font>
      <b/>
      <sz val="12"/>
      <name val="Arial"/>
      <family val="2"/>
    </font>
    <font>
      <sz val="12"/>
      <name val="Arial"/>
      <family val="2"/>
    </font>
    <font>
      <sz val="9"/>
      <name val="Arial Narrow"/>
      <family val="2"/>
    </font>
    <font>
      <sz val="9"/>
      <color theme="1"/>
      <name val="Arial Narrow"/>
      <family val="2"/>
    </font>
    <font>
      <b/>
      <sz val="9"/>
      <color theme="1"/>
      <name val="Arial Narrow"/>
      <family val="2"/>
    </font>
    <font>
      <sz val="10"/>
      <name val="Arial"/>
      <family val="2"/>
    </font>
    <font>
      <b/>
      <sz val="12"/>
      <name val="Arial Narrow"/>
      <family val="2"/>
    </font>
    <font>
      <b/>
      <sz val="12"/>
      <color theme="1"/>
      <name val="Arial Narrow"/>
      <family val="2"/>
    </font>
    <font>
      <sz val="9"/>
      <color indexed="8"/>
      <name val="Arial Narrow"/>
      <family val="2"/>
    </font>
    <font>
      <sz val="9"/>
      <name val="Arial"/>
      <family val="2"/>
    </font>
    <font>
      <sz val="11"/>
      <color theme="1"/>
      <name val="Arial"/>
      <family val="2"/>
    </font>
  </fonts>
  <fills count="3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indexed="9"/>
        <bgColor indexed="64"/>
      </patternFill>
    </fill>
    <fill>
      <patternFill patternType="solid">
        <fgColor theme="0" tint="-4.9989318521683403E-2"/>
        <bgColor indexed="64"/>
      </patternFill>
    </fill>
    <fill>
      <patternFill patternType="solid">
        <fgColor theme="6" tint="0.39994506668294322"/>
        <bgColor indexed="64"/>
      </patternFill>
    </fill>
    <fill>
      <patternFill patternType="solid">
        <fgColor theme="3" tint="0.59996337778862885"/>
        <bgColor indexed="64"/>
      </patternFill>
    </fill>
  </fills>
  <borders count="102">
    <border>
      <left/>
      <right/>
      <top/>
      <bottom/>
      <diagonal/>
    </border>
    <border>
      <left style="thin">
        <color indexed="64"/>
      </left>
      <right style="thin">
        <color indexed="64"/>
      </right>
      <top style="hair">
        <color indexed="64"/>
      </top>
      <bottom style="hair">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medium">
        <color indexed="64"/>
      </top>
      <bottom style="hair">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medium">
        <color indexed="64"/>
      </bottom>
      <diagonal/>
    </border>
    <border>
      <left style="hair">
        <color indexed="64"/>
      </left>
      <right style="hair">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top/>
      <bottom style="medium">
        <color auto="1"/>
      </bottom>
      <diagonal/>
    </border>
    <border>
      <left/>
      <right style="medium">
        <color auto="1"/>
      </right>
      <top/>
      <bottom style="medium">
        <color auto="1"/>
      </bottom>
      <diagonal/>
    </border>
  </borders>
  <cellStyleXfs count="130">
    <xf numFmtId="0" fontId="0" fillId="0" borderId="0"/>
    <xf numFmtId="0" fontId="15" fillId="0" borderId="0"/>
    <xf numFmtId="0" fontId="15" fillId="0" borderId="0" applyFont="0" applyFill="0" applyBorder="0" applyAlignment="0" applyProtection="0"/>
    <xf numFmtId="0" fontId="15" fillId="0" borderId="0" applyFont="0" applyFill="0" applyBorder="0" applyAlignment="0" applyProtection="0"/>
    <xf numFmtId="9"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43" fontId="15" fillId="0" borderId="0" applyFont="0" applyFill="0" applyBorder="0" applyAlignment="0" applyProtection="0"/>
    <xf numFmtId="170" fontId="15" fillId="0" borderId="0" applyFont="0" applyFill="0" applyBorder="0" applyAlignment="0" applyProtection="0"/>
    <xf numFmtId="0" fontId="14" fillId="0" borderId="0"/>
    <xf numFmtId="43" fontId="14" fillId="0" borderId="0" applyFont="0" applyFill="0" applyBorder="0" applyAlignment="0" applyProtection="0"/>
    <xf numFmtId="9" fontId="14" fillId="0" borderId="0" applyFont="0" applyFill="0" applyBorder="0" applyAlignment="0" applyProtection="0"/>
    <xf numFmtId="43" fontId="17" fillId="0" borderId="0" applyFont="0" applyFill="0" applyBorder="0" applyAlignment="0" applyProtection="0"/>
    <xf numFmtId="0" fontId="13" fillId="0" borderId="0"/>
    <xf numFmtId="0" fontId="12" fillId="0" borderId="0"/>
    <xf numFmtId="169" fontId="15" fillId="0" borderId="0" applyFont="0" applyFill="0" applyBorder="0" applyAlignment="0" applyProtection="0"/>
    <xf numFmtId="40" fontId="19" fillId="0" borderId="0">
      <alignment horizontal="center"/>
    </xf>
    <xf numFmtId="171" fontId="15" fillId="0" borderId="0" applyFont="0" applyFill="0" applyBorder="0" applyAlignment="0" applyProtection="0"/>
    <xf numFmtId="0" fontId="11" fillId="0" borderId="0"/>
    <xf numFmtId="0" fontId="20" fillId="0" borderId="0" applyNumberFormat="0" applyFill="0" applyBorder="0" applyProtection="0">
      <alignment vertical="top" wrapText="1"/>
    </xf>
    <xf numFmtId="43" fontId="10" fillId="0" borderId="0" applyFont="0" applyFill="0" applyBorder="0" applyAlignment="0" applyProtection="0"/>
    <xf numFmtId="9" fontId="10" fillId="0" borderId="0" applyFont="0" applyFill="0" applyBorder="0" applyAlignment="0" applyProtection="0"/>
    <xf numFmtId="0" fontId="9" fillId="0" borderId="0"/>
    <xf numFmtId="0" fontId="21" fillId="0" borderId="0"/>
    <xf numFmtId="43" fontId="9" fillId="0" borderId="0" applyFont="0" applyFill="0" applyBorder="0" applyAlignment="0" applyProtection="0"/>
    <xf numFmtId="44" fontId="21" fillId="0" borderId="0" applyFont="0" applyFill="0" applyBorder="0" applyAlignment="0" applyProtection="0"/>
    <xf numFmtId="172" fontId="22" fillId="0" borderId="0" applyFont="0" applyFill="0" applyBorder="0" applyAlignment="0" applyProtection="0"/>
    <xf numFmtId="9" fontId="22" fillId="0" borderId="0" applyFont="0" applyFill="0" applyBorder="0" applyAlignment="0" applyProtection="0"/>
    <xf numFmtId="0" fontId="8" fillId="0" borderId="0"/>
    <xf numFmtId="164" fontId="8" fillId="0" borderId="0" applyFont="0" applyFill="0" applyBorder="0" applyAlignment="0" applyProtection="0"/>
    <xf numFmtId="43" fontId="21" fillId="0" borderId="0" applyFont="0" applyFill="0" applyBorder="0" applyAlignment="0" applyProtection="0"/>
    <xf numFmtId="9" fontId="21" fillId="0" borderId="0" applyFont="0" applyFill="0" applyBorder="0" applyAlignment="0" applyProtection="0"/>
    <xf numFmtId="0" fontId="15" fillId="0" borderId="0">
      <alignment horizontal="center"/>
    </xf>
    <xf numFmtId="0" fontId="7" fillId="0" borderId="0"/>
    <xf numFmtId="0" fontId="15" fillId="0" borderId="0" applyNumberFormat="0" applyFill="0" applyBorder="0" applyAlignment="0" applyProtection="0"/>
    <xf numFmtId="0" fontId="7" fillId="0" borderId="0"/>
    <xf numFmtId="0" fontId="15" fillId="0" borderId="0"/>
    <xf numFmtId="9" fontId="22" fillId="0" borderId="0" applyFont="0" applyFill="0" applyBorder="0" applyAlignment="0" applyProtection="0"/>
    <xf numFmtId="0" fontId="23" fillId="0" borderId="0"/>
    <xf numFmtId="0" fontId="23" fillId="0" borderId="0"/>
    <xf numFmtId="41" fontId="15" fillId="0" borderId="0" applyFont="0" applyFill="0" applyBorder="0" applyAlignment="0" applyProtection="0"/>
    <xf numFmtId="3" fontId="24" fillId="0" borderId="0" applyFont="0" applyFill="0" applyBorder="0" applyAlignment="0" applyProtection="0"/>
    <xf numFmtId="0"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5" fillId="0" borderId="0"/>
    <xf numFmtId="0" fontId="25" fillId="0" borderId="0"/>
    <xf numFmtId="0" fontId="15" fillId="0" borderId="0"/>
    <xf numFmtId="9" fontId="22" fillId="0" borderId="0" applyFont="0" applyFill="0" applyBorder="0" applyAlignment="0" applyProtection="0"/>
    <xf numFmtId="9" fontId="15" fillId="0" borderId="0" applyFont="0" applyFill="0" applyBorder="0" applyAlignment="0" applyProtection="0"/>
    <xf numFmtId="173" fontId="15"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5" fillId="0" borderId="0"/>
    <xf numFmtId="0" fontId="15" fillId="0" borderId="0" applyNumberFormat="0" applyFill="0" applyBorder="0" applyAlignment="0" applyProtection="0"/>
    <xf numFmtId="44" fontId="22" fillId="0" borderId="0" applyFont="0" applyFill="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7"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6" fillId="14"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7" fillId="6" borderId="0" applyNumberFormat="0" applyBorder="0" applyAlignment="0" applyProtection="0"/>
    <xf numFmtId="0" fontId="28" fillId="18" borderId="46" applyNumberFormat="0" applyAlignment="0" applyProtection="0"/>
    <xf numFmtId="0" fontId="29" fillId="19" borderId="47" applyNumberFormat="0" applyAlignment="0" applyProtection="0"/>
    <xf numFmtId="0" fontId="30" fillId="0" borderId="48" applyNumberFormat="0" applyFill="0" applyAlignment="0" applyProtection="0"/>
    <xf numFmtId="0" fontId="31" fillId="0" borderId="0" applyNumberFormat="0" applyFill="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23" borderId="0" applyNumberFormat="0" applyBorder="0" applyAlignment="0" applyProtection="0"/>
    <xf numFmtId="0" fontId="32" fillId="9" borderId="46" applyNumberFormat="0" applyAlignment="0" applyProtection="0"/>
    <xf numFmtId="0" fontId="33" fillId="5" borderId="0" applyNumberFormat="0" applyBorder="0" applyAlignment="0" applyProtection="0"/>
    <xf numFmtId="0" fontId="34" fillId="24" borderId="0" applyNumberFormat="0" applyBorder="0" applyAlignment="0" applyProtection="0"/>
    <xf numFmtId="0" fontId="15" fillId="25" borderId="49" applyNumberFormat="0" applyFont="0" applyAlignment="0" applyProtection="0"/>
    <xf numFmtId="0" fontId="35" fillId="18" borderId="50"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51" applyNumberFormat="0" applyFill="0" applyAlignment="0" applyProtection="0"/>
    <xf numFmtId="0" fontId="39" fillId="0" borderId="52" applyNumberFormat="0" applyFill="0" applyAlignment="0" applyProtection="0"/>
    <xf numFmtId="0" fontId="31" fillId="0" borderId="53" applyNumberFormat="0" applyFill="0" applyAlignment="0" applyProtection="0"/>
    <xf numFmtId="0" fontId="40" fillId="0" borderId="0" applyNumberFormat="0" applyFill="0" applyBorder="0" applyAlignment="0" applyProtection="0"/>
    <xf numFmtId="0" fontId="41" fillId="0" borderId="54" applyNumberFormat="0" applyFill="0" applyAlignment="0" applyProtection="0"/>
    <xf numFmtId="174" fontId="15" fillId="0" borderId="0" applyFont="0" applyFill="0" applyBorder="0" applyAlignment="0" applyProtection="0"/>
    <xf numFmtId="175" fontId="15" fillId="0" borderId="0" applyFont="0" applyFill="0" applyBorder="0" applyAlignment="0" applyProtection="0"/>
    <xf numFmtId="176" fontId="15" fillId="0" borderId="0" applyFont="0" applyFill="0" applyBorder="0" applyAlignment="0" applyProtection="0"/>
    <xf numFmtId="0" fontId="42" fillId="0" borderId="0"/>
    <xf numFmtId="0" fontId="15" fillId="0" borderId="0" applyFont="0" applyFill="0" applyBorder="0" applyAlignment="0" applyProtection="0"/>
    <xf numFmtId="9" fontId="15" fillId="0" borderId="0" applyFont="0" applyFill="0" applyBorder="0" applyAlignment="0" applyProtection="0"/>
    <xf numFmtId="169" fontId="43" fillId="0" borderId="0" applyFont="0" applyFill="0" applyBorder="0" applyAlignment="0" applyProtection="0"/>
    <xf numFmtId="0" fontId="4" fillId="0" borderId="0"/>
    <xf numFmtId="44" fontId="4" fillId="0" borderId="0" applyFont="0" applyFill="0" applyBorder="0" applyAlignment="0" applyProtection="0"/>
    <xf numFmtId="9" fontId="44" fillId="0" borderId="0" applyFont="0" applyFill="0" applyBorder="0" applyAlignment="0" applyProtection="0"/>
    <xf numFmtId="0" fontId="45" fillId="0" borderId="0"/>
    <xf numFmtId="43" fontId="15" fillId="0" borderId="0" applyFont="0" applyFill="0" applyBorder="0" applyAlignment="0" applyProtection="0"/>
    <xf numFmtId="169" fontId="15" fillId="0" borderId="0" applyFont="0" applyFill="0" applyBorder="0" applyAlignment="0" applyProtection="0"/>
    <xf numFmtId="0" fontId="3" fillId="0" borderId="0"/>
    <xf numFmtId="0" fontId="3" fillId="0" borderId="0"/>
    <xf numFmtId="9" fontId="45" fillId="0" borderId="0" applyFont="0" applyFill="0" applyBorder="0" applyAlignment="0" applyProtection="0"/>
    <xf numFmtId="0" fontId="2" fillId="0" borderId="0"/>
    <xf numFmtId="165" fontId="15" fillId="0" borderId="0" applyFont="0" applyFill="0" applyProtection="0"/>
    <xf numFmtId="9" fontId="2" fillId="0" borderId="0" applyFont="0" applyFill="0" applyBorder="0" applyAlignment="0" applyProtection="0"/>
    <xf numFmtId="0" fontId="15" fillId="0" borderId="0"/>
    <xf numFmtId="0" fontId="46" fillId="0" borderId="0" applyFont="0" applyFill="0" applyBorder="0" applyAlignment="0" applyProtection="0"/>
    <xf numFmtId="0" fontId="46" fillId="0" borderId="0" applyFont="0" applyFill="0" applyBorder="0" applyAlignment="0" applyProtection="0"/>
    <xf numFmtId="0" fontId="15" fillId="0" borderId="0"/>
    <xf numFmtId="184" fontId="15" fillId="0" borderId="0" applyFont="0" applyFill="0" applyBorder="0" applyAlignment="0" applyProtection="0"/>
    <xf numFmtId="0" fontId="1" fillId="0" borderId="0"/>
    <xf numFmtId="167" fontId="1" fillId="0" borderId="0" applyFont="0" applyFill="0" applyBorder="0" applyAlignment="0" applyProtection="0"/>
    <xf numFmtId="0" fontId="15" fillId="0" borderId="0"/>
    <xf numFmtId="166" fontId="61" fillId="0" borderId="0" applyFont="0" applyFill="0" applyBorder="0" applyAlignment="0" applyProtection="0"/>
    <xf numFmtId="0" fontId="15" fillId="0" borderId="0"/>
  </cellStyleXfs>
  <cellXfs count="662">
    <xf numFmtId="0" fontId="0" fillId="0" borderId="0" xfId="0"/>
    <xf numFmtId="0" fontId="46" fillId="0" borderId="0" xfId="111" applyFont="1" applyAlignment="1">
      <alignment horizontal="center" vertical="center"/>
    </xf>
    <xf numFmtId="0" fontId="46" fillId="0" borderId="0" xfId="111" applyFont="1"/>
    <xf numFmtId="0" fontId="47" fillId="27" borderId="42" xfId="111" applyFont="1" applyFill="1" applyBorder="1" applyAlignment="1">
      <alignment horizontal="justify" vertical="center" wrapText="1"/>
    </xf>
    <xf numFmtId="0" fontId="47" fillId="27" borderId="42" xfId="111" applyFont="1" applyFill="1" applyBorder="1" applyAlignment="1">
      <alignment horizontal="center" vertical="center" wrapText="1"/>
    </xf>
    <xf numFmtId="43" fontId="47" fillId="27" borderId="42" xfId="113" applyNumberFormat="1" applyFont="1" applyFill="1" applyBorder="1" applyAlignment="1">
      <alignment horizontal="center" vertical="center" wrapText="1"/>
    </xf>
    <xf numFmtId="0" fontId="46" fillId="0" borderId="0" xfId="111" applyFont="1" applyAlignment="1">
      <alignment horizontal="center"/>
    </xf>
    <xf numFmtId="0" fontId="49" fillId="0" borderId="0" xfId="111" applyFont="1" applyFill="1" applyBorder="1" applyAlignment="1">
      <alignment horizontal="center" vertical="center" wrapText="1"/>
    </xf>
    <xf numFmtId="0" fontId="49" fillId="0" borderId="0" xfId="111" applyFont="1" applyFill="1" applyBorder="1" applyAlignment="1">
      <alignment horizontal="justify" vertical="center" wrapText="1"/>
    </xf>
    <xf numFmtId="43" fontId="49" fillId="0" borderId="0" xfId="113" applyNumberFormat="1" applyFont="1" applyFill="1" applyBorder="1" applyAlignment="1">
      <alignment vertical="center"/>
    </xf>
    <xf numFmtId="43" fontId="50" fillId="0" borderId="0" xfId="112" applyFont="1" applyFill="1" applyBorder="1" applyAlignment="1">
      <alignment vertical="center"/>
    </xf>
    <xf numFmtId="0" fontId="18" fillId="0" borderId="0" xfId="111" applyFont="1" applyAlignment="1">
      <alignment horizontal="center" vertical="center"/>
    </xf>
    <xf numFmtId="0" fontId="18" fillId="0" borderId="0" xfId="111" applyFont="1"/>
    <xf numFmtId="0" fontId="47" fillId="28" borderId="1" xfId="111" applyFont="1" applyFill="1" applyBorder="1" applyAlignment="1">
      <alignment horizontal="justify" vertical="center" wrapText="1"/>
    </xf>
    <xf numFmtId="0" fontId="47" fillId="28" borderId="1" xfId="111" applyFont="1" applyFill="1" applyBorder="1" applyAlignment="1">
      <alignment horizontal="center" vertical="center" wrapText="1"/>
    </xf>
    <xf numFmtId="43" fontId="47" fillId="28" borderId="1" xfId="113" applyNumberFormat="1" applyFont="1" applyFill="1" applyBorder="1" applyAlignment="1">
      <alignment vertical="center"/>
    </xf>
    <xf numFmtId="0" fontId="49" fillId="0" borderId="1" xfId="114" applyFont="1" applyFill="1" applyBorder="1" applyAlignment="1">
      <alignment horizontal="justify" vertical="center" wrapText="1"/>
    </xf>
    <xf numFmtId="0" fontId="49" fillId="0" borderId="1" xfId="111" applyFont="1" applyFill="1" applyBorder="1" applyAlignment="1">
      <alignment horizontal="center" vertical="center" wrapText="1"/>
    </xf>
    <xf numFmtId="43" fontId="49" fillId="0" borderId="1" xfId="113" applyNumberFormat="1" applyFont="1" applyFill="1" applyBorder="1" applyAlignment="1">
      <alignment vertical="center"/>
    </xf>
    <xf numFmtId="43" fontId="46" fillId="0" borderId="1" xfId="113" applyNumberFormat="1" applyFont="1" applyFill="1" applyBorder="1" applyAlignment="1">
      <alignment vertical="center"/>
    </xf>
    <xf numFmtId="0" fontId="49" fillId="0" borderId="1" xfId="111" applyFont="1" applyFill="1" applyBorder="1" applyAlignment="1">
      <alignment horizontal="justify" vertical="center" wrapText="1"/>
    </xf>
    <xf numFmtId="0" fontId="49" fillId="0" borderId="1" xfId="114" applyFont="1" applyFill="1" applyBorder="1" applyAlignment="1">
      <alignment horizontal="center" vertical="center" wrapText="1"/>
    </xf>
    <xf numFmtId="0" fontId="49" fillId="3" borderId="1" xfId="114" applyFont="1" applyFill="1" applyBorder="1" applyAlignment="1">
      <alignment horizontal="justify" vertical="center" wrapText="1"/>
    </xf>
    <xf numFmtId="0" fontId="49" fillId="3" borderId="1" xfId="114" applyFont="1" applyFill="1" applyBorder="1" applyAlignment="1">
      <alignment horizontal="center" vertical="center" wrapText="1"/>
    </xf>
    <xf numFmtId="0" fontId="51" fillId="0" borderId="0" xfId="111" applyFont="1"/>
    <xf numFmtId="0" fontId="49" fillId="3" borderId="1" xfId="111" applyFont="1" applyFill="1" applyBorder="1" applyAlignment="1">
      <alignment horizontal="justify" vertical="center" wrapText="1"/>
    </xf>
    <xf numFmtId="0" fontId="49" fillId="3" borderId="1" xfId="111" applyFont="1" applyFill="1" applyBorder="1" applyAlignment="1">
      <alignment horizontal="center" vertical="center" wrapText="1"/>
    </xf>
    <xf numFmtId="0" fontId="49" fillId="3" borderId="1" xfId="114" applyFont="1" applyFill="1" applyBorder="1" applyAlignment="1">
      <alignment horizontal="center" vertical="center"/>
    </xf>
    <xf numFmtId="0" fontId="49" fillId="3" borderId="1" xfId="111" applyFont="1" applyFill="1" applyBorder="1" applyAlignment="1">
      <alignment horizontal="center" vertical="center"/>
    </xf>
    <xf numFmtId="43" fontId="49" fillId="3" borderId="1" xfId="113" applyNumberFormat="1" applyFont="1" applyFill="1" applyBorder="1" applyAlignment="1">
      <alignment vertical="center"/>
    </xf>
    <xf numFmtId="0" fontId="49" fillId="0" borderId="1" xfId="111" applyFont="1" applyFill="1" applyBorder="1" applyAlignment="1">
      <alignment horizontal="justify"/>
    </xf>
    <xf numFmtId="0" fontId="49" fillId="3" borderId="1" xfId="115" applyFont="1" applyFill="1" applyBorder="1" applyAlignment="1">
      <alignment horizontal="justify" vertical="center" wrapText="1"/>
    </xf>
    <xf numFmtId="0" fontId="46" fillId="3" borderId="0" xfId="111" applyFont="1" applyFill="1"/>
    <xf numFmtId="0" fontId="51" fillId="3" borderId="0" xfId="111" applyFont="1" applyFill="1"/>
    <xf numFmtId="43" fontId="49" fillId="3" borderId="34" xfId="113" applyNumberFormat="1" applyFont="1" applyFill="1" applyBorder="1" applyAlignment="1">
      <alignment vertical="center"/>
    </xf>
    <xf numFmtId="0" fontId="49" fillId="3" borderId="12" xfId="111" applyFont="1" applyFill="1" applyBorder="1" applyAlignment="1">
      <alignment horizontal="justify" vertical="center" wrapText="1"/>
    </xf>
    <xf numFmtId="0" fontId="49" fillId="3" borderId="12" xfId="111" applyFont="1" applyFill="1" applyBorder="1" applyAlignment="1">
      <alignment horizontal="center" vertical="center"/>
    </xf>
    <xf numFmtId="43" fontId="49" fillId="3" borderId="12" xfId="113" applyNumberFormat="1" applyFont="1" applyFill="1" applyBorder="1" applyAlignment="1">
      <alignment vertical="center"/>
    </xf>
    <xf numFmtId="0" fontId="47" fillId="3" borderId="0" xfId="111" applyFont="1" applyFill="1" applyBorder="1" applyAlignment="1">
      <alignment horizontal="justify" vertical="center" wrapText="1"/>
    </xf>
    <xf numFmtId="0" fontId="47" fillId="3" borderId="0" xfId="111" applyFont="1" applyFill="1" applyBorder="1" applyAlignment="1">
      <alignment horizontal="center" vertical="center" wrapText="1"/>
    </xf>
    <xf numFmtId="43" fontId="49" fillId="3" borderId="0" xfId="113" applyNumberFormat="1" applyFont="1" applyFill="1" applyBorder="1" applyAlignment="1">
      <alignment vertical="center"/>
    </xf>
    <xf numFmtId="43" fontId="46" fillId="0" borderId="0" xfId="112" applyFont="1" applyFill="1" applyBorder="1" applyAlignment="1">
      <alignment vertical="center"/>
    </xf>
    <xf numFmtId="0" fontId="47" fillId="28" borderId="32" xfId="114" applyFont="1" applyFill="1" applyBorder="1" applyAlignment="1">
      <alignment horizontal="justify" vertical="center" wrapText="1"/>
    </xf>
    <xf numFmtId="0" fontId="49" fillId="28" borderId="32" xfId="114" applyFont="1" applyFill="1" applyBorder="1" applyAlignment="1">
      <alignment horizontal="center" vertical="center" wrapText="1"/>
    </xf>
    <xf numFmtId="43" fontId="49" fillId="28" borderId="32" xfId="113" applyNumberFormat="1" applyFont="1" applyFill="1" applyBorder="1" applyAlignment="1">
      <alignment vertical="center"/>
    </xf>
    <xf numFmtId="168" fontId="49" fillId="28" borderId="32" xfId="113" applyNumberFormat="1" applyFont="1" applyFill="1" applyBorder="1" applyAlignment="1">
      <alignment vertical="center"/>
    </xf>
    <xf numFmtId="0" fontId="47" fillId="28" borderId="1" xfId="114" applyFont="1" applyFill="1" applyBorder="1" applyAlignment="1">
      <alignment horizontal="justify" vertical="center" wrapText="1"/>
    </xf>
    <xf numFmtId="0" fontId="49" fillId="28" borderId="1" xfId="114" applyFont="1" applyFill="1" applyBorder="1" applyAlignment="1">
      <alignment horizontal="center" vertical="center" wrapText="1"/>
    </xf>
    <xf numFmtId="43" fontId="49" fillId="28" borderId="1" xfId="113" applyNumberFormat="1" applyFont="1" applyFill="1" applyBorder="1" applyAlignment="1">
      <alignment vertical="center"/>
    </xf>
    <xf numFmtId="0" fontId="47" fillId="3" borderId="60" xfId="114" applyFont="1" applyFill="1" applyBorder="1" applyAlignment="1">
      <alignment horizontal="justify" vertical="center" wrapText="1"/>
    </xf>
    <xf numFmtId="0" fontId="47" fillId="3" borderId="60" xfId="114" applyFont="1" applyFill="1" applyBorder="1" applyAlignment="1">
      <alignment horizontal="center" vertical="center" wrapText="1"/>
    </xf>
    <xf numFmtId="43" fontId="47" fillId="3" borderId="60" xfId="113" applyNumberFormat="1" applyFont="1" applyFill="1" applyBorder="1" applyAlignment="1">
      <alignment vertical="center"/>
    </xf>
    <xf numFmtId="168" fontId="47" fillId="3" borderId="60" xfId="113" applyNumberFormat="1" applyFont="1" applyFill="1" applyBorder="1" applyAlignment="1">
      <alignment vertical="center"/>
    </xf>
    <xf numFmtId="0" fontId="49" fillId="3" borderId="34" xfId="114" applyFont="1" applyFill="1" applyBorder="1" applyAlignment="1">
      <alignment horizontal="justify" vertical="center" wrapText="1"/>
    </xf>
    <xf numFmtId="9" fontId="49" fillId="3" borderId="34" xfId="114" applyNumberFormat="1" applyFont="1" applyFill="1" applyBorder="1" applyAlignment="1">
      <alignment horizontal="center" vertical="center" wrapText="1"/>
    </xf>
    <xf numFmtId="177" fontId="49" fillId="3" borderId="34" xfId="116" applyNumberFormat="1" applyFont="1" applyFill="1" applyBorder="1" applyAlignment="1">
      <alignment vertical="center"/>
    </xf>
    <xf numFmtId="0" fontId="49" fillId="0" borderId="0" xfId="111" applyFont="1"/>
    <xf numFmtId="0" fontId="49" fillId="0" borderId="0" xfId="111" applyFont="1" applyAlignment="1">
      <alignment horizontal="justify"/>
    </xf>
    <xf numFmtId="0" fontId="47" fillId="29" borderId="13" xfId="114" applyFont="1" applyFill="1" applyBorder="1" applyAlignment="1">
      <alignment horizontal="justify" vertical="center" wrapText="1"/>
    </xf>
    <xf numFmtId="0" fontId="49" fillId="29" borderId="13" xfId="114" applyFont="1" applyFill="1" applyBorder="1" applyAlignment="1">
      <alignment horizontal="center" vertical="center" wrapText="1"/>
    </xf>
    <xf numFmtId="43" fontId="49" fillId="29" borderId="13" xfId="113" applyNumberFormat="1" applyFont="1" applyFill="1" applyBorder="1" applyAlignment="1">
      <alignment vertical="center"/>
    </xf>
    <xf numFmtId="168" fontId="49" fillId="29" borderId="13" xfId="113" applyNumberFormat="1" applyFont="1" applyFill="1" applyBorder="1" applyAlignment="1">
      <alignment vertical="center"/>
    </xf>
    <xf numFmtId="0" fontId="46" fillId="0" borderId="1" xfId="111" applyFont="1" applyFill="1" applyBorder="1" applyAlignment="1">
      <alignment horizontal="justify" vertical="center" wrapText="1"/>
    </xf>
    <xf numFmtId="0" fontId="46" fillId="0" borderId="1" xfId="111" applyFont="1" applyFill="1" applyBorder="1" applyAlignment="1">
      <alignment horizontal="center" vertical="center" wrapText="1"/>
    </xf>
    <xf numFmtId="0" fontId="46" fillId="3" borderId="1" xfId="114" applyFont="1" applyFill="1" applyBorder="1" applyAlignment="1">
      <alignment horizontal="justify" vertical="center" wrapText="1"/>
    </xf>
    <xf numFmtId="0" fontId="46" fillId="3" borderId="1" xfId="111" applyFont="1" applyFill="1" applyBorder="1" applyAlignment="1">
      <alignment horizontal="center" vertical="center" wrapText="1"/>
    </xf>
    <xf numFmtId="0" fontId="47" fillId="3" borderId="12" xfId="111" applyFont="1" applyFill="1" applyBorder="1" applyAlignment="1">
      <alignment horizontal="justify" vertical="center" wrapText="1"/>
    </xf>
    <xf numFmtId="0" fontId="47" fillId="3" borderId="12" xfId="111" applyFont="1" applyFill="1" applyBorder="1" applyAlignment="1">
      <alignment horizontal="center" vertical="center" wrapText="1"/>
    </xf>
    <xf numFmtId="43" fontId="47" fillId="3" borderId="12" xfId="113" applyNumberFormat="1" applyFont="1" applyFill="1" applyBorder="1" applyAlignment="1">
      <alignment vertical="center"/>
    </xf>
    <xf numFmtId="0" fontId="46" fillId="3" borderId="1" xfId="111" applyFont="1" applyFill="1" applyBorder="1" applyAlignment="1">
      <alignment horizontal="center" vertical="center"/>
    </xf>
    <xf numFmtId="0" fontId="52" fillId="0" borderId="9" xfId="120" applyFont="1" applyBorder="1" applyAlignment="1" applyProtection="1">
      <alignment horizontal="left" vertical="center"/>
      <protection locked="0"/>
    </xf>
    <xf numFmtId="0" fontId="54" fillId="0" borderId="0" xfId="120" applyNumberFormat="1" applyFont="1" applyFill="1" applyBorder="1" applyAlignment="1" applyProtection="1">
      <alignment vertical="center" wrapText="1"/>
    </xf>
    <xf numFmtId="0" fontId="55" fillId="0" borderId="9" xfId="120" applyNumberFormat="1" applyFont="1" applyFill="1" applyBorder="1" applyAlignment="1" applyProtection="1">
      <alignment horizontal="left" vertical="center"/>
    </xf>
    <xf numFmtId="0" fontId="53" fillId="0" borderId="9" xfId="120" applyFont="1" applyBorder="1" applyAlignment="1">
      <alignment horizontal="center" vertical="center" wrapText="1"/>
    </xf>
    <xf numFmtId="0" fontId="15" fillId="0" borderId="9" xfId="120" applyFont="1" applyBorder="1" applyAlignment="1">
      <alignment horizontal="center" vertical="center" wrapText="1"/>
    </xf>
    <xf numFmtId="181" fontId="52" fillId="32" borderId="42" xfId="120" applyNumberFormat="1" applyFont="1" applyFill="1" applyBorder="1" applyAlignment="1">
      <alignment horizontal="center" vertical="center"/>
    </xf>
    <xf numFmtId="181" fontId="15" fillId="32" borderId="9" xfId="120" applyNumberFormat="1" applyFont="1" applyFill="1" applyBorder="1" applyAlignment="1">
      <alignment horizontal="left" vertical="center" wrapText="1"/>
    </xf>
    <xf numFmtId="169" fontId="16" fillId="0" borderId="0" xfId="113" applyFont="1" applyAlignment="1">
      <alignment vertical="center"/>
    </xf>
    <xf numFmtId="0" fontId="16" fillId="0" borderId="0" xfId="120" applyFont="1" applyAlignment="1">
      <alignment vertical="center"/>
    </xf>
    <xf numFmtId="0" fontId="15" fillId="0" borderId="0" xfId="120" applyFont="1" applyAlignment="1">
      <alignment vertical="center"/>
    </xf>
    <xf numFmtId="0" fontId="55" fillId="31" borderId="9" xfId="120" applyFont="1" applyFill="1" applyBorder="1" applyAlignment="1">
      <alignment horizontal="center" vertical="center" wrapText="1"/>
    </xf>
    <xf numFmtId="169" fontId="15" fillId="0" borderId="0" xfId="113" applyFont="1" applyAlignment="1">
      <alignment vertical="center"/>
    </xf>
    <xf numFmtId="180" fontId="15" fillId="0" borderId="0" xfId="120" applyNumberFormat="1" applyFont="1" applyAlignment="1">
      <alignment vertical="center"/>
    </xf>
    <xf numFmtId="169" fontId="15" fillId="0" borderId="0" xfId="120" applyNumberFormat="1" applyFont="1" applyAlignment="1">
      <alignment vertical="center"/>
    </xf>
    <xf numFmtId="0" fontId="15" fillId="0" borderId="0" xfId="120" applyFont="1" applyBorder="1" applyAlignment="1">
      <alignment vertical="center"/>
    </xf>
    <xf numFmtId="164" fontId="15" fillId="0" borderId="0" xfId="120" applyNumberFormat="1" applyFont="1" applyBorder="1" applyAlignment="1">
      <alignment vertical="center"/>
    </xf>
    <xf numFmtId="169" fontId="15" fillId="0" borderId="0" xfId="120" applyNumberFormat="1" applyFont="1" applyBorder="1" applyAlignment="1">
      <alignment vertical="center"/>
    </xf>
    <xf numFmtId="179" fontId="15" fillId="0" borderId="0" xfId="121" applyNumberFormat="1" applyFont="1" applyBorder="1" applyAlignment="1">
      <alignment vertical="center"/>
    </xf>
    <xf numFmtId="0" fontId="52" fillId="0" borderId="0" xfId="120" applyFont="1" applyBorder="1" applyAlignment="1">
      <alignment vertical="center"/>
    </xf>
    <xf numFmtId="178" fontId="52" fillId="32" borderId="41" xfId="120" applyNumberFormat="1" applyFont="1" applyFill="1" applyBorder="1" applyAlignment="1">
      <alignment horizontal="center" vertical="center"/>
    </xf>
    <xf numFmtId="181" fontId="52" fillId="30" borderId="42" xfId="120" applyNumberFormat="1" applyFont="1" applyFill="1" applyBorder="1" applyAlignment="1">
      <alignment horizontal="center" vertical="center"/>
    </xf>
    <xf numFmtId="178" fontId="52" fillId="32" borderId="2" xfId="120" applyNumberFormat="1" applyFont="1" applyFill="1" applyBorder="1" applyAlignment="1">
      <alignment horizontal="center" vertical="center"/>
    </xf>
    <xf numFmtId="181" fontId="52" fillId="32" borderId="0" xfId="120" applyNumberFormat="1" applyFont="1" applyFill="1" applyBorder="1" applyAlignment="1">
      <alignment horizontal="center" vertical="center"/>
    </xf>
    <xf numFmtId="9" fontId="52" fillId="32" borderId="42" xfId="106" applyFont="1" applyFill="1" applyBorder="1" applyAlignment="1">
      <alignment horizontal="center" vertical="center"/>
    </xf>
    <xf numFmtId="181" fontId="52" fillId="32" borderId="3" xfId="120" applyNumberFormat="1" applyFont="1" applyFill="1" applyBorder="1" applyAlignment="1">
      <alignment horizontal="center" vertical="center"/>
    </xf>
    <xf numFmtId="181" fontId="52" fillId="32" borderId="42" xfId="120" applyNumberFormat="1" applyFont="1" applyFill="1" applyBorder="1" applyAlignment="1">
      <alignment horizontal="left" vertical="center"/>
    </xf>
    <xf numFmtId="181" fontId="52" fillId="32" borderId="42" xfId="120" applyNumberFormat="1" applyFont="1" applyFill="1" applyBorder="1" applyAlignment="1">
      <alignment horizontal="right" vertical="center"/>
    </xf>
    <xf numFmtId="181" fontId="52" fillId="32" borderId="42" xfId="120" applyNumberFormat="1" applyFont="1" applyFill="1" applyBorder="1" applyAlignment="1">
      <alignment vertical="center"/>
    </xf>
    <xf numFmtId="181" fontId="52" fillId="32" borderId="42" xfId="113" applyNumberFormat="1" applyFont="1" applyFill="1" applyBorder="1" applyAlignment="1">
      <alignment vertical="center"/>
    </xf>
    <xf numFmtId="181" fontId="52" fillId="32" borderId="56" xfId="113" applyNumberFormat="1" applyFont="1" applyFill="1" applyBorder="1" applyAlignment="1">
      <alignment vertical="center"/>
    </xf>
    <xf numFmtId="181" fontId="52" fillId="32" borderId="43" xfId="113" applyNumberFormat="1" applyFont="1" applyFill="1" applyBorder="1" applyAlignment="1">
      <alignment vertical="center"/>
    </xf>
    <xf numFmtId="178" fontId="15" fillId="32" borderId="25" xfId="120" applyNumberFormat="1" applyFont="1" applyFill="1" applyBorder="1" applyAlignment="1">
      <alignment horizontal="center" vertical="center"/>
    </xf>
    <xf numFmtId="181" fontId="15" fillId="32" borderId="9" xfId="120" applyNumberFormat="1" applyFont="1" applyFill="1" applyBorder="1" applyAlignment="1">
      <alignment horizontal="right" vertical="center"/>
    </xf>
    <xf numFmtId="181" fontId="15" fillId="3" borderId="9" xfId="113" applyNumberFormat="1" applyFont="1" applyFill="1" applyBorder="1" applyAlignment="1">
      <alignment horizontal="center" vertical="center"/>
    </xf>
    <xf numFmtId="181" fontId="15" fillId="3" borderId="9" xfId="113" applyNumberFormat="1" applyFont="1" applyFill="1" applyBorder="1" applyAlignment="1">
      <alignment vertical="center"/>
    </xf>
    <xf numFmtId="178" fontId="15" fillId="3" borderId="23" xfId="113" applyNumberFormat="1" applyFont="1" applyFill="1" applyBorder="1" applyAlignment="1">
      <alignment vertical="center"/>
    </xf>
    <xf numFmtId="169" fontId="16" fillId="0" borderId="0" xfId="113" applyFont="1" applyBorder="1" applyAlignment="1">
      <alignment vertical="center"/>
    </xf>
    <xf numFmtId="178" fontId="52" fillId="0" borderId="75" xfId="120" applyNumberFormat="1" applyFont="1" applyFill="1" applyBorder="1" applyAlignment="1">
      <alignment horizontal="center" vertical="center"/>
    </xf>
    <xf numFmtId="182" fontId="52" fillId="0" borderId="75" xfId="120" applyNumberFormat="1" applyFont="1" applyFill="1" applyBorder="1" applyAlignment="1">
      <alignment vertical="center"/>
    </xf>
    <xf numFmtId="181" fontId="52" fillId="0" borderId="40" xfId="120" applyNumberFormat="1" applyFont="1" applyFill="1" applyBorder="1" applyAlignment="1">
      <alignment horizontal="right" vertical="center"/>
    </xf>
    <xf numFmtId="181" fontId="52" fillId="0" borderId="40" xfId="120" applyNumberFormat="1" applyFont="1" applyFill="1" applyBorder="1" applyAlignment="1">
      <alignment vertical="center"/>
    </xf>
    <xf numFmtId="181" fontId="52" fillId="0" borderId="40" xfId="113" applyNumberFormat="1" applyFont="1" applyFill="1" applyBorder="1" applyAlignment="1">
      <alignment vertical="center"/>
    </xf>
    <xf numFmtId="181" fontId="52" fillId="0" borderId="67" xfId="113" applyNumberFormat="1" applyFont="1" applyFill="1" applyBorder="1" applyAlignment="1">
      <alignment vertical="center"/>
    </xf>
    <xf numFmtId="178" fontId="52" fillId="0" borderId="76" xfId="113" applyNumberFormat="1" applyFont="1" applyFill="1" applyBorder="1" applyAlignment="1">
      <alignment vertical="center"/>
    </xf>
    <xf numFmtId="169" fontId="16" fillId="0" borderId="0" xfId="113" applyFont="1" applyFill="1" applyBorder="1" applyAlignment="1">
      <alignment vertical="center"/>
    </xf>
    <xf numFmtId="0" fontId="16" fillId="0" borderId="0" xfId="120" applyFont="1" applyFill="1" applyAlignment="1">
      <alignment vertical="center"/>
    </xf>
    <xf numFmtId="181" fontId="15" fillId="32" borderId="9" xfId="113" applyNumberFormat="1" applyFont="1" applyFill="1" applyBorder="1" applyAlignment="1">
      <alignment horizontal="right" vertical="center"/>
    </xf>
    <xf numFmtId="181" fontId="15" fillId="32" borderId="9" xfId="113" applyNumberFormat="1" applyFont="1" applyFill="1" applyBorder="1" applyAlignment="1">
      <alignment horizontal="center" vertical="center"/>
    </xf>
    <xf numFmtId="178" fontId="15" fillId="32" borderId="23" xfId="113" applyNumberFormat="1" applyFont="1" applyFill="1" applyBorder="1" applyAlignment="1">
      <alignment horizontal="right" vertical="center"/>
    </xf>
    <xf numFmtId="177" fontId="16" fillId="0" borderId="0" xfId="106" applyNumberFormat="1" applyFont="1" applyAlignment="1">
      <alignment vertical="center"/>
    </xf>
    <xf numFmtId="183" fontId="16" fillId="0" borderId="0" xfId="113" applyNumberFormat="1" applyFont="1" applyAlignment="1">
      <alignment vertical="center"/>
    </xf>
    <xf numFmtId="181" fontId="15" fillId="32" borderId="77" xfId="120" applyNumberFormat="1" applyFont="1" applyFill="1" applyBorder="1" applyAlignment="1">
      <alignment horizontal="left" vertical="center" wrapText="1"/>
    </xf>
    <xf numFmtId="181" fontId="15" fillId="32" borderId="36" xfId="120" applyNumberFormat="1" applyFont="1" applyFill="1" applyBorder="1" applyAlignment="1">
      <alignment horizontal="right" vertical="center"/>
    </xf>
    <xf numFmtId="181" fontId="15" fillId="32" borderId="36" xfId="113" applyNumberFormat="1" applyFont="1" applyFill="1" applyBorder="1" applyAlignment="1">
      <alignment horizontal="center" vertical="center"/>
    </xf>
    <xf numFmtId="181" fontId="15" fillId="32" borderId="70" xfId="113" applyNumberFormat="1" applyFont="1" applyFill="1" applyBorder="1" applyAlignment="1">
      <alignment horizontal="right" vertical="center"/>
    </xf>
    <xf numFmtId="178" fontId="52" fillId="0" borderId="41" xfId="120" applyNumberFormat="1" applyFont="1" applyFill="1" applyBorder="1" applyAlignment="1">
      <alignment horizontal="center" vertical="center"/>
    </xf>
    <xf numFmtId="182" fontId="52" fillId="0" borderId="41" xfId="120" applyNumberFormat="1" applyFont="1" applyFill="1" applyBorder="1" applyAlignment="1">
      <alignment vertical="center"/>
    </xf>
    <xf numFmtId="181" fontId="52" fillId="0" borderId="42" xfId="120" applyNumberFormat="1" applyFont="1" applyFill="1" applyBorder="1" applyAlignment="1">
      <alignment horizontal="right" vertical="center"/>
    </xf>
    <xf numFmtId="181" fontId="52" fillId="0" borderId="42" xfId="120" applyNumberFormat="1" applyFont="1" applyFill="1" applyBorder="1" applyAlignment="1">
      <alignment vertical="center"/>
    </xf>
    <xf numFmtId="181" fontId="52" fillId="0" borderId="42" xfId="113" applyNumberFormat="1" applyFont="1" applyFill="1" applyBorder="1" applyAlignment="1">
      <alignment vertical="center"/>
    </xf>
    <xf numFmtId="181" fontId="52" fillId="0" borderId="56" xfId="113" applyNumberFormat="1" applyFont="1" applyFill="1" applyBorder="1" applyAlignment="1">
      <alignment vertical="center"/>
    </xf>
    <xf numFmtId="178" fontId="52" fillId="0" borderId="43" xfId="113" applyNumberFormat="1" applyFont="1" applyFill="1" applyBorder="1" applyAlignment="1">
      <alignment vertical="center"/>
    </xf>
    <xf numFmtId="178" fontId="15" fillId="32" borderId="41" xfId="120" applyNumberFormat="1" applyFont="1" applyFill="1" applyBorder="1" applyAlignment="1">
      <alignment horizontal="center" vertical="center"/>
    </xf>
    <xf numFmtId="181" fontId="15" fillId="32" borderId="42" xfId="120" applyNumberFormat="1" applyFont="1" applyFill="1" applyBorder="1" applyAlignment="1">
      <alignment horizontal="right" vertical="center"/>
    </xf>
    <xf numFmtId="181" fontId="15" fillId="32" borderId="42" xfId="113" applyNumberFormat="1" applyFont="1" applyFill="1" applyBorder="1" applyAlignment="1">
      <alignment vertical="center"/>
    </xf>
    <xf numFmtId="181" fontId="15" fillId="32" borderId="42" xfId="113" applyNumberFormat="1" applyFont="1" applyFill="1" applyBorder="1" applyAlignment="1">
      <alignment horizontal="center" vertical="center"/>
    </xf>
    <xf numFmtId="178" fontId="15" fillId="32" borderId="43" xfId="113" applyNumberFormat="1" applyFont="1" applyFill="1" applyBorder="1" applyAlignment="1">
      <alignment vertical="center"/>
    </xf>
    <xf numFmtId="0" fontId="16" fillId="0" borderId="0" xfId="120" applyFont="1" applyBorder="1" applyAlignment="1">
      <alignment vertical="center"/>
    </xf>
    <xf numFmtId="0" fontId="15" fillId="0" borderId="5" xfId="120" applyFont="1" applyBorder="1" applyAlignment="1">
      <alignment horizontal="justify" vertical="center" wrapText="1"/>
    </xf>
    <xf numFmtId="178" fontId="52" fillId="32" borderId="15" xfId="120" applyNumberFormat="1" applyFont="1" applyFill="1" applyBorder="1" applyAlignment="1">
      <alignment horizontal="center" vertical="center"/>
    </xf>
    <xf numFmtId="181" fontId="52" fillId="32" borderId="2" xfId="120" applyNumberFormat="1" applyFont="1" applyFill="1" applyBorder="1" applyAlignment="1">
      <alignment horizontal="center" vertical="center"/>
    </xf>
    <xf numFmtId="181" fontId="52" fillId="0" borderId="15" xfId="120" applyNumberFormat="1" applyFont="1" applyFill="1" applyBorder="1" applyAlignment="1">
      <alignment vertical="center"/>
    </xf>
    <xf numFmtId="178" fontId="52" fillId="32" borderId="43" xfId="113" applyNumberFormat="1" applyFont="1" applyFill="1" applyBorder="1" applyAlignment="1">
      <alignment vertical="center"/>
    </xf>
    <xf numFmtId="178" fontId="15" fillId="32" borderId="74" xfId="120" applyNumberFormat="1" applyFont="1" applyFill="1" applyBorder="1" applyAlignment="1">
      <alignment horizontal="center" vertical="center"/>
    </xf>
    <xf numFmtId="181" fontId="15" fillId="32" borderId="74" xfId="120" applyNumberFormat="1" applyFont="1" applyFill="1" applyBorder="1" applyAlignment="1">
      <alignment vertical="center" wrapText="1"/>
    </xf>
    <xf numFmtId="181" fontId="15" fillId="32" borderId="74" xfId="120" applyNumberFormat="1" applyFont="1" applyFill="1" applyBorder="1" applyAlignment="1">
      <alignment horizontal="right" vertical="center"/>
    </xf>
    <xf numFmtId="181" fontId="15" fillId="32" borderId="74" xfId="113" applyNumberFormat="1" applyFont="1" applyFill="1" applyBorder="1" applyAlignment="1">
      <alignment vertical="center"/>
    </xf>
    <xf numFmtId="181" fontId="15" fillId="32" borderId="74" xfId="113" applyNumberFormat="1" applyFont="1" applyFill="1" applyBorder="1" applyAlignment="1">
      <alignment horizontal="right" vertical="center"/>
    </xf>
    <xf numFmtId="181" fontId="15" fillId="32" borderId="9" xfId="113" applyNumberFormat="1" applyFont="1" applyFill="1" applyBorder="1" applyAlignment="1">
      <alignment vertical="center"/>
    </xf>
    <xf numFmtId="178" fontId="15" fillId="32" borderId="9" xfId="120" applyNumberFormat="1" applyFont="1" applyFill="1" applyBorder="1" applyAlignment="1">
      <alignment horizontal="center" vertical="center"/>
    </xf>
    <xf numFmtId="181" fontId="15" fillId="32" borderId="9" xfId="120" applyNumberFormat="1" applyFont="1" applyFill="1" applyBorder="1" applyAlignment="1">
      <alignment vertical="center" wrapText="1"/>
    </xf>
    <xf numFmtId="181" fontId="15" fillId="3" borderId="9" xfId="120" applyNumberFormat="1" applyFont="1" applyFill="1" applyBorder="1" applyAlignment="1">
      <alignment horizontal="right" vertical="center"/>
    </xf>
    <xf numFmtId="178" fontId="15" fillId="32" borderId="0" xfId="120" applyNumberFormat="1" applyFont="1" applyFill="1" applyBorder="1" applyAlignment="1">
      <alignment horizontal="center" vertical="center"/>
    </xf>
    <xf numFmtId="0" fontId="15" fillId="0" borderId="0" xfId="120" applyFont="1" applyBorder="1" applyAlignment="1">
      <alignment vertical="center" wrapText="1"/>
    </xf>
    <xf numFmtId="181" fontId="15" fillId="32" borderId="0" xfId="120" applyNumberFormat="1" applyFont="1" applyFill="1" applyBorder="1" applyAlignment="1">
      <alignment horizontal="right" vertical="center"/>
    </xf>
    <xf numFmtId="181" fontId="15" fillId="32" borderId="0" xfId="113" applyNumberFormat="1" applyFont="1" applyFill="1" applyBorder="1" applyAlignment="1">
      <alignment vertical="center"/>
    </xf>
    <xf numFmtId="181" fontId="15" fillId="32" borderId="0" xfId="113" applyNumberFormat="1" applyFont="1" applyFill="1" applyBorder="1" applyAlignment="1">
      <alignment horizontal="right" vertical="center"/>
    </xf>
    <xf numFmtId="169" fontId="15" fillId="3" borderId="9" xfId="124" applyNumberFormat="1" applyFont="1" applyFill="1" applyBorder="1" applyAlignment="1">
      <alignment vertical="center"/>
    </xf>
    <xf numFmtId="0" fontId="15" fillId="0" borderId="0" xfId="123" applyFont="1" applyBorder="1" applyAlignment="1">
      <alignment vertical="center"/>
    </xf>
    <xf numFmtId="9" fontId="15" fillId="0" borderId="0" xfId="4" applyFont="1" applyBorder="1" applyAlignment="1">
      <alignment vertical="center"/>
    </xf>
    <xf numFmtId="0" fontId="52" fillId="3" borderId="0" xfId="120" applyFont="1" applyFill="1" applyBorder="1" applyAlignment="1">
      <alignment horizontal="left" vertical="center"/>
    </xf>
    <xf numFmtId="9" fontId="15" fillId="0" borderId="14" xfId="4" applyFont="1" applyBorder="1" applyAlignment="1">
      <alignment horizontal="center" vertical="center"/>
    </xf>
    <xf numFmtId="0" fontId="15" fillId="0" borderId="5" xfId="120" applyFont="1" applyBorder="1" applyAlignment="1">
      <alignment vertical="center"/>
    </xf>
    <xf numFmtId="0" fontId="15" fillId="0" borderId="9" xfId="120" applyFont="1" applyBorder="1" applyAlignment="1">
      <alignment horizontal="justify" vertical="center" wrapText="1"/>
    </xf>
    <xf numFmtId="0" fontId="15" fillId="0" borderId="9" xfId="120" applyFont="1" applyBorder="1" applyAlignment="1">
      <alignment horizontal="center" vertical="center"/>
    </xf>
    <xf numFmtId="177" fontId="15" fillId="0" borderId="9" xfId="4" applyNumberFormat="1" applyFont="1" applyBorder="1" applyAlignment="1">
      <alignment horizontal="center" vertical="center"/>
    </xf>
    <xf numFmtId="0" fontId="47" fillId="28" borderId="32" xfId="111" applyFont="1" applyFill="1" applyBorder="1" applyAlignment="1">
      <alignment horizontal="justify" vertical="center" wrapText="1"/>
    </xf>
    <xf numFmtId="0" fontId="47" fillId="28" borderId="32" xfId="111" applyFont="1" applyFill="1" applyBorder="1" applyAlignment="1">
      <alignment horizontal="center" vertical="center" wrapText="1"/>
    </xf>
    <xf numFmtId="43" fontId="47" fillId="28" borderId="32" xfId="113" applyNumberFormat="1" applyFont="1" applyFill="1" applyBorder="1" applyAlignment="1">
      <alignment vertical="center"/>
    </xf>
    <xf numFmtId="0" fontId="49" fillId="3" borderId="12" xfId="114" applyFont="1" applyFill="1" applyBorder="1" applyAlignment="1">
      <alignment horizontal="justify" vertical="center" wrapText="1"/>
    </xf>
    <xf numFmtId="0" fontId="49" fillId="3" borderId="12" xfId="114" applyFont="1" applyFill="1" applyBorder="1" applyAlignment="1">
      <alignment horizontal="center" vertical="center"/>
    </xf>
    <xf numFmtId="168" fontId="50" fillId="0" borderId="0" xfId="113" applyNumberFormat="1" applyFont="1" applyFill="1" applyBorder="1" applyAlignment="1">
      <alignment vertical="center"/>
    </xf>
    <xf numFmtId="181" fontId="15" fillId="32" borderId="9" xfId="120" applyNumberFormat="1" applyFont="1" applyFill="1" applyBorder="1" applyAlignment="1">
      <alignment horizontal="justify" vertical="center" wrapText="1"/>
    </xf>
    <xf numFmtId="182" fontId="15" fillId="0" borderId="9" xfId="120" applyNumberFormat="1" applyFont="1" applyBorder="1" applyAlignment="1">
      <alignment horizontal="justify" vertical="center" wrapText="1"/>
    </xf>
    <xf numFmtId="0" fontId="15" fillId="0" borderId="20" xfId="120" applyFont="1" applyBorder="1" applyAlignment="1">
      <alignment vertical="center"/>
    </xf>
    <xf numFmtId="0" fontId="15" fillId="0" borderId="14" xfId="120" applyFont="1" applyBorder="1" applyAlignment="1">
      <alignment vertical="center"/>
    </xf>
    <xf numFmtId="0" fontId="15" fillId="0" borderId="20" xfId="120" applyFont="1" applyBorder="1" applyAlignment="1">
      <alignment horizontal="center" vertical="center"/>
    </xf>
    <xf numFmtId="9" fontId="15" fillId="0" borderId="14" xfId="120" applyNumberFormat="1" applyFont="1" applyBorder="1" applyAlignment="1">
      <alignment horizontal="center" vertical="center"/>
    </xf>
    <xf numFmtId="181" fontId="52" fillId="0" borderId="67" xfId="113" applyNumberFormat="1" applyFont="1" applyFill="1" applyBorder="1" applyAlignment="1">
      <alignment horizontal="center" vertical="center"/>
    </xf>
    <xf numFmtId="181" fontId="15" fillId="32" borderId="78" xfId="113" applyNumberFormat="1" applyFont="1" applyFill="1" applyBorder="1" applyAlignment="1">
      <alignment horizontal="center" vertical="center"/>
    </xf>
    <xf numFmtId="0" fontId="55" fillId="31" borderId="37" xfId="120" applyFont="1" applyFill="1" applyBorder="1" applyAlignment="1">
      <alignment horizontal="center" vertical="center" wrapText="1"/>
    </xf>
    <xf numFmtId="0" fontId="55" fillId="31" borderId="38" xfId="120" applyFont="1" applyFill="1" applyBorder="1" applyAlignment="1">
      <alignment horizontal="center" vertical="center" wrapText="1"/>
    </xf>
    <xf numFmtId="179" fontId="55" fillId="31" borderId="38" xfId="121" applyNumberFormat="1" applyFont="1" applyFill="1" applyBorder="1" applyAlignment="1">
      <alignment horizontal="center" vertical="center" wrapText="1"/>
    </xf>
    <xf numFmtId="0" fontId="55" fillId="31" borderId="39" xfId="120" applyFont="1" applyFill="1" applyBorder="1" applyAlignment="1">
      <alignment horizontal="center" vertical="center" wrapText="1"/>
    </xf>
    <xf numFmtId="0" fontId="53" fillId="0" borderId="13" xfId="120" applyFont="1" applyBorder="1" applyAlignment="1">
      <alignment horizontal="center" vertical="center" wrapText="1"/>
    </xf>
    <xf numFmtId="0" fontId="15" fillId="0" borderId="13" xfId="120" applyFont="1" applyBorder="1" applyAlignment="1">
      <alignment horizontal="center" vertical="center" wrapText="1"/>
    </xf>
    <xf numFmtId="0" fontId="53" fillId="0" borderId="69" xfId="120" applyFont="1" applyBorder="1" applyAlignment="1">
      <alignment horizontal="center" vertical="center" wrapText="1"/>
    </xf>
    <xf numFmtId="0" fontId="15" fillId="0" borderId="69" xfId="120" applyFont="1" applyBorder="1" applyAlignment="1">
      <alignment horizontal="center" vertical="center" wrapText="1"/>
    </xf>
    <xf numFmtId="0" fontId="53" fillId="0" borderId="20" xfId="120" applyFont="1" applyBorder="1" applyAlignment="1">
      <alignment vertical="center" wrapText="1"/>
    </xf>
    <xf numFmtId="0" fontId="53" fillId="0" borderId="14" xfId="120" applyFont="1" applyBorder="1" applyAlignment="1">
      <alignment vertical="center" wrapText="1"/>
    </xf>
    <xf numFmtId="0" fontId="15" fillId="0" borderId="14" xfId="120" applyFont="1" applyFill="1" applyBorder="1" applyAlignment="1">
      <alignment vertical="center"/>
    </xf>
    <xf numFmtId="0" fontId="53" fillId="0" borderId="58" xfId="120" applyFont="1" applyBorder="1" applyAlignment="1">
      <alignment vertical="center" wrapText="1"/>
    </xf>
    <xf numFmtId="0" fontId="15" fillId="31" borderId="86" xfId="120" applyFont="1" applyFill="1" applyBorder="1" applyAlignment="1">
      <alignment horizontal="center" vertical="center"/>
    </xf>
    <xf numFmtId="0" fontId="15" fillId="31" borderId="88" xfId="120" applyFont="1" applyFill="1" applyBorder="1" applyAlignment="1">
      <alignment horizontal="center" vertical="center"/>
    </xf>
    <xf numFmtId="0" fontId="55" fillId="31" borderId="27" xfId="120" applyFont="1" applyFill="1" applyBorder="1" applyAlignment="1">
      <alignment vertical="center" wrapText="1"/>
    </xf>
    <xf numFmtId="0" fontId="55" fillId="31" borderId="13" xfId="120" applyFont="1" applyFill="1" applyBorder="1" applyAlignment="1">
      <alignment horizontal="center" vertical="center" wrapText="1"/>
    </xf>
    <xf numFmtId="0" fontId="55" fillId="31" borderId="25" xfId="120" applyFont="1" applyFill="1" applyBorder="1" applyAlignment="1">
      <alignment vertical="center" wrapText="1"/>
    </xf>
    <xf numFmtId="0" fontId="55" fillId="31" borderId="68" xfId="120" applyFont="1" applyFill="1" applyBorder="1" applyAlignment="1">
      <alignment vertical="center" wrapText="1"/>
    </xf>
    <xf numFmtId="0" fontId="55" fillId="31" borderId="69" xfId="120" applyFont="1" applyFill="1" applyBorder="1" applyAlignment="1">
      <alignment horizontal="center" vertical="center" wrapText="1"/>
    </xf>
    <xf numFmtId="10" fontId="52" fillId="31" borderId="69" xfId="120" applyNumberFormat="1" applyFont="1" applyFill="1" applyBorder="1" applyAlignment="1">
      <alignment horizontal="center" vertical="center" wrapText="1"/>
    </xf>
    <xf numFmtId="178" fontId="15" fillId="32" borderId="68" xfId="120" applyNumberFormat="1" applyFont="1" applyFill="1" applyBorder="1" applyAlignment="1">
      <alignment horizontal="center" vertical="center"/>
    </xf>
    <xf numFmtId="182" fontId="15" fillId="0" borderId="69" xfId="120" applyNumberFormat="1" applyFont="1" applyBorder="1" applyAlignment="1">
      <alignment horizontal="justify" vertical="center" wrapText="1"/>
    </xf>
    <xf numFmtId="181" fontId="15" fillId="32" borderId="69" xfId="120" applyNumberFormat="1" applyFont="1" applyFill="1" applyBorder="1" applyAlignment="1">
      <alignment horizontal="right" vertical="center"/>
    </xf>
    <xf numFmtId="181" fontId="15" fillId="3" borderId="69" xfId="113" applyNumberFormat="1" applyFont="1" applyFill="1" applyBorder="1" applyAlignment="1">
      <alignment vertical="center"/>
    </xf>
    <xf numFmtId="181" fontId="15" fillId="3" borderId="69" xfId="113" applyNumberFormat="1" applyFont="1" applyFill="1" applyBorder="1" applyAlignment="1">
      <alignment horizontal="center" vertical="center"/>
    </xf>
    <xf numFmtId="178" fontId="15" fillId="3" borderId="45" xfId="113" applyNumberFormat="1" applyFont="1" applyFill="1" applyBorder="1" applyAlignment="1">
      <alignment vertical="center"/>
    </xf>
    <xf numFmtId="178" fontId="15" fillId="32" borderId="27" xfId="120" applyNumberFormat="1" applyFont="1" applyFill="1" applyBorder="1" applyAlignment="1">
      <alignment horizontal="center" vertical="center"/>
    </xf>
    <xf numFmtId="182" fontId="15" fillId="0" borderId="13" xfId="120" applyNumberFormat="1" applyFont="1" applyBorder="1" applyAlignment="1">
      <alignment horizontal="left" vertical="center" wrapText="1"/>
    </xf>
    <xf numFmtId="181" fontId="15" fillId="32" borderId="13" xfId="120" applyNumberFormat="1" applyFont="1" applyFill="1" applyBorder="1" applyAlignment="1">
      <alignment horizontal="right" vertical="center"/>
    </xf>
    <xf numFmtId="181" fontId="15" fillId="32" borderId="13" xfId="113" applyNumberFormat="1" applyFont="1" applyFill="1" applyBorder="1" applyAlignment="1">
      <alignment vertical="center"/>
    </xf>
    <xf numFmtId="181" fontId="15" fillId="32" borderId="13" xfId="113" applyNumberFormat="1" applyFont="1" applyFill="1" applyBorder="1" applyAlignment="1">
      <alignment horizontal="center" vertical="center"/>
    </xf>
    <xf numFmtId="178" fontId="15" fillId="32" borderId="18" xfId="113" applyNumberFormat="1" applyFont="1" applyFill="1" applyBorder="1" applyAlignment="1">
      <alignment vertical="center"/>
    </xf>
    <xf numFmtId="181" fontId="15" fillId="32" borderId="69" xfId="120" applyNumberFormat="1" applyFont="1" applyFill="1" applyBorder="1" applyAlignment="1">
      <alignment horizontal="left" vertical="center"/>
    </xf>
    <xf numFmtId="181" fontId="15" fillId="32" borderId="69" xfId="113" applyNumberFormat="1" applyFont="1" applyFill="1" applyBorder="1" applyAlignment="1">
      <alignment vertical="center"/>
    </xf>
    <xf numFmtId="181" fontId="15" fillId="32" borderId="55" xfId="113" applyNumberFormat="1" applyFont="1" applyFill="1" applyBorder="1" applyAlignment="1">
      <alignment horizontal="center" vertical="center"/>
    </xf>
    <xf numFmtId="178" fontId="15" fillId="32" borderId="45" xfId="113" applyNumberFormat="1" applyFont="1" applyFill="1" applyBorder="1" applyAlignment="1">
      <alignment vertical="center"/>
    </xf>
    <xf numFmtId="0" fontId="15" fillId="0" borderId="12" xfId="120" applyFont="1" applyBorder="1" applyAlignment="1">
      <alignment horizontal="justify" vertical="center" wrapText="1"/>
    </xf>
    <xf numFmtId="181" fontId="15" fillId="32" borderId="13" xfId="120" applyNumberFormat="1" applyFont="1" applyFill="1" applyBorder="1" applyAlignment="1">
      <alignment horizontal="justify" vertical="center" wrapText="1"/>
    </xf>
    <xf numFmtId="178" fontId="15" fillId="32" borderId="13" xfId="120" applyNumberFormat="1" applyFont="1" applyFill="1" applyBorder="1" applyAlignment="1">
      <alignment horizontal="center" vertical="center"/>
    </xf>
    <xf numFmtId="181" fontId="15" fillId="32" borderId="13" xfId="113" applyNumberFormat="1" applyFont="1" applyFill="1" applyBorder="1" applyAlignment="1">
      <alignment horizontal="right" vertical="center"/>
    </xf>
    <xf numFmtId="178" fontId="15" fillId="32" borderId="23" xfId="113" applyNumberFormat="1" applyFont="1" applyFill="1" applyBorder="1" applyAlignment="1">
      <alignment vertical="center"/>
    </xf>
    <xf numFmtId="178" fontId="15" fillId="32" borderId="85" xfId="120" applyNumberFormat="1" applyFont="1" applyFill="1" applyBorder="1" applyAlignment="1">
      <alignment horizontal="center" vertical="center"/>
    </xf>
    <xf numFmtId="178" fontId="15" fillId="32" borderId="89" xfId="113" applyNumberFormat="1" applyFont="1" applyFill="1" applyBorder="1" applyAlignment="1">
      <alignment vertical="center"/>
    </xf>
    <xf numFmtId="0" fontId="15" fillId="0" borderId="69" xfId="120" applyFont="1" applyBorder="1" applyAlignment="1">
      <alignment horizontal="justify" vertical="center" wrapText="1"/>
    </xf>
    <xf numFmtId="178" fontId="15" fillId="32" borderId="69" xfId="120" applyNumberFormat="1" applyFont="1" applyFill="1" applyBorder="1" applyAlignment="1">
      <alignment horizontal="center" vertical="center"/>
    </xf>
    <xf numFmtId="181" fontId="15" fillId="3" borderId="69" xfId="120" applyNumberFormat="1" applyFont="1" applyFill="1" applyBorder="1" applyAlignment="1">
      <alignment horizontal="right" vertical="center"/>
    </xf>
    <xf numFmtId="181" fontId="15" fillId="32" borderId="69" xfId="113" applyNumberFormat="1" applyFont="1" applyFill="1" applyBorder="1" applyAlignment="1">
      <alignment horizontal="right" vertical="center"/>
    </xf>
    <xf numFmtId="181" fontId="15" fillId="32" borderId="69" xfId="113" applyNumberFormat="1" applyFont="1" applyFill="1" applyBorder="1" applyAlignment="1">
      <alignment horizontal="center" vertical="center"/>
    </xf>
    <xf numFmtId="178" fontId="15" fillId="32" borderId="76" xfId="113" applyNumberFormat="1" applyFont="1" applyFill="1" applyBorder="1" applyAlignment="1">
      <alignment vertical="center"/>
    </xf>
    <xf numFmtId="181" fontId="15" fillId="32" borderId="42" xfId="120" applyNumberFormat="1" applyFont="1" applyFill="1" applyBorder="1" applyAlignment="1">
      <alignment vertical="center" wrapText="1"/>
    </xf>
    <xf numFmtId="178" fontId="15" fillId="32" borderId="42" xfId="120" applyNumberFormat="1" applyFont="1" applyFill="1" applyBorder="1" applyAlignment="1">
      <alignment horizontal="center" vertical="center"/>
    </xf>
    <xf numFmtId="181" fontId="15" fillId="32" borderId="42" xfId="113" applyNumberFormat="1" applyFont="1" applyFill="1" applyBorder="1" applyAlignment="1">
      <alignment horizontal="right" vertical="center"/>
    </xf>
    <xf numFmtId="0" fontId="15" fillId="0" borderId="27" xfId="120" applyFont="1" applyBorder="1" applyAlignment="1">
      <alignment vertical="center"/>
    </xf>
    <xf numFmtId="181" fontId="52" fillId="32" borderId="80" xfId="120" applyNumberFormat="1" applyFont="1" applyFill="1" applyBorder="1" applyAlignment="1">
      <alignment vertical="center"/>
    </xf>
    <xf numFmtId="181" fontId="52" fillId="32" borderId="8" xfId="120" applyNumberFormat="1" applyFont="1" applyFill="1" applyBorder="1" applyAlignment="1">
      <alignment vertical="center" wrapText="1"/>
    </xf>
    <xf numFmtId="181" fontId="52" fillId="32" borderId="21" xfId="120" applyNumberFormat="1" applyFont="1" applyFill="1" applyBorder="1" applyAlignment="1">
      <alignment vertical="center" wrapText="1"/>
    </xf>
    <xf numFmtId="0" fontId="15" fillId="0" borderId="69" xfId="120" applyFont="1" applyBorder="1" applyAlignment="1">
      <alignment vertical="center" wrapText="1"/>
    </xf>
    <xf numFmtId="178" fontId="52" fillId="32" borderId="43" xfId="120" applyNumberFormat="1" applyFont="1" applyFill="1" applyBorder="1" applyAlignment="1">
      <alignment vertical="center"/>
    </xf>
    <xf numFmtId="0" fontId="15" fillId="0" borderId="70" xfId="123" applyFont="1" applyBorder="1" applyAlignment="1">
      <alignment vertical="center"/>
    </xf>
    <xf numFmtId="0" fontId="52" fillId="0" borderId="27" xfId="123" applyFont="1" applyBorder="1" applyAlignment="1">
      <alignment horizontal="center" vertical="center" wrapText="1"/>
    </xf>
    <xf numFmtId="0" fontId="52" fillId="0" borderId="13" xfId="120" applyFont="1" applyBorder="1" applyAlignment="1">
      <alignment horizontal="center" vertical="center"/>
    </xf>
    <xf numFmtId="0" fontId="52" fillId="0" borderId="13" xfId="123" applyFont="1" applyBorder="1" applyAlignment="1">
      <alignment horizontal="center" vertical="center" wrapText="1"/>
    </xf>
    <xf numFmtId="0" fontId="15" fillId="0" borderId="25" xfId="0" applyFont="1" applyBorder="1" applyAlignment="1">
      <alignment horizontal="justify" vertical="center"/>
    </xf>
    <xf numFmtId="0" fontId="15" fillId="0" borderId="68" xfId="0" applyFont="1" applyBorder="1" applyAlignment="1">
      <alignment horizontal="justify" vertical="center"/>
    </xf>
    <xf numFmtId="9" fontId="15" fillId="0" borderId="58" xfId="4" applyFont="1" applyBorder="1" applyAlignment="1">
      <alignment horizontal="center" vertical="center"/>
    </xf>
    <xf numFmtId="169" fontId="15" fillId="3" borderId="69" xfId="124" applyNumberFormat="1" applyFont="1" applyFill="1" applyBorder="1" applyAlignment="1">
      <alignment vertical="center"/>
    </xf>
    <xf numFmtId="177" fontId="15" fillId="0" borderId="69" xfId="4" applyNumberFormat="1" applyFont="1" applyBorder="1" applyAlignment="1">
      <alignment horizontal="center" vertical="center"/>
    </xf>
    <xf numFmtId="0" fontId="52" fillId="0" borderId="15" xfId="123" applyFont="1" applyBorder="1" applyAlignment="1">
      <alignment vertical="center"/>
    </xf>
    <xf numFmtId="0" fontId="52" fillId="0" borderId="44" xfId="123" applyFont="1" applyBorder="1" applyAlignment="1">
      <alignment vertical="center"/>
    </xf>
    <xf numFmtId="0" fontId="52" fillId="0" borderId="16" xfId="123" applyFont="1" applyBorder="1" applyAlignment="1">
      <alignment vertical="center"/>
    </xf>
    <xf numFmtId="169" fontId="52" fillId="3" borderId="42" xfId="124" applyNumberFormat="1" applyFont="1" applyFill="1" applyBorder="1" applyAlignment="1">
      <alignment vertical="center"/>
    </xf>
    <xf numFmtId="177" fontId="52" fillId="0" borderId="42" xfId="4" applyNumberFormat="1" applyFont="1" applyBorder="1" applyAlignment="1">
      <alignment horizontal="center" vertical="center"/>
    </xf>
    <xf numFmtId="9" fontId="15" fillId="0" borderId="69" xfId="4" applyFont="1" applyBorder="1" applyAlignment="1">
      <alignment horizontal="center" vertical="center"/>
    </xf>
    <xf numFmtId="10" fontId="15" fillId="0" borderId="69" xfId="4" applyNumberFormat="1" applyFont="1" applyBorder="1" applyAlignment="1">
      <alignment horizontal="center" vertical="center"/>
    </xf>
    <xf numFmtId="169" fontId="52" fillId="0" borderId="40" xfId="123" applyNumberFormat="1" applyFont="1" applyBorder="1" applyAlignment="1">
      <alignment vertical="center"/>
    </xf>
    <xf numFmtId="177" fontId="52" fillId="0" borderId="40" xfId="4" applyNumberFormat="1" applyFont="1" applyBorder="1" applyAlignment="1">
      <alignment vertical="center"/>
    </xf>
    <xf numFmtId="0" fontId="52" fillId="0" borderId="80" xfId="123" applyFont="1" applyBorder="1" applyAlignment="1">
      <alignment horizontal="center" vertical="center" wrapText="1"/>
    </xf>
    <xf numFmtId="0" fontId="15" fillId="0" borderId="7" xfId="120" applyFont="1" applyBorder="1" applyAlignment="1">
      <alignment vertical="center"/>
    </xf>
    <xf numFmtId="0" fontId="15" fillId="0" borderId="93" xfId="120" applyFont="1" applyBorder="1" applyAlignment="1">
      <alignment vertical="center"/>
    </xf>
    <xf numFmtId="0" fontId="15" fillId="0" borderId="93" xfId="120" applyFont="1" applyFill="1" applyBorder="1" applyAlignment="1">
      <alignment vertical="center"/>
    </xf>
    <xf numFmtId="0" fontId="15" fillId="0" borderId="90" xfId="120" applyFont="1" applyFill="1" applyBorder="1" applyAlignment="1">
      <alignment vertical="center"/>
    </xf>
    <xf numFmtId="0" fontId="15" fillId="0" borderId="58" xfId="120" applyFont="1" applyBorder="1" applyAlignment="1">
      <alignment vertical="center"/>
    </xf>
    <xf numFmtId="9" fontId="15" fillId="0" borderId="58" xfId="120" applyNumberFormat="1" applyFont="1" applyBorder="1" applyAlignment="1">
      <alignment horizontal="center" vertical="center"/>
    </xf>
    <xf numFmtId="0" fontId="15" fillId="0" borderId="90" xfId="120" applyFont="1" applyBorder="1" applyAlignment="1">
      <alignment horizontal="left" vertical="center"/>
    </xf>
    <xf numFmtId="0" fontId="15" fillId="0" borderId="58" xfId="120" applyFont="1" applyBorder="1" applyAlignment="1">
      <alignment horizontal="left" vertical="center"/>
    </xf>
    <xf numFmtId="169" fontId="15" fillId="0" borderId="13" xfId="113" applyFont="1" applyBorder="1" applyAlignment="1">
      <alignment horizontal="center" vertical="center"/>
    </xf>
    <xf numFmtId="4" fontId="15" fillId="0" borderId="18" xfId="120" applyNumberFormat="1" applyFont="1" applyBorder="1" applyAlignment="1">
      <alignment horizontal="center" vertical="center"/>
    </xf>
    <xf numFmtId="10" fontId="15" fillId="0" borderId="58" xfId="120" applyNumberFormat="1" applyFont="1" applyBorder="1" applyAlignment="1">
      <alignment horizontal="center" vertical="center"/>
    </xf>
    <xf numFmtId="0" fontId="15" fillId="0" borderId="7" xfId="120" applyFont="1" applyFill="1" applyBorder="1" applyAlignment="1">
      <alignment vertical="center"/>
    </xf>
    <xf numFmtId="0" fontId="15" fillId="0" borderId="13" xfId="120" applyFont="1" applyBorder="1" applyAlignment="1">
      <alignment horizontal="center" vertical="center"/>
    </xf>
    <xf numFmtId="169" fontId="15" fillId="0" borderId="18" xfId="113" applyFont="1" applyBorder="1" applyAlignment="1">
      <alignment horizontal="center" vertical="center"/>
    </xf>
    <xf numFmtId="0" fontId="15" fillId="0" borderId="15" xfId="120" applyFont="1" applyBorder="1" applyAlignment="1">
      <alignment horizontal="left" vertical="center"/>
    </xf>
    <xf numFmtId="0" fontId="15" fillId="0" borderId="16" xfId="120" applyFont="1" applyBorder="1" applyAlignment="1">
      <alignment vertical="center"/>
    </xf>
    <xf numFmtId="0" fontId="15" fillId="0" borderId="16" xfId="120" applyFont="1" applyBorder="1" applyAlignment="1">
      <alignment horizontal="left" vertical="center"/>
    </xf>
    <xf numFmtId="4" fontId="15" fillId="0" borderId="16" xfId="120" applyNumberFormat="1" applyFont="1" applyBorder="1" applyAlignment="1">
      <alignment horizontal="center" vertical="center"/>
    </xf>
    <xf numFmtId="4" fontId="15" fillId="0" borderId="17" xfId="120" applyNumberFormat="1" applyFont="1" applyBorder="1" applyAlignment="1">
      <alignment horizontal="center" vertical="center"/>
    </xf>
    <xf numFmtId="0" fontId="15" fillId="0" borderId="15" xfId="120" applyFont="1" applyFill="1" applyBorder="1" applyAlignment="1">
      <alignment vertical="center"/>
    </xf>
    <xf numFmtId="10" fontId="15" fillId="0" borderId="16" xfId="120" applyNumberFormat="1" applyFont="1" applyBorder="1" applyAlignment="1">
      <alignment horizontal="center" vertical="center"/>
    </xf>
    <xf numFmtId="0" fontId="15" fillId="0" borderId="23" xfId="120" applyFont="1" applyBorder="1" applyAlignment="1">
      <alignment horizontal="center" vertical="center"/>
    </xf>
    <xf numFmtId="10" fontId="15" fillId="0" borderId="23" xfId="106" applyNumberFormat="1" applyFont="1" applyBorder="1" applyAlignment="1">
      <alignment horizontal="center" vertical="center"/>
    </xf>
    <xf numFmtId="0" fontId="15" fillId="0" borderId="69" xfId="120" applyFont="1" applyBorder="1" applyAlignment="1">
      <alignment horizontal="center" vertical="center"/>
    </xf>
    <xf numFmtId="10" fontId="15" fillId="0" borderId="45" xfId="106" applyNumberFormat="1" applyFont="1" applyBorder="1" applyAlignment="1">
      <alignment horizontal="center" vertical="center"/>
    </xf>
    <xf numFmtId="10" fontId="52" fillId="0" borderId="22" xfId="106" applyNumberFormat="1" applyFont="1" applyBorder="1" applyAlignment="1">
      <alignment horizontal="center" vertical="center"/>
    </xf>
    <xf numFmtId="178" fontId="52" fillId="0" borderId="16" xfId="120" applyNumberFormat="1" applyFont="1" applyFill="1" applyBorder="1" applyAlignment="1">
      <alignment horizontal="center" vertical="center"/>
    </xf>
    <xf numFmtId="182" fontId="52" fillId="0" borderId="16" xfId="120" applyNumberFormat="1" applyFont="1" applyFill="1" applyBorder="1" applyAlignment="1">
      <alignment vertical="center"/>
    </xf>
    <xf numFmtId="181" fontId="52" fillId="0" borderId="16" xfId="120" applyNumberFormat="1" applyFont="1" applyFill="1" applyBorder="1" applyAlignment="1">
      <alignment horizontal="right" vertical="center"/>
    </xf>
    <xf numFmtId="181" fontId="52" fillId="0" borderId="16" xfId="120" applyNumberFormat="1" applyFont="1" applyFill="1" applyBorder="1" applyAlignment="1">
      <alignment vertical="center"/>
    </xf>
    <xf numFmtId="181" fontId="52" fillId="0" borderId="16" xfId="113" applyNumberFormat="1" applyFont="1" applyFill="1" applyBorder="1" applyAlignment="1">
      <alignment vertical="center"/>
    </xf>
    <xf numFmtId="178" fontId="52" fillId="0" borderId="16" xfId="113" applyNumberFormat="1" applyFont="1" applyFill="1" applyBorder="1" applyAlignment="1">
      <alignment vertical="center"/>
    </xf>
    <xf numFmtId="178" fontId="15" fillId="0" borderId="16" xfId="120" applyNumberFormat="1" applyFont="1" applyBorder="1" applyAlignment="1">
      <alignment vertical="center"/>
    </xf>
    <xf numFmtId="3" fontId="15" fillId="0" borderId="16" xfId="120" applyNumberFormat="1" applyFont="1" applyBorder="1" applyAlignment="1">
      <alignment horizontal="right" vertical="center"/>
    </xf>
    <xf numFmtId="4" fontId="15" fillId="0" borderId="16" xfId="120" applyNumberFormat="1" applyFont="1" applyBorder="1" applyAlignment="1">
      <alignment vertical="center"/>
    </xf>
    <xf numFmtId="3" fontId="15" fillId="0" borderId="16" xfId="120" applyNumberFormat="1" applyFont="1" applyBorder="1" applyAlignment="1">
      <alignment vertical="center"/>
    </xf>
    <xf numFmtId="0" fontId="52" fillId="0" borderId="5" xfId="123" applyFont="1" applyBorder="1" applyAlignment="1">
      <alignment horizontal="right" vertical="center"/>
    </xf>
    <xf numFmtId="169" fontId="52" fillId="0" borderId="5" xfId="124" applyNumberFormat="1" applyFont="1" applyBorder="1" applyAlignment="1">
      <alignment vertical="center"/>
    </xf>
    <xf numFmtId="0" fontId="15" fillId="0" borderId="12" xfId="123" applyFont="1" applyBorder="1" applyAlignment="1">
      <alignment vertical="center"/>
    </xf>
    <xf numFmtId="9" fontId="15" fillId="0" borderId="12" xfId="4" applyFont="1" applyBorder="1" applyAlignment="1">
      <alignment vertical="center"/>
    </xf>
    <xf numFmtId="185" fontId="15" fillId="0" borderId="14" xfId="120" applyNumberFormat="1" applyFont="1" applyBorder="1" applyAlignment="1">
      <alignment horizontal="center" vertical="center"/>
    </xf>
    <xf numFmtId="9" fontId="52" fillId="31" borderId="13" xfId="106" applyNumberFormat="1" applyFont="1" applyFill="1" applyBorder="1" applyAlignment="1">
      <alignment horizontal="center" vertical="center" wrapText="1"/>
    </xf>
    <xf numFmtId="9" fontId="52" fillId="31" borderId="9" xfId="120" applyNumberFormat="1" applyFont="1" applyFill="1" applyBorder="1" applyAlignment="1">
      <alignment horizontal="center" vertical="center" wrapText="1"/>
    </xf>
    <xf numFmtId="3" fontId="15" fillId="0" borderId="13" xfId="122" applyNumberFormat="1" applyFont="1" applyBorder="1" applyAlignment="1">
      <alignment horizontal="right" vertical="center" wrapText="1"/>
    </xf>
    <xf numFmtId="3" fontId="52" fillId="0" borderId="18" xfId="120" applyNumberFormat="1" applyFont="1" applyBorder="1" applyAlignment="1">
      <alignment horizontal="right" vertical="center" wrapText="1"/>
    </xf>
    <xf numFmtId="3" fontId="15" fillId="0" borderId="9" xfId="122" applyNumberFormat="1" applyFont="1" applyBorder="1" applyAlignment="1">
      <alignment horizontal="right" vertical="center" wrapText="1"/>
    </xf>
    <xf numFmtId="3" fontId="52" fillId="0" borderId="23" xfId="120" applyNumberFormat="1" applyFont="1" applyBorder="1" applyAlignment="1">
      <alignment horizontal="right" vertical="center" wrapText="1"/>
    </xf>
    <xf numFmtId="3" fontId="15" fillId="0" borderId="69" xfId="122" applyNumberFormat="1" applyFont="1" applyBorder="1" applyAlignment="1">
      <alignment horizontal="right" vertical="center" wrapText="1"/>
    </xf>
    <xf numFmtId="3" fontId="52" fillId="0" borderId="45" xfId="120" applyNumberFormat="1" applyFont="1" applyBorder="1" applyAlignment="1">
      <alignment horizontal="right" vertical="center" wrapText="1"/>
    </xf>
    <xf numFmtId="3" fontId="52" fillId="31" borderId="13" xfId="121" applyNumberFormat="1" applyFont="1" applyFill="1" applyBorder="1" applyAlignment="1">
      <alignment horizontal="right" vertical="center" wrapText="1"/>
    </xf>
    <xf numFmtId="3" fontId="52" fillId="31" borderId="18" xfId="120" applyNumberFormat="1" applyFont="1" applyFill="1" applyBorder="1" applyAlignment="1">
      <alignment horizontal="right" vertical="center" wrapText="1"/>
    </xf>
    <xf numFmtId="3" fontId="52" fillId="31" borderId="9" xfId="121" applyNumberFormat="1" applyFont="1" applyFill="1" applyBorder="1" applyAlignment="1">
      <alignment horizontal="right" vertical="center" wrapText="1"/>
    </xf>
    <xf numFmtId="3" fontId="52" fillId="31" borderId="23" xfId="120" applyNumberFormat="1" applyFont="1" applyFill="1" applyBorder="1" applyAlignment="1">
      <alignment horizontal="right" vertical="center" wrapText="1"/>
    </xf>
    <xf numFmtId="3" fontId="52" fillId="31" borderId="69" xfId="121" applyNumberFormat="1" applyFont="1" applyFill="1" applyBorder="1" applyAlignment="1">
      <alignment horizontal="right" vertical="center" wrapText="1"/>
    </xf>
    <xf numFmtId="3" fontId="52" fillId="31" borderId="45" xfId="120" applyNumberFormat="1" applyFont="1" applyFill="1" applyBorder="1" applyAlignment="1">
      <alignment horizontal="right" vertical="center" wrapText="1"/>
    </xf>
    <xf numFmtId="186" fontId="15" fillId="0" borderId="79" xfId="124" applyNumberFormat="1" applyFont="1" applyBorder="1" applyAlignment="1">
      <alignment vertical="center"/>
    </xf>
    <xf numFmtId="186" fontId="15" fillId="0" borderId="55" xfId="124" applyNumberFormat="1" applyFont="1" applyBorder="1" applyAlignment="1">
      <alignment vertical="center"/>
    </xf>
    <xf numFmtId="186" fontId="52" fillId="0" borderId="43" xfId="124" applyNumberFormat="1" applyFont="1" applyBorder="1" applyAlignment="1">
      <alignment vertical="center"/>
    </xf>
    <xf numFmtId="186" fontId="52" fillId="0" borderId="76" xfId="4" applyNumberFormat="1" applyFont="1" applyBorder="1" applyAlignment="1">
      <alignment vertical="center"/>
    </xf>
    <xf numFmtId="186" fontId="52" fillId="0" borderId="91" xfId="124" applyNumberFormat="1" applyFont="1" applyBorder="1" applyAlignment="1">
      <alignment vertical="center"/>
    </xf>
    <xf numFmtId="186" fontId="52" fillId="0" borderId="92" xfId="124" applyNumberFormat="1" applyFont="1" applyBorder="1" applyAlignment="1">
      <alignment vertical="center"/>
    </xf>
    <xf numFmtId="186" fontId="52" fillId="0" borderId="88" xfId="124" applyNumberFormat="1" applyFont="1" applyBorder="1" applyAlignment="1">
      <alignment vertical="center"/>
    </xf>
    <xf numFmtId="186" fontId="15" fillId="0" borderId="23" xfId="113" applyNumberFormat="1" applyFont="1" applyBorder="1" applyAlignment="1">
      <alignment horizontal="center" vertical="center"/>
    </xf>
    <xf numFmtId="186" fontId="15" fillId="0" borderId="45" xfId="113" applyNumberFormat="1" applyFont="1" applyBorder="1" applyAlignment="1">
      <alignment horizontal="center" vertical="center"/>
    </xf>
    <xf numFmtId="3" fontId="15" fillId="0" borderId="23" xfId="120" applyNumberFormat="1" applyFont="1" applyBorder="1" applyAlignment="1">
      <alignment horizontal="right" vertical="center"/>
    </xf>
    <xf numFmtId="3" fontId="15" fillId="0" borderId="45" xfId="120" applyNumberFormat="1" applyFont="1" applyBorder="1" applyAlignment="1">
      <alignment horizontal="right" vertical="center"/>
    </xf>
    <xf numFmtId="4" fontId="15" fillId="0" borderId="9" xfId="120" applyNumberFormat="1" applyFont="1" applyBorder="1" applyAlignment="1">
      <alignment horizontal="right" vertical="center"/>
    </xf>
    <xf numFmtId="4" fontId="15" fillId="0" borderId="69" xfId="120" applyNumberFormat="1" applyFont="1" applyBorder="1" applyAlignment="1">
      <alignment horizontal="right" vertical="center"/>
    </xf>
    <xf numFmtId="181" fontId="15" fillId="0" borderId="13" xfId="120" applyNumberFormat="1" applyFont="1" applyFill="1" applyBorder="1" applyAlignment="1">
      <alignment horizontal="right" vertical="center"/>
    </xf>
    <xf numFmtId="181" fontId="15" fillId="3" borderId="13" xfId="113" applyNumberFormat="1" applyFont="1" applyFill="1" applyBorder="1" applyAlignment="1">
      <alignment horizontal="right" vertical="center"/>
    </xf>
    <xf numFmtId="181" fontId="15" fillId="3" borderId="13" xfId="113" applyNumberFormat="1" applyFont="1" applyFill="1" applyBorder="1" applyAlignment="1">
      <alignment horizontal="center" vertical="center"/>
    </xf>
    <xf numFmtId="178" fontId="15" fillId="3" borderId="18" xfId="113" applyNumberFormat="1" applyFont="1" applyFill="1" applyBorder="1" applyAlignment="1">
      <alignment horizontal="right" vertical="center"/>
    </xf>
    <xf numFmtId="178" fontId="52" fillId="32" borderId="43" xfId="113" applyNumberFormat="1" applyFont="1" applyFill="1" applyBorder="1" applyAlignment="1">
      <alignment horizontal="right" vertical="center"/>
    </xf>
    <xf numFmtId="0" fontId="47" fillId="33" borderId="38" xfId="114" applyFont="1" applyFill="1" applyBorder="1" applyAlignment="1">
      <alignment horizontal="justify" vertical="center" wrapText="1"/>
    </xf>
    <xf numFmtId="0" fontId="47" fillId="33" borderId="38" xfId="114" applyFont="1" applyFill="1" applyBorder="1" applyAlignment="1">
      <alignment horizontal="center" vertical="center" wrapText="1"/>
    </xf>
    <xf numFmtId="43" fontId="49" fillId="33" borderId="38" xfId="113" applyNumberFormat="1" applyFont="1" applyFill="1" applyBorder="1" applyAlignment="1">
      <alignment vertical="center"/>
    </xf>
    <xf numFmtId="168" fontId="49" fillId="33" borderId="38" xfId="113" applyNumberFormat="1" applyFont="1" applyFill="1" applyBorder="1" applyAlignment="1">
      <alignment vertical="center"/>
    </xf>
    <xf numFmtId="43" fontId="47" fillId="33" borderId="16" xfId="113" applyNumberFormat="1" applyFont="1" applyFill="1" applyBorder="1" applyAlignment="1">
      <alignment vertical="center"/>
    </xf>
    <xf numFmtId="0" fontId="47" fillId="33" borderId="60" xfId="111" applyFont="1" applyFill="1" applyBorder="1" applyAlignment="1">
      <alignment horizontal="justify" vertical="center" wrapText="1"/>
    </xf>
    <xf numFmtId="0" fontId="47" fillId="33" borderId="60" xfId="111" applyFont="1" applyFill="1" applyBorder="1" applyAlignment="1">
      <alignment horizontal="center" vertical="center" wrapText="1"/>
    </xf>
    <xf numFmtId="43" fontId="47" fillId="33" borderId="60" xfId="113" applyNumberFormat="1" applyFont="1" applyFill="1" applyBorder="1" applyAlignment="1">
      <alignment vertical="center"/>
    </xf>
    <xf numFmtId="0" fontId="47" fillId="33" borderId="1" xfId="111" applyFont="1" applyFill="1" applyBorder="1" applyAlignment="1">
      <alignment horizontal="justify" vertical="center" wrapText="1"/>
    </xf>
    <xf numFmtId="0" fontId="47" fillId="33" borderId="1" xfId="111" applyFont="1" applyFill="1" applyBorder="1" applyAlignment="1">
      <alignment horizontal="center" vertical="center" wrapText="1"/>
    </xf>
    <xf numFmtId="43" fontId="47" fillId="33" borderId="1" xfId="113" applyNumberFormat="1" applyFont="1" applyFill="1" applyBorder="1" applyAlignment="1">
      <alignment vertical="center"/>
    </xf>
    <xf numFmtId="0" fontId="47" fillId="33" borderId="42" xfId="111" applyFont="1" applyFill="1" applyBorder="1" applyAlignment="1">
      <alignment horizontal="justify" vertical="center" wrapText="1"/>
    </xf>
    <xf numFmtId="0" fontId="47" fillId="33" borderId="42" xfId="111" applyFont="1" applyFill="1" applyBorder="1" applyAlignment="1">
      <alignment horizontal="center" vertical="center" wrapText="1"/>
    </xf>
    <xf numFmtId="43" fontId="47" fillId="33" borderId="56" xfId="113" applyNumberFormat="1" applyFont="1" applyFill="1" applyBorder="1" applyAlignment="1">
      <alignment vertical="center"/>
    </xf>
    <xf numFmtId="0" fontId="47" fillId="33" borderId="42" xfId="114" applyFont="1" applyFill="1" applyBorder="1" applyAlignment="1">
      <alignment horizontal="justify" vertical="center" wrapText="1"/>
    </xf>
    <xf numFmtId="0" fontId="47" fillId="33" borderId="42" xfId="114" applyFont="1" applyFill="1" applyBorder="1" applyAlignment="1">
      <alignment horizontal="center" vertical="center" wrapText="1"/>
    </xf>
    <xf numFmtId="43" fontId="49" fillId="33" borderId="42" xfId="113" applyNumberFormat="1" applyFont="1" applyFill="1" applyBorder="1" applyAlignment="1">
      <alignment vertical="center"/>
    </xf>
    <xf numFmtId="168" fontId="49" fillId="33" borderId="42" xfId="113" applyNumberFormat="1" applyFont="1" applyFill="1" applyBorder="1" applyAlignment="1">
      <alignment vertical="center"/>
    </xf>
    <xf numFmtId="0" fontId="46" fillId="3" borderId="0" xfId="111" applyFont="1" applyFill="1" applyAlignment="1">
      <alignment horizontal="center" vertical="center"/>
    </xf>
    <xf numFmtId="0" fontId="47" fillId="3" borderId="1" xfId="111" applyFont="1" applyFill="1" applyBorder="1" applyAlignment="1">
      <alignment horizontal="justify" vertical="center" wrapText="1"/>
    </xf>
    <xf numFmtId="43" fontId="47" fillId="3" borderId="1" xfId="113" applyNumberFormat="1" applyFont="1" applyFill="1" applyBorder="1" applyAlignment="1">
      <alignment vertical="center"/>
    </xf>
    <xf numFmtId="0" fontId="47" fillId="0" borderId="1" xfId="111" applyFont="1" applyFill="1" applyBorder="1" applyAlignment="1">
      <alignment horizontal="justify" vertical="center" wrapText="1"/>
    </xf>
    <xf numFmtId="0" fontId="47" fillId="0" borderId="1" xfId="111" applyFont="1" applyFill="1" applyBorder="1" applyAlignment="1">
      <alignment horizontal="center" vertical="center" wrapText="1"/>
    </xf>
    <xf numFmtId="0" fontId="46" fillId="0" borderId="96" xfId="0" applyFont="1" applyBorder="1" applyAlignment="1">
      <alignment horizontal="left" vertical="justify"/>
    </xf>
    <xf numFmtId="168" fontId="46" fillId="0" borderId="0" xfId="111" applyNumberFormat="1" applyFont="1"/>
    <xf numFmtId="3" fontId="46" fillId="0" borderId="0" xfId="1" applyNumberFormat="1" applyFont="1" applyFill="1" applyBorder="1" applyAlignment="1" applyProtection="1">
      <alignment horizontal="center" vertical="center"/>
    </xf>
    <xf numFmtId="0" fontId="46" fillId="3" borderId="1" xfId="111" applyFont="1" applyFill="1" applyBorder="1" applyAlignment="1">
      <alignment horizontal="justify" vertical="center" wrapText="1"/>
    </xf>
    <xf numFmtId="43" fontId="46" fillId="3" borderId="1" xfId="113" applyNumberFormat="1" applyFont="1" applyFill="1" applyBorder="1" applyAlignment="1">
      <alignment vertical="center"/>
    </xf>
    <xf numFmtId="0" fontId="47" fillId="33" borderId="32" xfId="111" applyFont="1" applyFill="1" applyBorder="1" applyAlignment="1">
      <alignment horizontal="justify" vertical="center" wrapText="1"/>
    </xf>
    <xf numFmtId="0" fontId="47" fillId="33" borderId="32" xfId="111" applyFont="1" applyFill="1" applyBorder="1" applyAlignment="1">
      <alignment horizontal="center" vertical="center" wrapText="1"/>
    </xf>
    <xf numFmtId="43" fontId="47" fillId="33" borderId="32" xfId="113" applyNumberFormat="1" applyFont="1" applyFill="1" applyBorder="1" applyAlignment="1">
      <alignment vertical="center"/>
    </xf>
    <xf numFmtId="0" fontId="49" fillId="3" borderId="98" xfId="114" applyFont="1" applyFill="1" applyBorder="1" applyAlignment="1">
      <alignment horizontal="justify" vertical="center" wrapText="1"/>
    </xf>
    <xf numFmtId="0" fontId="49" fillId="3" borderId="98" xfId="111" applyFont="1" applyFill="1" applyBorder="1" applyAlignment="1">
      <alignment horizontal="center" vertical="center" wrapText="1"/>
    </xf>
    <xf numFmtId="43" fontId="49" fillId="3" borderId="98" xfId="113" applyNumberFormat="1" applyFont="1" applyFill="1" applyBorder="1" applyAlignment="1">
      <alignment vertical="center"/>
    </xf>
    <xf numFmtId="43" fontId="47" fillId="3" borderId="0" xfId="113" applyNumberFormat="1" applyFont="1" applyFill="1" applyBorder="1" applyAlignment="1">
      <alignment vertical="center"/>
    </xf>
    <xf numFmtId="43" fontId="46" fillId="0" borderId="0" xfId="112" applyFont="1" applyFill="1"/>
    <xf numFmtId="0" fontId="18" fillId="0" borderId="0" xfId="111" applyFont="1" applyFill="1" applyBorder="1" applyAlignment="1">
      <alignment horizontal="center" vertical="center"/>
    </xf>
    <xf numFmtId="43" fontId="48" fillId="0" borderId="0" xfId="112" applyFont="1" applyFill="1" applyBorder="1" applyAlignment="1">
      <alignment horizontal="center" vertical="center" wrapText="1"/>
    </xf>
    <xf numFmtId="10" fontId="18" fillId="0" borderId="0" xfId="110" applyNumberFormat="1" applyFont="1" applyFill="1" applyAlignment="1">
      <alignment horizontal="center" vertical="center"/>
    </xf>
    <xf numFmtId="10" fontId="46" fillId="0" borderId="0" xfId="110" applyNumberFormat="1" applyFont="1" applyFill="1" applyAlignment="1">
      <alignment horizontal="center" vertical="center"/>
    </xf>
    <xf numFmtId="9" fontId="47" fillId="0" borderId="17" xfId="110" applyFont="1" applyFill="1" applyBorder="1" applyAlignment="1">
      <alignment vertical="center"/>
    </xf>
    <xf numFmtId="9" fontId="46" fillId="0" borderId="0" xfId="110" applyFont="1" applyFill="1" applyAlignment="1">
      <alignment horizontal="center" vertical="center"/>
    </xf>
    <xf numFmtId="168" fontId="48" fillId="0" borderId="0" xfId="113" applyNumberFormat="1" applyFont="1" applyFill="1" applyBorder="1" applyAlignment="1">
      <alignment vertical="center"/>
    </xf>
    <xf numFmtId="168" fontId="18" fillId="0" borderId="0" xfId="113" applyNumberFormat="1" applyFont="1" applyFill="1" applyBorder="1" applyAlignment="1">
      <alignment vertical="center"/>
    </xf>
    <xf numFmtId="0" fontId="46" fillId="3" borderId="9" xfId="0" applyFont="1" applyFill="1" applyBorder="1" applyAlignment="1">
      <alignment wrapText="1"/>
    </xf>
    <xf numFmtId="0" fontId="46" fillId="3" borderId="9" xfId="0" applyFont="1" applyFill="1" applyBorder="1"/>
    <xf numFmtId="0" fontId="46" fillId="3" borderId="9" xfId="0" applyFont="1" applyFill="1" applyBorder="1" applyAlignment="1">
      <alignment horizontal="center"/>
    </xf>
    <xf numFmtId="187" fontId="47" fillId="27" borderId="42" xfId="113" applyNumberFormat="1" applyFont="1" applyFill="1" applyBorder="1" applyAlignment="1">
      <alignment horizontal="center" vertical="center" wrapText="1"/>
    </xf>
    <xf numFmtId="187" fontId="47" fillId="27" borderId="43" xfId="113" applyNumberFormat="1" applyFont="1" applyFill="1" applyBorder="1" applyAlignment="1">
      <alignment horizontal="center" vertical="center" wrapText="1"/>
    </xf>
    <xf numFmtId="187" fontId="49" fillId="0" borderId="0" xfId="113" applyNumberFormat="1" applyFont="1" applyFill="1" applyBorder="1" applyAlignment="1">
      <alignment vertical="center"/>
    </xf>
    <xf numFmtId="187" fontId="47" fillId="33" borderId="60" xfId="113" applyNumberFormat="1" applyFont="1" applyFill="1" applyBorder="1" applyAlignment="1">
      <alignment vertical="center"/>
    </xf>
    <xf numFmtId="187" fontId="47" fillId="33" borderId="61" xfId="113" applyNumberFormat="1" applyFont="1" applyFill="1" applyBorder="1" applyAlignment="1">
      <alignment vertical="center"/>
    </xf>
    <xf numFmtId="187" fontId="47" fillId="28" borderId="1" xfId="113" applyNumberFormat="1" applyFont="1" applyFill="1" applyBorder="1" applyAlignment="1">
      <alignment vertical="center"/>
    </xf>
    <xf numFmtId="187" fontId="47" fillId="28" borderId="29" xfId="113" applyNumberFormat="1" applyFont="1" applyFill="1" applyBorder="1" applyAlignment="1">
      <alignment vertical="center"/>
    </xf>
    <xf numFmtId="187" fontId="49" fillId="0" borderId="1" xfId="113" applyNumberFormat="1" applyFont="1" applyFill="1" applyBorder="1" applyAlignment="1">
      <alignment vertical="center"/>
    </xf>
    <xf numFmtId="187" fontId="49" fillId="0" borderId="29" xfId="113" applyNumberFormat="1" applyFont="1" applyFill="1" applyBorder="1" applyAlignment="1">
      <alignment vertical="center"/>
    </xf>
    <xf numFmtId="187" fontId="46" fillId="0" borderId="1" xfId="113" applyNumberFormat="1" applyFont="1" applyFill="1" applyBorder="1" applyAlignment="1">
      <alignment vertical="center"/>
    </xf>
    <xf numFmtId="187" fontId="46" fillId="3" borderId="1" xfId="113" applyNumberFormat="1" applyFont="1" applyFill="1" applyBorder="1" applyAlignment="1">
      <alignment vertical="center"/>
    </xf>
    <xf numFmtId="187" fontId="49" fillId="3" borderId="29" xfId="113" applyNumberFormat="1" applyFont="1" applyFill="1" applyBorder="1" applyAlignment="1">
      <alignment vertical="center"/>
    </xf>
    <xf numFmtId="187" fontId="47" fillId="33" borderId="1" xfId="113" applyNumberFormat="1" applyFont="1" applyFill="1" applyBorder="1" applyAlignment="1">
      <alignment vertical="center"/>
    </xf>
    <xf numFmtId="187" fontId="47" fillId="33" borderId="29" xfId="113" applyNumberFormat="1" applyFont="1" applyFill="1" applyBorder="1" applyAlignment="1">
      <alignment vertical="center"/>
    </xf>
    <xf numFmtId="187" fontId="49" fillId="3" borderId="1" xfId="113" applyNumberFormat="1" applyFont="1" applyFill="1" applyBorder="1" applyAlignment="1">
      <alignment vertical="center"/>
    </xf>
    <xf numFmtId="187" fontId="46" fillId="0" borderId="29" xfId="113" applyNumberFormat="1" applyFont="1" applyFill="1" applyBorder="1" applyAlignment="1">
      <alignment vertical="center"/>
    </xf>
    <xf numFmtId="187" fontId="49" fillId="3" borderId="98" xfId="113" applyNumberFormat="1" applyFont="1" applyFill="1" applyBorder="1" applyAlignment="1">
      <alignment vertical="center"/>
    </xf>
    <xf numFmtId="187" fontId="49" fillId="3" borderId="99" xfId="113" applyNumberFormat="1" applyFont="1" applyFill="1" applyBorder="1" applyAlignment="1">
      <alignment vertical="center"/>
    </xf>
    <xf numFmtId="187" fontId="47" fillId="33" borderId="32" xfId="113" applyNumberFormat="1" applyFont="1" applyFill="1" applyBorder="1" applyAlignment="1">
      <alignment vertical="center"/>
    </xf>
    <xf numFmtId="187" fontId="47" fillId="33" borderId="28" xfId="113" applyNumberFormat="1" applyFont="1" applyFill="1" applyBorder="1" applyAlignment="1">
      <alignment vertical="center"/>
    </xf>
    <xf numFmtId="187" fontId="47" fillId="28" borderId="1" xfId="111" applyNumberFormat="1" applyFont="1" applyFill="1" applyBorder="1" applyAlignment="1">
      <alignment horizontal="justify" vertical="center" wrapText="1"/>
    </xf>
    <xf numFmtId="187" fontId="47" fillId="28" borderId="29" xfId="111" applyNumberFormat="1" applyFont="1" applyFill="1" applyBorder="1" applyAlignment="1">
      <alignment horizontal="justify" vertical="center" wrapText="1"/>
    </xf>
    <xf numFmtId="187" fontId="47" fillId="0" borderId="1" xfId="111" applyNumberFormat="1" applyFont="1" applyFill="1" applyBorder="1" applyAlignment="1">
      <alignment horizontal="justify" vertical="center" wrapText="1"/>
    </xf>
    <xf numFmtId="187" fontId="47" fillId="0" borderId="29" xfId="111" applyNumberFormat="1" applyFont="1" applyFill="1" applyBorder="1" applyAlignment="1">
      <alignment horizontal="justify" vertical="center" wrapText="1"/>
    </xf>
    <xf numFmtId="187" fontId="47" fillId="3" borderId="64" xfId="111" applyNumberFormat="1" applyFont="1" applyFill="1" applyBorder="1" applyAlignment="1">
      <alignment horizontal="justify" vertical="center" wrapText="1"/>
    </xf>
    <xf numFmtId="187" fontId="49" fillId="0" borderId="30" xfId="113" applyNumberFormat="1" applyFont="1" applyFill="1" applyBorder="1" applyAlignment="1">
      <alignment vertical="center"/>
    </xf>
    <xf numFmtId="187" fontId="49" fillId="3" borderId="0" xfId="113" applyNumberFormat="1" applyFont="1" applyFill="1" applyBorder="1" applyAlignment="1">
      <alignment vertical="center"/>
    </xf>
    <xf numFmtId="187" fontId="51" fillId="3" borderId="0" xfId="113" applyNumberFormat="1" applyFont="1" applyFill="1" applyBorder="1" applyAlignment="1">
      <alignment vertical="center"/>
    </xf>
    <xf numFmtId="187" fontId="46" fillId="3" borderId="29" xfId="113" applyNumberFormat="1" applyFont="1" applyFill="1" applyBorder="1" applyAlignment="1">
      <alignment vertical="center"/>
    </xf>
    <xf numFmtId="187" fontId="49" fillId="3" borderId="12" xfId="113" applyNumberFormat="1" applyFont="1" applyFill="1" applyBorder="1" applyAlignment="1">
      <alignment vertical="center"/>
    </xf>
    <xf numFmtId="187" fontId="47" fillId="33" borderId="16" xfId="113" applyNumberFormat="1" applyFont="1" applyFill="1" applyBorder="1" applyAlignment="1">
      <alignment vertical="center"/>
    </xf>
    <xf numFmtId="187" fontId="47" fillId="33" borderId="43" xfId="113" applyNumberFormat="1" applyFont="1" applyFill="1" applyBorder="1" applyAlignment="1">
      <alignment vertical="center"/>
    </xf>
    <xf numFmtId="187" fontId="47" fillId="3" borderId="12" xfId="113" applyNumberFormat="1" applyFont="1" applyFill="1" applyBorder="1" applyAlignment="1">
      <alignment vertical="center"/>
    </xf>
    <xf numFmtId="187" fontId="47" fillId="28" borderId="32" xfId="113" applyNumberFormat="1" applyFont="1" applyFill="1" applyBorder="1" applyAlignment="1">
      <alignment vertical="center"/>
    </xf>
    <xf numFmtId="187" fontId="47" fillId="28" borderId="63" xfId="113" applyNumberFormat="1" applyFont="1" applyFill="1" applyBorder="1" applyAlignment="1">
      <alignment vertical="center"/>
    </xf>
    <xf numFmtId="187" fontId="47" fillId="28" borderId="81" xfId="113" applyNumberFormat="1" applyFont="1" applyFill="1" applyBorder="1" applyAlignment="1">
      <alignment vertical="center"/>
    </xf>
    <xf numFmtId="187" fontId="49" fillId="0" borderId="64" xfId="113" applyNumberFormat="1" applyFont="1" applyFill="1" applyBorder="1" applyAlignment="1">
      <alignment vertical="center"/>
    </xf>
    <xf numFmtId="187" fontId="49" fillId="0" borderId="82" xfId="113" applyNumberFormat="1" applyFont="1" applyFill="1" applyBorder="1" applyAlignment="1">
      <alignment vertical="center"/>
    </xf>
    <xf numFmtId="187" fontId="47" fillId="3" borderId="60" xfId="113" applyNumberFormat="1" applyFont="1" applyFill="1" applyBorder="1" applyAlignment="1">
      <alignment vertical="center"/>
    </xf>
    <xf numFmtId="187" fontId="47" fillId="3" borderId="65" xfId="113" applyNumberFormat="1" applyFont="1" applyFill="1" applyBorder="1" applyAlignment="1">
      <alignment vertical="center"/>
    </xf>
    <xf numFmtId="187" fontId="49" fillId="3" borderId="95" xfId="113" applyNumberFormat="1" applyFont="1" applyFill="1" applyBorder="1" applyAlignment="1">
      <alignment vertical="center"/>
    </xf>
    <xf numFmtId="187" fontId="49" fillId="3" borderId="83" xfId="113" applyNumberFormat="1" applyFont="1" applyFill="1" applyBorder="1" applyAlignment="1">
      <alignment vertical="center"/>
    </xf>
    <xf numFmtId="187" fontId="49" fillId="33" borderId="42" xfId="113" applyNumberFormat="1" applyFont="1" applyFill="1" applyBorder="1" applyAlignment="1">
      <alignment vertical="center"/>
    </xf>
    <xf numFmtId="187" fontId="47" fillId="33" borderId="56" xfId="113" applyNumberFormat="1" applyFont="1" applyFill="1" applyBorder="1" applyAlignment="1">
      <alignment vertical="center"/>
    </xf>
    <xf numFmtId="187" fontId="49" fillId="29" borderId="13" xfId="113" applyNumberFormat="1" applyFont="1" applyFill="1" applyBorder="1" applyAlignment="1">
      <alignment vertical="center"/>
    </xf>
    <xf numFmtId="187" fontId="49" fillId="29" borderId="18" xfId="113" applyNumberFormat="1" applyFont="1" applyFill="1" applyBorder="1" applyAlignment="1">
      <alignment vertical="center"/>
    </xf>
    <xf numFmtId="187" fontId="49" fillId="28" borderId="32" xfId="113" applyNumberFormat="1" applyFont="1" applyFill="1" applyBorder="1" applyAlignment="1">
      <alignment vertical="center"/>
    </xf>
    <xf numFmtId="187" fontId="49" fillId="28" borderId="28" xfId="113" applyNumberFormat="1" applyFont="1" applyFill="1" applyBorder="1" applyAlignment="1">
      <alignment vertical="center"/>
    </xf>
    <xf numFmtId="187" fontId="49" fillId="28" borderId="1" xfId="113" applyNumberFormat="1" applyFont="1" applyFill="1" applyBorder="1" applyAlignment="1">
      <alignment vertical="center"/>
    </xf>
    <xf numFmtId="187" fontId="49" fillId="28" borderId="29" xfId="113" applyNumberFormat="1" applyFont="1" applyFill="1" applyBorder="1" applyAlignment="1">
      <alignment vertical="center"/>
    </xf>
    <xf numFmtId="187" fontId="47" fillId="3" borderId="61" xfId="113" applyNumberFormat="1" applyFont="1" applyFill="1" applyBorder="1" applyAlignment="1">
      <alignment vertical="center"/>
    </xf>
    <xf numFmtId="187" fontId="49" fillId="3" borderId="30" xfId="113" applyNumberFormat="1" applyFont="1" applyFill="1" applyBorder="1" applyAlignment="1">
      <alignment vertical="center"/>
    </xf>
    <xf numFmtId="187" fontId="49" fillId="33" borderId="38" xfId="113" applyNumberFormat="1" applyFont="1" applyFill="1" applyBorder="1" applyAlignment="1">
      <alignment vertical="center"/>
    </xf>
    <xf numFmtId="187" fontId="47" fillId="33" borderId="39" xfId="113" applyNumberFormat="1" applyFont="1" applyFill="1" applyBorder="1" applyAlignment="1">
      <alignment vertical="center"/>
    </xf>
    <xf numFmtId="187" fontId="49" fillId="0" borderId="0" xfId="111" applyNumberFormat="1" applyFont="1"/>
    <xf numFmtId="0" fontId="59" fillId="3" borderId="1" xfId="111" applyFont="1" applyFill="1" applyBorder="1" applyAlignment="1">
      <alignment horizontal="justify" vertical="center" wrapText="1"/>
    </xf>
    <xf numFmtId="0" fontId="59" fillId="3" borderId="1" xfId="111" applyFont="1" applyFill="1" applyBorder="1" applyAlignment="1">
      <alignment horizontal="center" vertical="center" wrapText="1"/>
    </xf>
    <xf numFmtId="43" fontId="60" fillId="3" borderId="1" xfId="113" applyNumberFormat="1" applyFont="1" applyFill="1" applyBorder="1" applyAlignment="1">
      <alignment vertical="center"/>
    </xf>
    <xf numFmtId="0" fontId="58" fillId="3" borderId="96" xfId="0" applyFont="1" applyFill="1" applyBorder="1" applyAlignment="1">
      <alignment horizontal="left" vertical="justify"/>
    </xf>
    <xf numFmtId="0" fontId="58" fillId="3" borderId="9" xfId="0" applyFont="1" applyFill="1" applyBorder="1"/>
    <xf numFmtId="0" fontId="58" fillId="0" borderId="96" xfId="0" applyFont="1" applyFill="1" applyBorder="1" applyAlignment="1">
      <alignment horizontal="left" vertical="justify"/>
    </xf>
    <xf numFmtId="0" fontId="46" fillId="0" borderId="0" xfId="111" applyFont="1" applyFill="1" applyAlignment="1">
      <alignment horizontal="center" vertical="center"/>
    </xf>
    <xf numFmtId="0" fontId="46" fillId="0" borderId="0" xfId="111" applyFont="1" applyFill="1"/>
    <xf numFmtId="0" fontId="46" fillId="0" borderId="9" xfId="0" applyFont="1" applyFill="1" applyBorder="1" applyAlignment="1">
      <alignment wrapText="1"/>
    </xf>
    <xf numFmtId="0" fontId="58" fillId="32" borderId="0" xfId="127" applyFont="1" applyFill="1" applyBorder="1" applyAlignment="1" applyProtection="1">
      <alignment horizontal="justify" vertical="center" wrapText="1"/>
      <protection hidden="1"/>
    </xf>
    <xf numFmtId="187" fontId="47" fillId="33" borderId="29" xfId="113" applyNumberFormat="1" applyFont="1" applyFill="1" applyBorder="1" applyAlignment="1">
      <alignment horizontal="left" vertical="top"/>
    </xf>
    <xf numFmtId="0" fontId="49" fillId="0" borderId="1" xfId="115" applyFont="1" applyFill="1" applyBorder="1" applyAlignment="1">
      <alignment horizontal="justify" vertical="center" wrapText="1"/>
    </xf>
    <xf numFmtId="187" fontId="47" fillId="33" borderId="61" xfId="113" applyNumberFormat="1" applyFont="1" applyFill="1" applyBorder="1" applyAlignment="1">
      <alignment horizontal="left" vertical="center"/>
    </xf>
    <xf numFmtId="187" fontId="47" fillId="28" borderId="29" xfId="113" applyNumberFormat="1" applyFont="1" applyFill="1" applyBorder="1" applyAlignment="1">
      <alignment horizontal="left" vertical="center"/>
    </xf>
    <xf numFmtId="187" fontId="47" fillId="33" borderId="29" xfId="113" applyNumberFormat="1" applyFont="1" applyFill="1" applyBorder="1" applyAlignment="1">
      <alignment horizontal="left" vertical="center"/>
    </xf>
    <xf numFmtId="187" fontId="47" fillId="33" borderId="28" xfId="113" applyNumberFormat="1" applyFont="1" applyFill="1" applyBorder="1" applyAlignment="1">
      <alignment horizontal="left" vertical="center"/>
    </xf>
    <xf numFmtId="187" fontId="47" fillId="33" borderId="17" xfId="113" applyNumberFormat="1" applyFont="1" applyFill="1" applyBorder="1" applyAlignment="1">
      <alignment horizontal="left" vertical="center"/>
    </xf>
    <xf numFmtId="187" fontId="47" fillId="3" borderId="81" xfId="113" applyNumberFormat="1" applyFont="1" applyFill="1" applyBorder="1" applyAlignment="1">
      <alignment horizontal="left" vertical="center"/>
    </xf>
    <xf numFmtId="187" fontId="47" fillId="33" borderId="22" xfId="113" applyNumberFormat="1" applyFont="1" applyFill="1" applyBorder="1" applyAlignment="1">
      <alignment horizontal="left" vertical="center"/>
    </xf>
    <xf numFmtId="187" fontId="47" fillId="3" borderId="61" xfId="113" applyNumberFormat="1" applyFont="1" applyFill="1" applyBorder="1" applyAlignment="1">
      <alignment horizontal="left" vertical="center"/>
    </xf>
    <xf numFmtId="10" fontId="49" fillId="3" borderId="34" xfId="116" applyNumberFormat="1" applyFont="1" applyFill="1" applyBorder="1" applyAlignment="1">
      <alignment vertical="center"/>
    </xf>
    <xf numFmtId="188" fontId="49" fillId="0" borderId="1" xfId="113" applyNumberFormat="1" applyFont="1" applyFill="1" applyBorder="1" applyAlignment="1">
      <alignment vertical="center"/>
    </xf>
    <xf numFmtId="188" fontId="47" fillId="28" borderId="1" xfId="113" applyNumberFormat="1" applyFont="1" applyFill="1" applyBorder="1" applyAlignment="1">
      <alignment vertical="center"/>
    </xf>
    <xf numFmtId="188" fontId="49" fillId="3" borderId="1" xfId="113" applyNumberFormat="1" applyFont="1" applyFill="1" applyBorder="1" applyAlignment="1">
      <alignment vertical="center"/>
    </xf>
    <xf numFmtId="188" fontId="47" fillId="33" borderId="1" xfId="113" applyNumberFormat="1" applyFont="1" applyFill="1" applyBorder="1" applyAlignment="1">
      <alignment vertical="center"/>
    </xf>
    <xf numFmtId="188" fontId="46" fillId="0" borderId="1" xfId="113" applyNumberFormat="1" applyFont="1" applyFill="1" applyBorder="1" applyAlignment="1">
      <alignment vertical="center"/>
    </xf>
    <xf numFmtId="188" fontId="49" fillId="3" borderId="98" xfId="113" applyNumberFormat="1" applyFont="1" applyFill="1" applyBorder="1" applyAlignment="1">
      <alignment vertical="center"/>
    </xf>
    <xf numFmtId="188" fontId="47" fillId="33" borderId="32" xfId="113" applyNumberFormat="1" applyFont="1" applyFill="1" applyBorder="1" applyAlignment="1">
      <alignment vertical="center"/>
    </xf>
    <xf numFmtId="188" fontId="47" fillId="28" borderId="1" xfId="111" applyNumberFormat="1" applyFont="1" applyFill="1" applyBorder="1" applyAlignment="1">
      <alignment horizontal="justify" vertical="center" wrapText="1"/>
    </xf>
    <xf numFmtId="188" fontId="47" fillId="0" borderId="1" xfId="111" applyNumberFormat="1" applyFont="1" applyFill="1" applyBorder="1" applyAlignment="1">
      <alignment horizontal="justify" vertical="center" wrapText="1"/>
    </xf>
    <xf numFmtId="188" fontId="49" fillId="3" borderId="1" xfId="111" applyNumberFormat="1" applyFont="1" applyFill="1" applyBorder="1" applyAlignment="1">
      <alignment horizontal="center" vertical="center" wrapText="1"/>
    </xf>
    <xf numFmtId="188" fontId="46" fillId="3" borderId="9" xfId="12" applyNumberFormat="1" applyFont="1" applyFill="1" applyBorder="1" applyAlignment="1">
      <alignment horizontal="right"/>
    </xf>
    <xf numFmtId="188" fontId="49" fillId="0" borderId="1" xfId="12" applyNumberFormat="1" applyFont="1" applyFill="1" applyBorder="1" applyAlignment="1">
      <alignment vertical="center"/>
    </xf>
    <xf numFmtId="188" fontId="49" fillId="28" borderId="1" xfId="12" applyNumberFormat="1" applyFont="1" applyFill="1" applyBorder="1" applyAlignment="1">
      <alignment vertical="center"/>
    </xf>
    <xf numFmtId="188" fontId="49" fillId="29" borderId="13" xfId="12" applyNumberFormat="1" applyFont="1" applyFill="1" applyBorder="1" applyAlignment="1">
      <alignment vertical="center"/>
    </xf>
    <xf numFmtId="188" fontId="49" fillId="28" borderId="32" xfId="12" applyNumberFormat="1" applyFont="1" applyFill="1" applyBorder="1" applyAlignment="1">
      <alignment vertical="center"/>
    </xf>
    <xf numFmtId="188" fontId="49" fillId="3" borderId="1" xfId="12" applyNumberFormat="1" applyFont="1" applyFill="1" applyBorder="1" applyAlignment="1">
      <alignment vertical="center"/>
    </xf>
    <xf numFmtId="0" fontId="49" fillId="0" borderId="12" xfId="111" applyFont="1" applyBorder="1" applyAlignment="1">
      <alignment horizontal="justify"/>
    </xf>
    <xf numFmtId="0" fontId="49" fillId="0" borderId="12" xfId="111" applyFont="1" applyBorder="1"/>
    <xf numFmtId="187" fontId="49" fillId="0" borderId="12" xfId="111" applyNumberFormat="1" applyFont="1" applyBorder="1"/>
    <xf numFmtId="0" fontId="46" fillId="0" borderId="10" xfId="111" applyFont="1" applyBorder="1"/>
    <xf numFmtId="0" fontId="49" fillId="0" borderId="16" xfId="111" applyFont="1" applyBorder="1" applyAlignment="1">
      <alignment horizontal="justify"/>
    </xf>
    <xf numFmtId="0" fontId="49" fillId="0" borderId="16" xfId="111" applyFont="1" applyBorder="1"/>
    <xf numFmtId="187" fontId="49" fillId="0" borderId="16" xfId="111" applyNumberFormat="1" applyFont="1" applyBorder="1"/>
    <xf numFmtId="187" fontId="47" fillId="28" borderId="28" xfId="113" applyNumberFormat="1" applyFont="1" applyFill="1" applyBorder="1" applyAlignment="1">
      <alignment horizontal="left" vertical="center"/>
    </xf>
    <xf numFmtId="187" fontId="18" fillId="0" borderId="17" xfId="128" applyNumberFormat="1" applyFont="1" applyBorder="1"/>
    <xf numFmtId="0" fontId="47" fillId="28" borderId="60" xfId="114" applyFont="1" applyFill="1" applyBorder="1" applyAlignment="1">
      <alignment horizontal="justify" vertical="center" wrapText="1"/>
    </xf>
    <xf numFmtId="0" fontId="49" fillId="28" borderId="60" xfId="114" applyFont="1" applyFill="1" applyBorder="1" applyAlignment="1">
      <alignment horizontal="center" vertical="center" wrapText="1"/>
    </xf>
    <xf numFmtId="43" fontId="49" fillId="28" borderId="60" xfId="113" applyNumberFormat="1" applyFont="1" applyFill="1" applyBorder="1" applyAlignment="1">
      <alignment vertical="center"/>
    </xf>
    <xf numFmtId="188" fontId="49" fillId="28" borderId="60" xfId="12" applyNumberFormat="1" applyFont="1" applyFill="1" applyBorder="1" applyAlignment="1">
      <alignment vertical="center"/>
    </xf>
    <xf numFmtId="187" fontId="49" fillId="28" borderId="60" xfId="113" applyNumberFormat="1" applyFont="1" applyFill="1" applyBorder="1" applyAlignment="1">
      <alignment vertical="center"/>
    </xf>
    <xf numFmtId="187" fontId="49" fillId="28" borderId="61" xfId="113" applyNumberFormat="1" applyFont="1" applyFill="1" applyBorder="1" applyAlignment="1">
      <alignment vertical="center"/>
    </xf>
    <xf numFmtId="187" fontId="47" fillId="28" borderId="61" xfId="113" applyNumberFormat="1" applyFont="1" applyFill="1" applyBorder="1" applyAlignment="1">
      <alignment horizontal="left" vertical="center"/>
    </xf>
    <xf numFmtId="0" fontId="49" fillId="3" borderId="32" xfId="114" applyFont="1" applyFill="1" applyBorder="1" applyAlignment="1">
      <alignment horizontal="justify" vertical="center" wrapText="1"/>
    </xf>
    <xf numFmtId="0" fontId="49" fillId="3" borderId="32" xfId="114" applyFont="1" applyFill="1" applyBorder="1" applyAlignment="1">
      <alignment horizontal="center" vertical="center"/>
    </xf>
    <xf numFmtId="43" fontId="49" fillId="3" borderId="32" xfId="113" applyNumberFormat="1" applyFont="1" applyFill="1" applyBorder="1" applyAlignment="1">
      <alignment vertical="center"/>
    </xf>
    <xf numFmtId="188" fontId="49" fillId="0" borderId="32" xfId="12" applyNumberFormat="1" applyFont="1" applyFill="1" applyBorder="1" applyAlignment="1">
      <alignment vertical="center"/>
    </xf>
    <xf numFmtId="187" fontId="49" fillId="0" borderId="28" xfId="113" applyNumberFormat="1" applyFont="1" applyFill="1" applyBorder="1" applyAlignment="1">
      <alignment vertical="center"/>
    </xf>
    <xf numFmtId="0" fontId="49" fillId="34" borderId="16" xfId="111" applyFont="1" applyFill="1" applyBorder="1" applyAlignment="1">
      <alignment horizontal="justify"/>
    </xf>
    <xf numFmtId="0" fontId="49" fillId="34" borderId="16" xfId="111" applyFont="1" applyFill="1" applyBorder="1"/>
    <xf numFmtId="187" fontId="49" fillId="34" borderId="16" xfId="111" applyNumberFormat="1" applyFont="1" applyFill="1" applyBorder="1"/>
    <xf numFmtId="0" fontId="63" fillId="35" borderId="16" xfId="111" applyFont="1" applyFill="1" applyBorder="1" applyAlignment="1">
      <alignment horizontal="justify"/>
    </xf>
    <xf numFmtId="0" fontId="63" fillId="35" borderId="16" xfId="111" applyFont="1" applyFill="1" applyBorder="1"/>
    <xf numFmtId="187" fontId="63" fillId="35" borderId="16" xfId="111" applyNumberFormat="1" applyFont="1" applyFill="1" applyBorder="1"/>
    <xf numFmtId="0" fontId="46" fillId="32" borderId="0" xfId="36" applyFont="1" applyFill="1" applyBorder="1" applyAlignment="1" applyProtection="1">
      <alignment horizontal="justify" vertical="center" wrapText="1"/>
      <protection hidden="1"/>
    </xf>
    <xf numFmtId="0" fontId="46" fillId="32" borderId="1" xfId="0" applyFont="1" applyFill="1" applyBorder="1" applyAlignment="1" applyProtection="1">
      <alignment horizontal="justify" vertical="center" wrapText="1"/>
      <protection hidden="1"/>
    </xf>
    <xf numFmtId="0" fontId="46" fillId="32" borderId="0" xfId="127" applyFont="1" applyFill="1" applyBorder="1" applyAlignment="1">
      <alignment horizontal="justify" vertical="center" wrapText="1"/>
    </xf>
    <xf numFmtId="0" fontId="46" fillId="3" borderId="1" xfId="0" applyFont="1" applyFill="1" applyBorder="1" applyAlignment="1">
      <alignment horizontal="center"/>
    </xf>
    <xf numFmtId="0" fontId="47" fillId="27" borderId="41" xfId="111" applyFont="1" applyFill="1" applyBorder="1" applyAlignment="1">
      <alignment horizontal="left" vertical="center"/>
    </xf>
    <xf numFmtId="0" fontId="47" fillId="33" borderId="59" xfId="111" applyFont="1" applyFill="1" applyBorder="1" applyAlignment="1">
      <alignment horizontal="left" vertical="center" wrapText="1"/>
    </xf>
    <xf numFmtId="0" fontId="47" fillId="28" borderId="35" xfId="111" applyFont="1" applyFill="1" applyBorder="1" applyAlignment="1">
      <alignment horizontal="left" vertical="center" wrapText="1"/>
    </xf>
    <xf numFmtId="0" fontId="49" fillId="0" borderId="35" xfId="111" applyFont="1" applyFill="1" applyBorder="1" applyAlignment="1">
      <alignment horizontal="left" vertical="center" wrapText="1"/>
    </xf>
    <xf numFmtId="0" fontId="49" fillId="3" borderId="35" xfId="111" applyFont="1" applyFill="1" applyBorder="1" applyAlignment="1">
      <alignment horizontal="left" vertical="center" wrapText="1"/>
    </xf>
    <xf numFmtId="0" fontId="47" fillId="33" borderId="35" xfId="111" applyFont="1" applyFill="1" applyBorder="1" applyAlignment="1">
      <alignment horizontal="left" vertical="center" wrapText="1"/>
    </xf>
    <xf numFmtId="0" fontId="49" fillId="3" borderId="35" xfId="114" applyFont="1" applyFill="1" applyBorder="1" applyAlignment="1">
      <alignment horizontal="left" vertical="center" wrapText="1"/>
    </xf>
    <xf numFmtId="0" fontId="46" fillId="3" borderId="35" xfId="111" applyFont="1" applyFill="1" applyBorder="1" applyAlignment="1">
      <alignment horizontal="left" vertical="center" wrapText="1"/>
    </xf>
    <xf numFmtId="0" fontId="49" fillId="3" borderId="97" xfId="111" applyFont="1" applyFill="1" applyBorder="1" applyAlignment="1">
      <alignment horizontal="left" vertical="center" wrapText="1"/>
    </xf>
    <xf numFmtId="0" fontId="47" fillId="33" borderId="31" xfId="111" applyFont="1" applyFill="1" applyBorder="1" applyAlignment="1">
      <alignment horizontal="left" vertical="center" wrapText="1"/>
    </xf>
    <xf numFmtId="0" fontId="47" fillId="0" borderId="35" xfId="111" applyFont="1" applyFill="1" applyBorder="1" applyAlignment="1">
      <alignment horizontal="left" vertical="center" wrapText="1"/>
    </xf>
    <xf numFmtId="0" fontId="49" fillId="3" borderId="62" xfId="111" applyFont="1" applyFill="1" applyBorder="1" applyAlignment="1">
      <alignment horizontal="left" vertical="center" wrapText="1"/>
    </xf>
    <xf numFmtId="0" fontId="49" fillId="3" borderId="33" xfId="111" applyFont="1" applyFill="1" applyBorder="1" applyAlignment="1">
      <alignment horizontal="left" vertical="center" wrapText="1"/>
    </xf>
    <xf numFmtId="0" fontId="47" fillId="33" borderId="41" xfId="111" applyFont="1" applyFill="1" applyBorder="1" applyAlignment="1">
      <alignment horizontal="left" vertical="center"/>
    </xf>
    <xf numFmtId="0" fontId="47" fillId="28" borderId="31" xfId="111" applyFont="1" applyFill="1" applyBorder="1" applyAlignment="1">
      <alignment horizontal="left" vertical="center" wrapText="1"/>
    </xf>
    <xf numFmtId="0" fontId="47" fillId="3" borderId="59" xfId="114" applyFont="1" applyFill="1" applyBorder="1" applyAlignment="1">
      <alignment horizontal="left" vertical="center" wrapText="1"/>
    </xf>
    <xf numFmtId="0" fontId="49" fillId="3" borderId="33" xfId="114" applyFont="1" applyFill="1" applyBorder="1" applyAlignment="1">
      <alignment horizontal="left" vertical="center" wrapText="1"/>
    </xf>
    <xf numFmtId="0" fontId="49" fillId="33" borderId="41" xfId="114" applyFont="1" applyFill="1" applyBorder="1" applyAlignment="1">
      <alignment horizontal="left" vertical="center"/>
    </xf>
    <xf numFmtId="0" fontId="47" fillId="29" borderId="27" xfId="114" applyFont="1" applyFill="1" applyBorder="1" applyAlignment="1">
      <alignment horizontal="left" vertical="center" wrapText="1"/>
    </xf>
    <xf numFmtId="0" fontId="47" fillId="28" borderId="31" xfId="114" applyFont="1" applyFill="1" applyBorder="1" applyAlignment="1">
      <alignment horizontal="left" vertical="center" wrapText="1"/>
    </xf>
    <xf numFmtId="0" fontId="47" fillId="28" borderId="35" xfId="114" applyFont="1" applyFill="1" applyBorder="1" applyAlignment="1">
      <alignment horizontal="left" vertical="center" wrapText="1"/>
    </xf>
    <xf numFmtId="0" fontId="49" fillId="33" borderId="37" xfId="114" applyFont="1" applyFill="1" applyBorder="1" applyAlignment="1">
      <alignment horizontal="left" vertical="center"/>
    </xf>
    <xf numFmtId="0" fontId="49" fillId="0" borderId="0" xfId="111" applyFont="1" applyAlignment="1">
      <alignment horizontal="left"/>
    </xf>
    <xf numFmtId="0" fontId="47" fillId="28" borderId="59" xfId="114" applyFont="1" applyFill="1" applyBorder="1" applyAlignment="1">
      <alignment horizontal="left" vertical="center" wrapText="1"/>
    </xf>
    <xf numFmtId="0" fontId="49" fillId="3" borderId="31" xfId="114" applyFont="1" applyFill="1" applyBorder="1" applyAlignment="1">
      <alignment horizontal="left" vertical="center" wrapText="1"/>
    </xf>
    <xf numFmtId="0" fontId="46" fillId="0" borderId="11" xfId="111" applyFont="1" applyBorder="1" applyAlignment="1">
      <alignment horizontal="left"/>
    </xf>
    <xf numFmtId="0" fontId="46" fillId="0" borderId="15" xfId="111" applyFont="1" applyBorder="1" applyAlignment="1">
      <alignment horizontal="left"/>
    </xf>
    <xf numFmtId="0" fontId="18" fillId="34" borderId="15" xfId="111" applyFont="1" applyFill="1" applyBorder="1" applyAlignment="1">
      <alignment horizontal="left"/>
    </xf>
    <xf numFmtId="0" fontId="62" fillId="35" borderId="15" xfId="111" applyFont="1" applyFill="1" applyBorder="1" applyAlignment="1">
      <alignment horizontal="left"/>
    </xf>
    <xf numFmtId="166" fontId="46" fillId="0" borderId="17" xfId="128" applyFont="1" applyBorder="1"/>
    <xf numFmtId="0" fontId="18" fillId="0" borderId="15" xfId="111" applyFont="1" applyBorder="1" applyAlignment="1">
      <alignment horizontal="left"/>
    </xf>
    <xf numFmtId="0" fontId="64" fillId="0" borderId="79" xfId="0" applyFont="1" applyFill="1" applyBorder="1" applyAlignment="1" applyProtection="1">
      <alignment horizontal="justify" vertical="top" wrapText="1"/>
      <protection hidden="1"/>
    </xf>
    <xf numFmtId="0" fontId="65" fillId="32" borderId="1" xfId="0" applyFont="1" applyFill="1" applyBorder="1" applyAlignment="1" applyProtection="1">
      <alignment vertical="center" wrapText="1"/>
      <protection hidden="1"/>
    </xf>
    <xf numFmtId="0" fontId="65" fillId="32" borderId="0" xfId="0" applyFont="1" applyFill="1" applyBorder="1" applyAlignment="1" applyProtection="1">
      <alignment vertical="center" wrapText="1"/>
      <protection hidden="1"/>
    </xf>
    <xf numFmtId="0" fontId="65" fillId="32" borderId="0" xfId="0" applyFont="1" applyFill="1" applyBorder="1" applyAlignment="1" applyProtection="1">
      <alignment horizontal="justify" vertical="center" wrapText="1"/>
      <protection hidden="1"/>
    </xf>
    <xf numFmtId="0" fontId="49" fillId="3" borderId="35" xfId="111" applyFont="1" applyFill="1" applyBorder="1" applyAlignment="1">
      <alignment horizontal="center" vertical="center" wrapText="1"/>
    </xf>
    <xf numFmtId="0" fontId="49" fillId="0" borderId="35" xfId="111" applyFont="1" applyFill="1" applyBorder="1" applyAlignment="1">
      <alignment horizontal="center" vertical="center" wrapText="1"/>
    </xf>
    <xf numFmtId="43" fontId="47" fillId="0" borderId="1" xfId="113" applyNumberFormat="1" applyFont="1" applyFill="1" applyBorder="1" applyAlignment="1">
      <alignment vertical="center"/>
    </xf>
    <xf numFmtId="0" fontId="46" fillId="0" borderId="96" xfId="0" applyFont="1" applyFill="1" applyBorder="1" applyAlignment="1">
      <alignment horizontal="left" vertical="justify"/>
    </xf>
    <xf numFmtId="188" fontId="46" fillId="0" borderId="0" xfId="111" applyNumberFormat="1" applyFont="1"/>
    <xf numFmtId="187" fontId="18" fillId="34" borderId="17" xfId="128" applyNumberFormat="1" applyFont="1" applyFill="1" applyBorder="1"/>
    <xf numFmtId="187" fontId="62" fillId="35" borderId="17" xfId="128" applyNumberFormat="1" applyFont="1" applyFill="1" applyBorder="1"/>
    <xf numFmtId="187" fontId="46" fillId="0" borderId="0" xfId="111" applyNumberFormat="1" applyFont="1"/>
    <xf numFmtId="1" fontId="49" fillId="0" borderId="1" xfId="113" applyNumberFormat="1" applyFont="1" applyFill="1" applyBorder="1" applyAlignment="1">
      <alignment vertical="center"/>
    </xf>
    <xf numFmtId="0" fontId="47" fillId="3" borderId="2" xfId="111" applyFont="1" applyFill="1" applyBorder="1" applyAlignment="1">
      <alignment horizontal="left" vertical="center"/>
    </xf>
    <xf numFmtId="0" fontId="47" fillId="3" borderId="0" xfId="111" applyFont="1" applyFill="1" applyBorder="1" applyAlignment="1">
      <alignment horizontal="justify" vertical="center"/>
    </xf>
    <xf numFmtId="0" fontId="47" fillId="3" borderId="0" xfId="111" applyFont="1" applyFill="1" applyBorder="1" applyAlignment="1">
      <alignment horizontal="center" vertical="center"/>
    </xf>
    <xf numFmtId="187" fontId="47" fillId="3" borderId="0" xfId="111" applyNumberFormat="1" applyFont="1" applyFill="1" applyBorder="1" applyAlignment="1">
      <alignment horizontal="center" vertical="center"/>
    </xf>
    <xf numFmtId="187" fontId="47" fillId="3" borderId="3" xfId="111" applyNumberFormat="1" applyFont="1" applyFill="1" applyBorder="1" applyAlignment="1">
      <alignment horizontal="center" vertical="center"/>
    </xf>
    <xf numFmtId="0" fontId="49" fillId="0" borderId="2" xfId="111" applyFont="1" applyFill="1" applyBorder="1" applyAlignment="1">
      <alignment horizontal="left" vertical="center" wrapText="1"/>
    </xf>
    <xf numFmtId="187" fontId="49" fillId="0" borderId="3" xfId="113" applyNumberFormat="1" applyFont="1" applyFill="1" applyBorder="1" applyAlignment="1">
      <alignment vertical="center"/>
    </xf>
    <xf numFmtId="0" fontId="18" fillId="3" borderId="0" xfId="111" applyFont="1" applyFill="1" applyBorder="1"/>
    <xf numFmtId="0" fontId="49" fillId="3" borderId="11" xfId="111" applyFont="1" applyFill="1" applyBorder="1" applyAlignment="1">
      <alignment horizontal="left" vertical="center" wrapText="1"/>
    </xf>
    <xf numFmtId="187" fontId="49" fillId="3" borderId="10" xfId="113" applyNumberFormat="1" applyFont="1" applyFill="1" applyBorder="1" applyAlignment="1">
      <alignment vertical="center"/>
    </xf>
    <xf numFmtId="0" fontId="47" fillId="3" borderId="11" xfId="111" applyFont="1" applyFill="1" applyBorder="1" applyAlignment="1">
      <alignment horizontal="left" vertical="center"/>
    </xf>
    <xf numFmtId="187" fontId="47" fillId="3" borderId="3" xfId="113" applyNumberFormat="1" applyFont="1" applyFill="1" applyBorder="1" applyAlignment="1">
      <alignment vertical="center"/>
    </xf>
    <xf numFmtId="0" fontId="49" fillId="3" borderId="2" xfId="111" applyFont="1" applyFill="1" applyBorder="1" applyAlignment="1">
      <alignment horizontal="left" vertical="center"/>
    </xf>
    <xf numFmtId="187" fontId="49" fillId="3" borderId="3" xfId="113" applyNumberFormat="1" applyFont="1" applyFill="1" applyBorder="1" applyAlignment="1">
      <alignment vertical="center"/>
    </xf>
    <xf numFmtId="0" fontId="49" fillId="3" borderId="11" xfId="114" applyFont="1" applyFill="1" applyBorder="1" applyAlignment="1">
      <alignment horizontal="left" vertical="center" wrapText="1"/>
    </xf>
    <xf numFmtId="0" fontId="49" fillId="0" borderId="2" xfId="111" applyFont="1" applyBorder="1" applyAlignment="1">
      <alignment horizontal="left"/>
    </xf>
    <xf numFmtId="0" fontId="49" fillId="0" borderId="0" xfId="111" applyFont="1" applyBorder="1"/>
    <xf numFmtId="187" fontId="49" fillId="0" borderId="0" xfId="111" applyNumberFormat="1" applyFont="1" applyBorder="1"/>
    <xf numFmtId="0" fontId="49" fillId="0" borderId="0" xfId="111" applyFont="1" applyBorder="1" applyAlignment="1">
      <alignment horizontal="justify"/>
    </xf>
    <xf numFmtId="187" fontId="49" fillId="0" borderId="3" xfId="111" applyNumberFormat="1" applyFont="1" applyBorder="1"/>
    <xf numFmtId="188" fontId="49" fillId="0" borderId="29" xfId="113" applyNumberFormat="1" applyFont="1" applyFill="1" applyBorder="1" applyAlignment="1">
      <alignment vertical="center"/>
    </xf>
    <xf numFmtId="188" fontId="47" fillId="28" borderId="29" xfId="111" applyNumberFormat="1" applyFont="1" applyFill="1" applyBorder="1" applyAlignment="1">
      <alignment horizontal="justify" vertical="center" wrapText="1"/>
    </xf>
    <xf numFmtId="187" fontId="18" fillId="3" borderId="29" xfId="113" applyNumberFormat="1" applyFont="1" applyFill="1" applyBorder="1" applyAlignment="1">
      <alignment horizontal="left" vertical="center"/>
    </xf>
    <xf numFmtId="187" fontId="47" fillId="3" borderId="29" xfId="113" applyNumberFormat="1" applyFont="1" applyFill="1" applyBorder="1" applyAlignment="1">
      <alignment horizontal="left" vertical="center"/>
    </xf>
    <xf numFmtId="187" fontId="47" fillId="0" borderId="29" xfId="113" applyNumberFormat="1" applyFont="1" applyFill="1" applyBorder="1" applyAlignment="1">
      <alignment horizontal="left" vertical="center"/>
    </xf>
    <xf numFmtId="0" fontId="18" fillId="0" borderId="15" xfId="111" applyFont="1" applyBorder="1" applyAlignment="1">
      <alignment horizontal="left"/>
    </xf>
    <xf numFmtId="0" fontId="18" fillId="0" borderId="16" xfId="111" applyFont="1" applyBorder="1" applyAlignment="1">
      <alignment horizontal="left"/>
    </xf>
    <xf numFmtId="0" fontId="63" fillId="29" borderId="15" xfId="114" applyFont="1" applyFill="1" applyBorder="1" applyAlignment="1">
      <alignment horizontal="center" vertical="center" wrapText="1"/>
    </xf>
    <xf numFmtId="0" fontId="63" fillId="29" borderId="16" xfId="114" applyFont="1" applyFill="1" applyBorder="1" applyAlignment="1">
      <alignment horizontal="center" vertical="center" wrapText="1"/>
    </xf>
    <xf numFmtId="0" fontId="63" fillId="29" borderId="17" xfId="114" applyFont="1" applyFill="1" applyBorder="1" applyAlignment="1">
      <alignment horizontal="center" vertical="center" wrapText="1"/>
    </xf>
    <xf numFmtId="0" fontId="47" fillId="29" borderId="15" xfId="114" applyFont="1" applyFill="1" applyBorder="1" applyAlignment="1">
      <alignment horizontal="center" vertical="center" wrapText="1"/>
    </xf>
    <xf numFmtId="0" fontId="47" fillId="29" borderId="16" xfId="114" applyFont="1" applyFill="1" applyBorder="1" applyAlignment="1">
      <alignment horizontal="center" vertical="center" wrapText="1"/>
    </xf>
    <xf numFmtId="0" fontId="47" fillId="29" borderId="17" xfId="114" applyFont="1" applyFill="1" applyBorder="1" applyAlignment="1">
      <alignment horizontal="center" vertical="center" wrapText="1"/>
    </xf>
    <xf numFmtId="0" fontId="47" fillId="3" borderId="11" xfId="111" applyFont="1" applyFill="1" applyBorder="1" applyAlignment="1">
      <alignment horizontal="center" vertical="center" wrapText="1"/>
    </xf>
    <xf numFmtId="0" fontId="47" fillId="3" borderId="12" xfId="111" applyFont="1" applyFill="1" applyBorder="1" applyAlignment="1">
      <alignment horizontal="center" vertical="center" wrapText="1"/>
    </xf>
    <xf numFmtId="0" fontId="47" fillId="3" borderId="10" xfId="111" applyFont="1" applyFill="1" applyBorder="1" applyAlignment="1">
      <alignment horizontal="center" vertical="center" wrapText="1"/>
    </xf>
    <xf numFmtId="0" fontId="47" fillId="3" borderId="2" xfId="111" applyFont="1" applyFill="1" applyBorder="1" applyAlignment="1">
      <alignment horizontal="center" vertical="center" wrapText="1"/>
    </xf>
    <xf numFmtId="0" fontId="47" fillId="3" borderId="0" xfId="111" applyFont="1" applyFill="1" applyBorder="1" applyAlignment="1">
      <alignment horizontal="center" vertical="center" wrapText="1"/>
    </xf>
    <xf numFmtId="0" fontId="47" fillId="3" borderId="3" xfId="111" applyFont="1" applyFill="1" applyBorder="1" applyAlignment="1">
      <alignment horizontal="center" vertical="center" wrapText="1"/>
    </xf>
    <xf numFmtId="0" fontId="15" fillId="0" borderId="25" xfId="120" applyFont="1" applyBorder="1" applyAlignment="1">
      <alignment horizontal="center" vertical="center"/>
    </xf>
    <xf numFmtId="0" fontId="15" fillId="0" borderId="9" xfId="120" applyFont="1" applyBorder="1" applyAlignment="1">
      <alignment horizontal="center" vertical="center"/>
    </xf>
    <xf numFmtId="0" fontId="15" fillId="0" borderId="23" xfId="120" applyFont="1" applyBorder="1" applyAlignment="1">
      <alignment horizontal="center" vertical="center"/>
    </xf>
    <xf numFmtId="181" fontId="15" fillId="32" borderId="25" xfId="120" applyNumberFormat="1" applyFont="1" applyFill="1" applyBorder="1" applyAlignment="1">
      <alignment horizontal="justify" vertical="center" wrapText="1"/>
    </xf>
    <xf numFmtId="181" fontId="15" fillId="32" borderId="9" xfId="120" applyNumberFormat="1" applyFont="1" applyFill="1" applyBorder="1" applyAlignment="1">
      <alignment horizontal="justify" vertical="center" wrapText="1"/>
    </xf>
    <xf numFmtId="181" fontId="15" fillId="32" borderId="68" xfId="120" applyNumberFormat="1" applyFont="1" applyFill="1" applyBorder="1" applyAlignment="1">
      <alignment horizontal="justify" vertical="center" wrapText="1"/>
    </xf>
    <xf numFmtId="181" fontId="15" fillId="32" borderId="69" xfId="120" applyNumberFormat="1" applyFont="1" applyFill="1" applyBorder="1" applyAlignment="1">
      <alignment horizontal="justify" vertical="center" wrapText="1"/>
    </xf>
    <xf numFmtId="10" fontId="52" fillId="0" borderId="12" xfId="120" applyNumberFormat="1" applyFont="1" applyBorder="1" applyAlignment="1">
      <alignment horizontal="right" vertical="center"/>
    </xf>
    <xf numFmtId="4" fontId="15" fillId="2" borderId="70" xfId="123" applyNumberFormat="1" applyFont="1" applyFill="1" applyBorder="1" applyAlignment="1">
      <alignment horizontal="center" vertical="center"/>
    </xf>
    <xf numFmtId="4" fontId="15" fillId="2" borderId="77" xfId="123" applyNumberFormat="1" applyFont="1" applyFill="1" applyBorder="1" applyAlignment="1">
      <alignment horizontal="center" vertical="center"/>
    </xf>
    <xf numFmtId="0" fontId="52" fillId="31" borderId="15" xfId="120" applyFont="1" applyFill="1" applyBorder="1" applyAlignment="1">
      <alignment horizontal="center" vertical="center"/>
    </xf>
    <xf numFmtId="0" fontId="52" fillId="31" borderId="16" xfId="120" applyFont="1" applyFill="1" applyBorder="1" applyAlignment="1">
      <alignment horizontal="center" vertical="center"/>
    </xf>
    <xf numFmtId="0" fontId="52" fillId="31" borderId="17" xfId="120" applyFont="1" applyFill="1" applyBorder="1" applyAlignment="1">
      <alignment horizontal="center" vertical="center"/>
    </xf>
    <xf numFmtId="0" fontId="52" fillId="0" borderId="4" xfId="123" applyFont="1" applyBorder="1" applyAlignment="1">
      <alignment horizontal="right" vertical="center"/>
    </xf>
    <xf numFmtId="0" fontId="52" fillId="0" borderId="5" xfId="123" applyFont="1" applyBorder="1" applyAlignment="1">
      <alignment horizontal="right" vertical="center"/>
    </xf>
    <xf numFmtId="0" fontId="52" fillId="0" borderId="66" xfId="123" applyFont="1" applyBorder="1" applyAlignment="1">
      <alignment horizontal="right" vertical="center"/>
    </xf>
    <xf numFmtId="0" fontId="15" fillId="0" borderId="68" xfId="120" applyFont="1" applyBorder="1" applyAlignment="1">
      <alignment horizontal="center" vertical="center"/>
    </xf>
    <xf numFmtId="0" fontId="15" fillId="0" borderId="69" xfId="120" applyFont="1" applyBorder="1" applyAlignment="1">
      <alignment horizontal="center" vertical="center"/>
    </xf>
    <xf numFmtId="0" fontId="15" fillId="0" borderId="45" xfId="120" applyFont="1" applyBorder="1" applyAlignment="1">
      <alignment horizontal="center" vertical="center"/>
    </xf>
    <xf numFmtId="0" fontId="52" fillId="0" borderId="0" xfId="123" applyFont="1" applyBorder="1" applyAlignment="1">
      <alignment horizontal="right" vertical="center"/>
    </xf>
    <xf numFmtId="0" fontId="52" fillId="0" borderId="3" xfId="123" applyFont="1" applyBorder="1" applyAlignment="1">
      <alignment horizontal="right" vertical="center"/>
    </xf>
    <xf numFmtId="0" fontId="52" fillId="0" borderId="27" xfId="120" applyFont="1" applyBorder="1" applyAlignment="1">
      <alignment horizontal="center" vertical="center"/>
    </xf>
    <xf numFmtId="0" fontId="52" fillId="0" borderId="13" xfId="120" applyFont="1" applyBorder="1" applyAlignment="1">
      <alignment horizontal="center" vertical="center"/>
    </xf>
    <xf numFmtId="0" fontId="52" fillId="0" borderId="18" xfId="120" applyFont="1" applyBorder="1" applyAlignment="1">
      <alignment horizontal="center" vertical="center"/>
    </xf>
    <xf numFmtId="0" fontId="15" fillId="0" borderId="90" xfId="120" applyFont="1" applyBorder="1" applyAlignment="1">
      <alignment horizontal="center" vertical="center"/>
    </xf>
    <xf numFmtId="0" fontId="15" fillId="0" borderId="19" xfId="120" applyFont="1" applyBorder="1" applyAlignment="1">
      <alignment horizontal="center" vertical="center"/>
    </xf>
    <xf numFmtId="0" fontId="15" fillId="0" borderId="57" xfId="120" applyFont="1" applyBorder="1" applyAlignment="1">
      <alignment horizontal="center" vertical="center"/>
    </xf>
    <xf numFmtId="181" fontId="15" fillId="32" borderId="25" xfId="120" applyNumberFormat="1" applyFont="1" applyFill="1" applyBorder="1" applyAlignment="1">
      <alignment horizontal="center" vertical="center" wrapText="1"/>
    </xf>
    <xf numFmtId="181" fontId="15" fillId="32" borderId="9" xfId="120" applyNumberFormat="1" applyFont="1" applyFill="1" applyBorder="1" applyAlignment="1">
      <alignment horizontal="center" vertical="center" wrapText="1"/>
    </xf>
    <xf numFmtId="0" fontId="15" fillId="0" borderId="11" xfId="120" applyFont="1" applyBorder="1" applyAlignment="1">
      <alignment horizontal="center" vertical="center"/>
    </xf>
    <xf numFmtId="0" fontId="15" fillId="0" borderId="84" xfId="120" applyFont="1" applyBorder="1" applyAlignment="1">
      <alignment horizontal="center" vertical="center"/>
    </xf>
    <xf numFmtId="0" fontId="15" fillId="0" borderId="13" xfId="120" applyFont="1" applyBorder="1" applyAlignment="1">
      <alignment horizontal="center" vertical="center"/>
    </xf>
    <xf numFmtId="0" fontId="15" fillId="0" borderId="18" xfId="120" applyFont="1" applyBorder="1" applyAlignment="1">
      <alignment horizontal="center" vertical="center"/>
    </xf>
    <xf numFmtId="3" fontId="15" fillId="3" borderId="80" xfId="120" applyNumberFormat="1" applyFont="1" applyFill="1" applyBorder="1" applyAlignment="1">
      <alignment horizontal="center" vertical="center"/>
    </xf>
    <xf numFmtId="3" fontId="15" fillId="3" borderId="21" xfId="120" applyNumberFormat="1" applyFont="1" applyFill="1" applyBorder="1" applyAlignment="1">
      <alignment horizontal="center" vertical="center"/>
    </xf>
    <xf numFmtId="3" fontId="15" fillId="0" borderId="79" xfId="120" applyNumberFormat="1" applyFont="1" applyBorder="1" applyAlignment="1">
      <alignment horizontal="center" vertical="center"/>
    </xf>
    <xf numFmtId="3" fontId="15" fillId="0" borderId="94" xfId="120" applyNumberFormat="1" applyFont="1" applyBorder="1" applyAlignment="1">
      <alignment horizontal="center" vertical="center"/>
    </xf>
    <xf numFmtId="3" fontId="15" fillId="0" borderId="55" xfId="120" applyNumberFormat="1" applyFont="1" applyBorder="1" applyAlignment="1">
      <alignment horizontal="center" vertical="center"/>
    </xf>
    <xf numFmtId="3" fontId="15" fillId="0" borderId="57" xfId="120" applyNumberFormat="1" applyFont="1" applyBorder="1" applyAlignment="1">
      <alignment horizontal="center" vertical="center"/>
    </xf>
    <xf numFmtId="0" fontId="53" fillId="0" borderId="9" xfId="120" applyNumberFormat="1" applyFont="1" applyFill="1" applyBorder="1" applyAlignment="1" applyProtection="1">
      <alignment horizontal="left" vertical="center" wrapText="1"/>
    </xf>
    <xf numFmtId="178" fontId="56" fillId="26" borderId="71" xfId="120" applyNumberFormat="1" applyFont="1" applyFill="1" applyBorder="1" applyAlignment="1">
      <alignment horizontal="center" vertical="center"/>
    </xf>
    <xf numFmtId="0" fontId="57" fillId="0" borderId="72" xfId="120" applyFont="1" applyBorder="1" applyAlignment="1">
      <alignment vertical="center"/>
    </xf>
    <xf numFmtId="0" fontId="57" fillId="0" borderId="73" xfId="120" applyFont="1" applyBorder="1" applyAlignment="1">
      <alignment vertical="center"/>
    </xf>
    <xf numFmtId="0" fontId="57" fillId="0" borderId="4" xfId="120" applyFont="1" applyBorder="1" applyAlignment="1">
      <alignment vertical="center"/>
    </xf>
    <xf numFmtId="0" fontId="57" fillId="0" borderId="5" xfId="120" applyFont="1" applyBorder="1" applyAlignment="1">
      <alignment vertical="center"/>
    </xf>
    <xf numFmtId="0" fontId="57" fillId="0" borderId="6" xfId="120" applyFont="1" applyBorder="1" applyAlignment="1">
      <alignment vertical="center"/>
    </xf>
    <xf numFmtId="0" fontId="52" fillId="0" borderId="12" xfId="120" applyFont="1" applyBorder="1" applyAlignment="1">
      <alignment horizontal="right" vertical="center"/>
    </xf>
    <xf numFmtId="4" fontId="52" fillId="2" borderId="15" xfId="120" applyNumberFormat="1" applyFont="1" applyFill="1" applyBorder="1" applyAlignment="1">
      <alignment horizontal="center" vertical="center"/>
    </xf>
    <xf numFmtId="4" fontId="52" fillId="2" borderId="16" xfId="120" applyNumberFormat="1" applyFont="1" applyFill="1" applyBorder="1" applyAlignment="1">
      <alignment horizontal="center" vertical="center"/>
    </xf>
    <xf numFmtId="4" fontId="52" fillId="2" borderId="17" xfId="120" applyNumberFormat="1" applyFont="1" applyFill="1" applyBorder="1" applyAlignment="1">
      <alignment horizontal="center" vertical="center"/>
    </xf>
    <xf numFmtId="0" fontId="15" fillId="0" borderId="15" xfId="120" applyFont="1" applyFill="1" applyBorder="1" applyAlignment="1">
      <alignment horizontal="justify" vertical="center" wrapText="1"/>
    </xf>
    <xf numFmtId="0" fontId="15" fillId="0" borderId="16" xfId="120" applyFont="1" applyFill="1" applyBorder="1" applyAlignment="1">
      <alignment horizontal="justify" vertical="center" wrapText="1"/>
    </xf>
    <xf numFmtId="0" fontId="15" fillId="0" borderId="17" xfId="120" applyFont="1" applyFill="1" applyBorder="1" applyAlignment="1">
      <alignment horizontal="justify" vertical="center" wrapText="1"/>
    </xf>
    <xf numFmtId="178" fontId="52" fillId="31" borderId="15" xfId="120" applyNumberFormat="1" applyFont="1" applyFill="1" applyBorder="1" applyAlignment="1">
      <alignment horizontal="center" vertical="center"/>
    </xf>
    <xf numFmtId="178" fontId="52" fillId="31" borderId="16" xfId="120" applyNumberFormat="1" applyFont="1" applyFill="1" applyBorder="1" applyAlignment="1">
      <alignment horizontal="center" vertical="center"/>
    </xf>
    <xf numFmtId="178" fontId="52" fillId="31" borderId="17" xfId="120" applyNumberFormat="1" applyFont="1" applyFill="1" applyBorder="1" applyAlignment="1">
      <alignment horizontal="center" vertical="center"/>
    </xf>
    <xf numFmtId="181" fontId="52" fillId="32" borderId="41" xfId="113" applyNumberFormat="1" applyFont="1" applyFill="1" applyBorder="1" applyAlignment="1">
      <alignment horizontal="center" vertical="center"/>
    </xf>
    <xf numFmtId="181" fontId="52" fillId="32" borderId="42" xfId="113" applyNumberFormat="1" applyFont="1" applyFill="1" applyBorder="1" applyAlignment="1">
      <alignment horizontal="center" vertical="center"/>
    </xf>
    <xf numFmtId="0" fontId="52" fillId="0" borderId="41" xfId="120" applyFont="1" applyBorder="1" applyAlignment="1">
      <alignment horizontal="center" vertical="center"/>
    </xf>
    <xf numFmtId="0" fontId="52" fillId="0" borderId="42" xfId="120" applyFont="1" applyBorder="1" applyAlignment="1">
      <alignment horizontal="center" vertical="center"/>
    </xf>
    <xf numFmtId="0" fontId="15" fillId="0" borderId="25" xfId="120" applyFont="1" applyBorder="1" applyAlignment="1">
      <alignment horizontal="justify" vertical="center" wrapText="1"/>
    </xf>
    <xf numFmtId="0" fontId="15" fillId="0" borderId="9" xfId="120" applyFont="1" applyBorder="1" applyAlignment="1">
      <alignment horizontal="justify" vertical="center" wrapText="1"/>
    </xf>
    <xf numFmtId="0" fontId="15" fillId="0" borderId="23" xfId="120" applyFont="1" applyBorder="1" applyAlignment="1">
      <alignment horizontal="justify" vertical="center" wrapText="1"/>
    </xf>
    <xf numFmtId="0" fontId="52" fillId="31" borderId="15" xfId="123" applyFont="1" applyFill="1" applyBorder="1" applyAlignment="1">
      <alignment horizontal="center" vertical="center"/>
    </xf>
    <xf numFmtId="0" fontId="52" fillId="31" borderId="16" xfId="123" applyFont="1" applyFill="1" applyBorder="1" applyAlignment="1">
      <alignment horizontal="center" vertical="center"/>
    </xf>
    <xf numFmtId="0" fontId="52" fillId="31" borderId="17" xfId="123" applyFont="1" applyFill="1" applyBorder="1" applyAlignment="1">
      <alignment horizontal="center" vertical="center"/>
    </xf>
    <xf numFmtId="0" fontId="53" fillId="31" borderId="24" xfId="120" applyFont="1" applyFill="1" applyBorder="1" applyAlignment="1">
      <alignment horizontal="center" vertical="center" wrapText="1"/>
    </xf>
    <xf numFmtId="0" fontId="53" fillId="31" borderId="26" xfId="120" applyFont="1" applyFill="1" applyBorder="1" applyAlignment="1">
      <alignment horizontal="center" vertical="center" wrapText="1"/>
    </xf>
    <xf numFmtId="0" fontId="53" fillId="31" borderId="86" xfId="120" applyFont="1" applyFill="1" applyBorder="1" applyAlignment="1">
      <alignment horizontal="center" vertical="center" wrapText="1"/>
    </xf>
    <xf numFmtId="0" fontId="15" fillId="31" borderId="87" xfId="120" applyFont="1" applyFill="1" applyBorder="1" applyAlignment="1">
      <alignment horizontal="center" vertical="center"/>
    </xf>
    <xf numFmtId="0" fontId="15" fillId="31" borderId="26" xfId="120" applyFont="1" applyFill="1" applyBorder="1" applyAlignment="1">
      <alignment horizontal="center" vertical="center"/>
    </xf>
    <xf numFmtId="0" fontId="15" fillId="31" borderId="86" xfId="120" applyFont="1" applyFill="1" applyBorder="1" applyAlignment="1">
      <alignment horizontal="center" vertical="center"/>
    </xf>
    <xf numFmtId="181" fontId="52" fillId="0" borderId="16" xfId="120" applyNumberFormat="1" applyFont="1" applyFill="1" applyBorder="1" applyAlignment="1">
      <alignment horizontal="center" vertical="center"/>
    </xf>
    <xf numFmtId="0" fontId="66" fillId="3" borderId="0" xfId="14" applyFont="1" applyFill="1" applyAlignment="1">
      <alignment horizontal="center" vertical="center" wrapText="1"/>
    </xf>
    <xf numFmtId="0" fontId="66" fillId="3" borderId="12" xfId="14" applyFont="1" applyFill="1" applyBorder="1" applyAlignment="1">
      <alignment horizontal="center" vertical="center" wrapText="1"/>
    </xf>
    <xf numFmtId="0" fontId="66" fillId="3" borderId="10" xfId="14" applyFont="1" applyFill="1" applyBorder="1" applyAlignment="1">
      <alignment horizontal="center" vertical="center" wrapText="1"/>
    </xf>
    <xf numFmtId="0" fontId="66" fillId="3" borderId="3" xfId="14" applyFont="1" applyFill="1" applyBorder="1" applyAlignment="1">
      <alignment horizontal="center" vertical="center" wrapText="1"/>
    </xf>
    <xf numFmtId="0" fontId="66" fillId="3" borderId="100" xfId="14" applyFont="1" applyFill="1" applyBorder="1" applyAlignment="1">
      <alignment horizontal="center" vertical="center" wrapText="1"/>
    </xf>
    <xf numFmtId="0" fontId="66" fillId="3" borderId="101" xfId="14" applyFont="1" applyFill="1" applyBorder="1" applyAlignment="1">
      <alignment horizontal="center" vertical="center" wrapText="1"/>
    </xf>
  </cellXfs>
  <cellStyles count="130">
    <cellStyle name="=C:\WINNT\SYSTEM32\COMMAND.COM" xfId="34"/>
    <cellStyle name="0,0_x000a__x000a_NA_x000a__x000a_" xfId="38"/>
    <cellStyle name="0,0_x000d__x000a_NA_x000d__x000a_" xfId="39"/>
    <cellStyle name="2" xfId="16"/>
    <cellStyle name="20% - Énfasis1 2" xfId="60"/>
    <cellStyle name="20% - Énfasis2 2" xfId="61"/>
    <cellStyle name="20% - Énfasis3 2" xfId="62"/>
    <cellStyle name="20% - Énfasis4 2" xfId="63"/>
    <cellStyle name="20% - Énfasis5 2" xfId="64"/>
    <cellStyle name="20% - Énfasis6 2" xfId="65"/>
    <cellStyle name="40% - Énfasis1 2" xfId="66"/>
    <cellStyle name="40% - Énfasis2 2" xfId="67"/>
    <cellStyle name="40% - Énfasis3 2" xfId="68"/>
    <cellStyle name="40% - Énfasis4 2" xfId="69"/>
    <cellStyle name="40% - Énfasis5 2" xfId="70"/>
    <cellStyle name="40% - Énfasis6 2" xfId="71"/>
    <cellStyle name="60% - Énfasis1 2" xfId="72"/>
    <cellStyle name="60% - Énfasis2 2" xfId="73"/>
    <cellStyle name="60% - Énfasis3 2" xfId="74"/>
    <cellStyle name="60% - Énfasis4 2" xfId="75"/>
    <cellStyle name="60% - Énfasis5 2" xfId="76"/>
    <cellStyle name="60% - Énfasis6 2" xfId="77"/>
    <cellStyle name="Buena 2" xfId="78"/>
    <cellStyle name="Cálculo 2" xfId="79"/>
    <cellStyle name="Celda de comprobación 2" xfId="80"/>
    <cellStyle name="Celda vinculada 2" xfId="81"/>
    <cellStyle name="Comma [0]" xfId="40"/>
    <cellStyle name="Comma_PRESUPUESTOVIAdoblecalzadaFINAL CON TRANs e ipm guerra_2_" xfId="103"/>
    <cellStyle name="Comma0" xfId="41"/>
    <cellStyle name="CUADRO1" xfId="32"/>
    <cellStyle name="Encabezado 4 2" xfId="82"/>
    <cellStyle name="Énfasis1 2" xfId="83"/>
    <cellStyle name="Énfasis2 2" xfId="84"/>
    <cellStyle name="Énfasis3 2" xfId="85"/>
    <cellStyle name="Énfasis4 2" xfId="86"/>
    <cellStyle name="Énfasis5 2" xfId="87"/>
    <cellStyle name="Énfasis6 2" xfId="88"/>
    <cellStyle name="Entrada 2" xfId="89"/>
    <cellStyle name="Estilo 1" xfId="104"/>
    <cellStyle name="Euro" xfId="17"/>
    <cellStyle name="Euro 2" xfId="26"/>
    <cellStyle name="Incorrecto 2" xfId="90"/>
    <cellStyle name="Millares" xfId="12" builtinId="3"/>
    <cellStyle name="Millares [0] 2" xfId="42"/>
    <cellStyle name="Millares [0]_AIU" xfId="121"/>
    <cellStyle name="Millares 10" xfId="29"/>
    <cellStyle name="Millares 11" xfId="30"/>
    <cellStyle name="Millares 12" xfId="102"/>
    <cellStyle name="Millares 13" xfId="107"/>
    <cellStyle name="Millares 13 2" xfId="113"/>
    <cellStyle name="Millares 14" xfId="105"/>
    <cellStyle name="Millares 15" xfId="118"/>
    <cellStyle name="Millares 16" xfId="126"/>
    <cellStyle name="Millares 17" xfId="112"/>
    <cellStyle name="Millares 2" xfId="2"/>
    <cellStyle name="Millares 2 2" xfId="43"/>
    <cellStyle name="Millares 2 3" xfId="124"/>
    <cellStyle name="Millares 3" xfId="3"/>
    <cellStyle name="Millares 35" xfId="44"/>
    <cellStyle name="Millares 4" xfId="5"/>
    <cellStyle name="Millares 4 2" xfId="45"/>
    <cellStyle name="Millares 5" xfId="6"/>
    <cellStyle name="Millares 5 2" xfId="46"/>
    <cellStyle name="Millares 6" xfId="10"/>
    <cellStyle name="Millares 7" xfId="15"/>
    <cellStyle name="Millares 8" xfId="20"/>
    <cellStyle name="Millares 9" xfId="24"/>
    <cellStyle name="Millares 9 2" xfId="47"/>
    <cellStyle name="Mill_x0014_res" xfId="7"/>
    <cellStyle name="Moneda" xfId="128" builtinId="4"/>
    <cellStyle name="Moneda [0]_AIU" xfId="122"/>
    <cellStyle name="Moneda 2" xfId="8"/>
    <cellStyle name="Moneda 3" xfId="25"/>
    <cellStyle name="Moneda 4" xfId="59"/>
    <cellStyle name="Moneda 5" xfId="101"/>
    <cellStyle name="Moneda 6" xfId="109"/>
    <cellStyle name="Neutral 2" xfId="91"/>
    <cellStyle name="Normal" xfId="0" builtinId="0"/>
    <cellStyle name="Normal 10" xfId="33"/>
    <cellStyle name="Normal 10 2" xfId="120"/>
    <cellStyle name="Normal 11" xfId="54"/>
    <cellStyle name="Normal 12" xfId="57"/>
    <cellStyle name="Normal 13" xfId="108"/>
    <cellStyle name="Normal 13 2" xfId="111"/>
    <cellStyle name="Normal 14" xfId="125"/>
    <cellStyle name="Normal 2" xfId="1"/>
    <cellStyle name="Normal 2 2" xfId="48"/>
    <cellStyle name="Normal 2 3" xfId="35"/>
    <cellStyle name="Normal 2 3 2" xfId="123"/>
    <cellStyle name="Normal 2 4" xfId="49"/>
    <cellStyle name="Normal 2 5" xfId="55"/>
    <cellStyle name="normal 2 6" xfId="58"/>
    <cellStyle name="Normal 2_PLIEGO DE CANTIDADES" xfId="50"/>
    <cellStyle name="Normal 3" xfId="9"/>
    <cellStyle name="Normal 3 2" xfId="23"/>
    <cellStyle name="Normal 3 3" xfId="36"/>
    <cellStyle name="Normal 4" xfId="13"/>
    <cellStyle name="Normal 42 2" xfId="129"/>
    <cellStyle name="Normal 5" xfId="14"/>
    <cellStyle name="Normal 5 2" xfId="115"/>
    <cellStyle name="Normal 5 3" xfId="117"/>
    <cellStyle name="Normal 6" xfId="18"/>
    <cellStyle name="Normal 6 2" xfId="114"/>
    <cellStyle name="Normal 7" xfId="19"/>
    <cellStyle name="Normal 8" xfId="22"/>
    <cellStyle name="Normal 9" xfId="28"/>
    <cellStyle name="Normal_PLANOS CONSIGA" xfId="127"/>
    <cellStyle name="Notas 2" xfId="92"/>
    <cellStyle name="Porcentaje" xfId="110" builtinId="5"/>
    <cellStyle name="Porcentaje 2" xfId="21"/>
    <cellStyle name="Porcentaje 3" xfId="31"/>
    <cellStyle name="Porcentaje 4" xfId="37"/>
    <cellStyle name="Porcentaje 5" xfId="56"/>
    <cellStyle name="Porcentaje 6" xfId="106"/>
    <cellStyle name="Porcentaje 7" xfId="116"/>
    <cellStyle name="Porcentual 2" xfId="4"/>
    <cellStyle name="Porcentual 23 2" xfId="51"/>
    <cellStyle name="Porcentual 3" xfId="11"/>
    <cellStyle name="Porcentual 3 2" xfId="119"/>
    <cellStyle name="Porcentual 35" xfId="52"/>
    <cellStyle name="Porcentual 4" xfId="27"/>
    <cellStyle name="Salida 2" xfId="93"/>
    <cellStyle name="Texto de advertencia 2" xfId="94"/>
    <cellStyle name="Texto explicativo 2" xfId="95"/>
    <cellStyle name="Título 1 2" xfId="96"/>
    <cellStyle name="Título 2 2" xfId="97"/>
    <cellStyle name="Título 3 2" xfId="98"/>
    <cellStyle name="Título 4" xfId="99"/>
    <cellStyle name="Total 2" xfId="100"/>
    <cellStyle name="Währung" xfId="5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resupuestis\obras\Inst.%20Electricas%20presupuesto%20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2010\FORMATOS\COSTEO%2520DE%2520A(1).I.U.Y%2520FACTOR%2520MULTIPLICADOR%252020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resupuestis\licitaciones%202009\ENA\ABS\Numeros-ABS-ENA\Speed-Zone-CLAUDIA%20MENDEZ.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Pacho\GRUIA%20CACOM%203\PRESENTACION\APU%20GAITANA\APU%20PRESUPUESTO%2020-01-07%20(NO%20ABRI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ERNANDO\Desktop\ACCESO%20PPAL%20UMNG\24MAYO2014%20MEMORIA%20DE%20CANTIDADES%20DE%20OBR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uesta"/>
      <sheetName val="Analisis"/>
      <sheetName val="Precios"/>
    </sheetNames>
    <sheetDataSet>
      <sheetData sheetId="0"/>
      <sheetData sheetId="1" refreshError="1">
        <row r="1">
          <cell r="A1" t="str">
            <v>S-LAMPT</v>
          </cell>
          <cell r="B1" t="str">
            <v>SALIDA LAMPARA TECHO PARED</v>
          </cell>
          <cell r="C1" t="str">
            <v>UN</v>
          </cell>
          <cell r="E1" t="str">
            <v>COSTO ITEM</v>
          </cell>
          <cell r="F1">
            <v>36161.5</v>
          </cell>
        </row>
        <row r="3">
          <cell r="A3" t="str">
            <v>CODIGO</v>
          </cell>
          <cell r="B3" t="str">
            <v>DETALLE</v>
          </cell>
          <cell r="C3" t="str">
            <v>UNIDAD</v>
          </cell>
          <cell r="D3" t="str">
            <v>CANTIDAD</v>
          </cell>
          <cell r="E3" t="str">
            <v>V/UNITARIO</v>
          </cell>
          <cell r="F3" t="str">
            <v>V/PARCIAL</v>
          </cell>
        </row>
        <row r="4">
          <cell r="A4" t="str">
            <v>SOLPVC</v>
          </cell>
          <cell r="B4" t="str">
            <v>SOLDADURA LIQUIDA PVC 1/4 GAL.</v>
          </cell>
          <cell r="C4" t="str">
            <v>Gl</v>
          </cell>
          <cell r="D4">
            <v>0.01</v>
          </cell>
          <cell r="E4">
            <v>15000</v>
          </cell>
          <cell r="F4">
            <v>150</v>
          </cell>
        </row>
        <row r="5">
          <cell r="A5" t="str">
            <v>ALCU-12</v>
          </cell>
          <cell r="B5" t="str">
            <v>ALAMBRE DE COBRE THHN No. 12</v>
          </cell>
          <cell r="C5" t="str">
            <v>Ml</v>
          </cell>
          <cell r="D5">
            <v>9</v>
          </cell>
          <cell r="E5">
            <v>1659</v>
          </cell>
          <cell r="F5">
            <v>14931</v>
          </cell>
        </row>
        <row r="6">
          <cell r="A6" t="str">
            <v>ALCU-12</v>
          </cell>
          <cell r="B6" t="str">
            <v>ALAMBRE DE COBRE THHN No. 12</v>
          </cell>
          <cell r="C6" t="str">
            <v>Ml</v>
          </cell>
          <cell r="D6">
            <v>4.5</v>
          </cell>
          <cell r="E6">
            <v>1659</v>
          </cell>
          <cell r="F6">
            <v>7465.5</v>
          </cell>
        </row>
        <row r="7">
          <cell r="A7" t="str">
            <v>TUBPVC-1/2</v>
          </cell>
          <cell r="B7" t="str">
            <v>TUBO PVC CONDUIT 1/2 X 3MTS</v>
          </cell>
          <cell r="C7" t="str">
            <v>UND</v>
          </cell>
          <cell r="D7">
            <v>4.5</v>
          </cell>
          <cell r="E7">
            <v>2160</v>
          </cell>
          <cell r="F7">
            <v>9720</v>
          </cell>
        </row>
        <row r="8">
          <cell r="A8" t="str">
            <v>TER-1/2</v>
          </cell>
          <cell r="B8" t="str">
            <v xml:space="preserve">ADAPTADOR PVC CONDUIT 1/2 </v>
          </cell>
          <cell r="C8" t="str">
            <v>UND</v>
          </cell>
          <cell r="D8">
            <v>2</v>
          </cell>
          <cell r="E8">
            <v>140</v>
          </cell>
          <cell r="F8">
            <v>280</v>
          </cell>
        </row>
        <row r="9">
          <cell r="A9" t="str">
            <v>CAJA-G-O</v>
          </cell>
          <cell r="B9" t="str">
            <v>CAJA GALVANIZADA OCTOGONAL</v>
          </cell>
          <cell r="C9">
            <v>0</v>
          </cell>
          <cell r="D9">
            <v>1</v>
          </cell>
          <cell r="E9">
            <v>1135</v>
          </cell>
          <cell r="F9">
            <v>1135</v>
          </cell>
        </row>
        <row r="10">
          <cell r="A10" t="str">
            <v>CURVA-1/2</v>
          </cell>
          <cell r="B10" t="str">
            <v xml:space="preserve">CURVA PVC CONDUIT 1/2 </v>
          </cell>
          <cell r="C10" t="str">
            <v>UND</v>
          </cell>
          <cell r="D10">
            <v>2</v>
          </cell>
          <cell r="E10">
            <v>190</v>
          </cell>
          <cell r="F10">
            <v>380</v>
          </cell>
        </row>
        <row r="11">
          <cell r="A11" t="str">
            <v>LAM-PLAF</v>
          </cell>
          <cell r="B11" t="str">
            <v>PLAFON DE PORCELANA</v>
          </cell>
          <cell r="C11" t="str">
            <v>Un</v>
          </cell>
          <cell r="D11">
            <v>1</v>
          </cell>
          <cell r="E11">
            <v>1150</v>
          </cell>
          <cell r="F11">
            <v>1150</v>
          </cell>
        </row>
        <row r="12">
          <cell r="A12" t="str">
            <v>CINTA-33</v>
          </cell>
          <cell r="B12" t="str">
            <v>CINTA AISLANTE 33 DE 3M</v>
          </cell>
          <cell r="C12" t="str">
            <v>Rollo</v>
          </cell>
          <cell r="D12">
            <v>0.1</v>
          </cell>
          <cell r="E12">
            <v>8000</v>
          </cell>
          <cell r="F12">
            <v>800</v>
          </cell>
        </row>
        <row r="13">
          <cell r="A13" t="str">
            <v>LIMPVC</v>
          </cell>
          <cell r="B13" t="str">
            <v>LIMPIADOR  PVC 760 GR</v>
          </cell>
          <cell r="C13" t="str">
            <v>Gl</v>
          </cell>
          <cell r="D13">
            <v>0.01</v>
          </cell>
          <cell r="E13">
            <v>15000</v>
          </cell>
          <cell r="F13">
            <v>150</v>
          </cell>
        </row>
        <row r="16">
          <cell r="A16" t="str">
            <v>S-TCPT</v>
          </cell>
          <cell r="B16" t="str">
            <v>SALIDA TOMACORRIENTE DOBLE POLO A TIERRA</v>
          </cell>
          <cell r="C16" t="str">
            <v>UN</v>
          </cell>
          <cell r="E16" t="str">
            <v>COSTO ITEM</v>
          </cell>
          <cell r="F16">
            <v>39496.5</v>
          </cell>
        </row>
        <row r="18">
          <cell r="A18" t="str">
            <v>CODIGO</v>
          </cell>
          <cell r="B18" t="str">
            <v>DETALLE</v>
          </cell>
          <cell r="C18" t="str">
            <v>UNIDAD</v>
          </cell>
          <cell r="D18" t="str">
            <v>CANTIDAD</v>
          </cell>
          <cell r="E18" t="str">
            <v>V/UNITARIO</v>
          </cell>
          <cell r="F18" t="str">
            <v>V/PARCIAL</v>
          </cell>
        </row>
        <row r="19">
          <cell r="A19" t="str">
            <v>SOLPVC</v>
          </cell>
          <cell r="B19" t="str">
            <v>SOLDADURA LIQUIDA PVC 1/4 GAL.</v>
          </cell>
          <cell r="C19" t="str">
            <v>Gl</v>
          </cell>
          <cell r="D19">
            <v>0.01</v>
          </cell>
          <cell r="E19">
            <v>15000</v>
          </cell>
          <cell r="F19">
            <v>150</v>
          </cell>
        </row>
        <row r="20">
          <cell r="A20" t="str">
            <v>ALCU-12</v>
          </cell>
          <cell r="B20" t="str">
            <v>ALAMBRE DE COBRE THHN No. 12</v>
          </cell>
          <cell r="C20" t="str">
            <v>Ml</v>
          </cell>
          <cell r="D20">
            <v>9</v>
          </cell>
          <cell r="E20">
            <v>1659</v>
          </cell>
          <cell r="F20">
            <v>14931</v>
          </cell>
        </row>
        <row r="21">
          <cell r="A21" t="str">
            <v>ALCU-12</v>
          </cell>
          <cell r="B21" t="str">
            <v>ALAMBRE DE COBRE THHN No. 12</v>
          </cell>
          <cell r="C21" t="str">
            <v>Ml</v>
          </cell>
          <cell r="D21">
            <v>4.5</v>
          </cell>
          <cell r="E21">
            <v>1659</v>
          </cell>
          <cell r="F21">
            <v>7465.5</v>
          </cell>
        </row>
        <row r="22">
          <cell r="A22" t="str">
            <v>TUBPVC-1/2</v>
          </cell>
          <cell r="B22" t="str">
            <v>TUBO PVC CONDUIT 1/2 X 3MTS</v>
          </cell>
          <cell r="C22" t="str">
            <v>UND</v>
          </cell>
          <cell r="D22">
            <v>4.5</v>
          </cell>
          <cell r="E22">
            <v>2160</v>
          </cell>
          <cell r="F22">
            <v>9720</v>
          </cell>
        </row>
        <row r="23">
          <cell r="A23" t="str">
            <v>TER-1/2</v>
          </cell>
          <cell r="B23" t="str">
            <v xml:space="preserve">ADAPTADOR PVC CONDUIT 1/2 </v>
          </cell>
          <cell r="C23" t="str">
            <v>UND</v>
          </cell>
          <cell r="D23">
            <v>2</v>
          </cell>
          <cell r="E23">
            <v>140</v>
          </cell>
          <cell r="F23">
            <v>280</v>
          </cell>
        </row>
        <row r="24">
          <cell r="A24" t="str">
            <v>CAJA-G-C</v>
          </cell>
          <cell r="B24" t="str">
            <v>CAJA GALVANIZADA CUADRADA</v>
          </cell>
          <cell r="C24">
            <v>0</v>
          </cell>
          <cell r="D24">
            <v>1</v>
          </cell>
          <cell r="E24">
            <v>1480</v>
          </cell>
          <cell r="F24">
            <v>1480</v>
          </cell>
        </row>
        <row r="25">
          <cell r="A25" t="str">
            <v>CURVA-1/2</v>
          </cell>
          <cell r="B25" t="str">
            <v xml:space="preserve">CURVA PVC CONDUIT 1/2 </v>
          </cell>
          <cell r="C25" t="str">
            <v>UND</v>
          </cell>
          <cell r="D25">
            <v>2</v>
          </cell>
          <cell r="E25">
            <v>190</v>
          </cell>
          <cell r="F25">
            <v>380</v>
          </cell>
        </row>
        <row r="26">
          <cell r="A26" t="str">
            <v>TOMA-DPT</v>
          </cell>
          <cell r="B26" t="str">
            <v>TOMA CORRIENTE DOBLE POLO TIERRA</v>
          </cell>
          <cell r="C26" t="str">
            <v>UND</v>
          </cell>
          <cell r="D26">
            <v>1</v>
          </cell>
          <cell r="E26">
            <v>4140</v>
          </cell>
          <cell r="F26">
            <v>4140</v>
          </cell>
        </row>
        <row r="27">
          <cell r="A27" t="str">
            <v>CINTA-33</v>
          </cell>
          <cell r="B27" t="str">
            <v>CINTA AISLANTE 33 DE 3M</v>
          </cell>
          <cell r="C27" t="str">
            <v>Rollo</v>
          </cell>
          <cell r="D27">
            <v>0.1</v>
          </cell>
          <cell r="E27">
            <v>8000</v>
          </cell>
          <cell r="F27">
            <v>800</v>
          </cell>
        </row>
        <row r="28">
          <cell r="A28" t="str">
            <v>LIMPVC</v>
          </cell>
          <cell r="B28" t="str">
            <v>LIMPIADOR  PVC 760 GR</v>
          </cell>
          <cell r="C28" t="str">
            <v>Gl</v>
          </cell>
          <cell r="D28">
            <v>0.01</v>
          </cell>
          <cell r="E28">
            <v>15000</v>
          </cell>
          <cell r="F28">
            <v>150</v>
          </cell>
        </row>
        <row r="30">
          <cell r="A30" t="str">
            <v>S-TCME</v>
          </cell>
          <cell r="B30" t="str">
            <v>SALIDA TOMACORRIENTE MONOFASICO ESPECIAL</v>
          </cell>
          <cell r="C30" t="str">
            <v>UN</v>
          </cell>
          <cell r="E30" t="str">
            <v>COSTO ITEM</v>
          </cell>
          <cell r="F30">
            <v>67640</v>
          </cell>
        </row>
        <row r="32">
          <cell r="A32" t="str">
            <v>CODIGO</v>
          </cell>
          <cell r="B32" t="str">
            <v>DETALLE</v>
          </cell>
          <cell r="C32" t="str">
            <v>UNIDAD</v>
          </cell>
          <cell r="D32" t="str">
            <v>CANTIDAD</v>
          </cell>
          <cell r="E32" t="str">
            <v>V/UNITARIO</v>
          </cell>
          <cell r="F32" t="str">
            <v>V/PARCIAL</v>
          </cell>
        </row>
        <row r="33">
          <cell r="A33" t="str">
            <v>SOLPVC</v>
          </cell>
          <cell r="B33" t="str">
            <v>SOLDADURA LIQUIDA PVC 1/4 GAL.</v>
          </cell>
          <cell r="C33" t="str">
            <v>Gl</v>
          </cell>
          <cell r="D33">
            <v>0.01</v>
          </cell>
          <cell r="E33">
            <v>15000</v>
          </cell>
          <cell r="F33">
            <v>150</v>
          </cell>
        </row>
        <row r="34">
          <cell r="A34" t="str">
            <v>ALCU-10</v>
          </cell>
          <cell r="B34" t="str">
            <v>ALAMBRE DE COBRE THHN No. 10</v>
          </cell>
          <cell r="C34" t="str">
            <v>Ml</v>
          </cell>
          <cell r="D34">
            <v>20</v>
          </cell>
          <cell r="E34">
            <v>1289</v>
          </cell>
          <cell r="F34">
            <v>25780</v>
          </cell>
        </row>
        <row r="35">
          <cell r="A35" t="str">
            <v>TUBPVC-3/4</v>
          </cell>
          <cell r="B35" t="str">
            <v xml:space="preserve">TUBO PVC CONDUIT 3/4 X 3MTS </v>
          </cell>
          <cell r="C35" t="str">
            <v>UND</v>
          </cell>
          <cell r="D35">
            <v>10</v>
          </cell>
          <cell r="E35">
            <v>2830</v>
          </cell>
          <cell r="F35">
            <v>28300</v>
          </cell>
        </row>
        <row r="36">
          <cell r="A36" t="str">
            <v>TER-3/4</v>
          </cell>
          <cell r="B36" t="str">
            <v xml:space="preserve">ADAPTADOR PVC CONDUIT 3/4 </v>
          </cell>
          <cell r="C36" t="str">
            <v>UND</v>
          </cell>
          <cell r="D36">
            <v>2</v>
          </cell>
          <cell r="E36">
            <v>180</v>
          </cell>
          <cell r="F36">
            <v>360</v>
          </cell>
        </row>
        <row r="37">
          <cell r="A37" t="str">
            <v>CAJA-G-C</v>
          </cell>
          <cell r="B37" t="str">
            <v>CAJA GALVANIZADA CUADRADA</v>
          </cell>
          <cell r="C37">
            <v>0</v>
          </cell>
          <cell r="D37">
            <v>1</v>
          </cell>
          <cell r="E37">
            <v>1480</v>
          </cell>
          <cell r="F37">
            <v>1480</v>
          </cell>
        </row>
        <row r="38">
          <cell r="A38" t="str">
            <v>CURVA-3/4</v>
          </cell>
          <cell r="B38" t="str">
            <v xml:space="preserve">CURVA PVC CONDUIT 3/4 </v>
          </cell>
          <cell r="C38" t="str">
            <v>UND</v>
          </cell>
          <cell r="D38">
            <v>2</v>
          </cell>
          <cell r="E38">
            <v>310</v>
          </cell>
          <cell r="F38">
            <v>620</v>
          </cell>
        </row>
        <row r="39">
          <cell r="A39" t="str">
            <v>TOMA-E50</v>
          </cell>
          <cell r="B39" t="str">
            <v xml:space="preserve">TOMA PATA TRABADA 20 AMPERIOS </v>
          </cell>
          <cell r="C39" t="str">
            <v>Un</v>
          </cell>
          <cell r="D39">
            <v>1</v>
          </cell>
          <cell r="E39">
            <v>10000</v>
          </cell>
          <cell r="F39">
            <v>10000</v>
          </cell>
        </row>
        <row r="40">
          <cell r="A40" t="str">
            <v>CINTA-33</v>
          </cell>
          <cell r="B40" t="str">
            <v>CINTA AISLANTE 33 DE 3M</v>
          </cell>
          <cell r="C40" t="str">
            <v>Rollo</v>
          </cell>
          <cell r="D40">
            <v>0.1</v>
          </cell>
          <cell r="E40">
            <v>8000</v>
          </cell>
          <cell r="F40">
            <v>800</v>
          </cell>
        </row>
        <row r="41">
          <cell r="A41" t="str">
            <v>LIMPVC</v>
          </cell>
          <cell r="B41" t="str">
            <v>LIMPIADOR  PVC 760 GR</v>
          </cell>
          <cell r="C41" t="str">
            <v>Gl</v>
          </cell>
          <cell r="D41">
            <v>0.01</v>
          </cell>
          <cell r="E41">
            <v>15000</v>
          </cell>
          <cell r="F41">
            <v>150</v>
          </cell>
        </row>
        <row r="44">
          <cell r="A44" t="str">
            <v>S-TCTF</v>
          </cell>
          <cell r="B44" t="str">
            <v>SALIDA TOMACORRIENTE TRIFASICO</v>
          </cell>
          <cell r="C44" t="str">
            <v>UN</v>
          </cell>
          <cell r="E44" t="str">
            <v>COSTO ITEM</v>
          </cell>
          <cell r="F44">
            <v>95500</v>
          </cell>
        </row>
        <row r="46">
          <cell r="A46" t="str">
            <v>CODIGO</v>
          </cell>
          <cell r="B46" t="str">
            <v>DETALLE</v>
          </cell>
          <cell r="C46" t="str">
            <v>UNIDAD</v>
          </cell>
          <cell r="D46" t="str">
            <v>CANTIDAD</v>
          </cell>
          <cell r="E46" t="str">
            <v>V/UNITARIO</v>
          </cell>
          <cell r="F46" t="str">
            <v>V/PARCIAL</v>
          </cell>
        </row>
        <row r="47">
          <cell r="A47" t="str">
            <v>SOLPVC</v>
          </cell>
          <cell r="B47" t="str">
            <v>SOLDADURA LIQUIDA PVC 1/4 GAL.</v>
          </cell>
          <cell r="C47" t="str">
            <v>Gl</v>
          </cell>
          <cell r="D47">
            <v>0.01</v>
          </cell>
          <cell r="E47">
            <v>15000</v>
          </cell>
          <cell r="F47">
            <v>150</v>
          </cell>
        </row>
        <row r="48">
          <cell r="A48" t="str">
            <v>ALCU-10</v>
          </cell>
          <cell r="B48" t="str">
            <v>ALAMBRE DE COBRE THHN No. 10</v>
          </cell>
          <cell r="C48" t="str">
            <v>Ml</v>
          </cell>
          <cell r="D48">
            <v>40</v>
          </cell>
          <cell r="E48">
            <v>1289</v>
          </cell>
          <cell r="F48">
            <v>51560</v>
          </cell>
        </row>
        <row r="49">
          <cell r="A49" t="str">
            <v>TUBPVC-1</v>
          </cell>
          <cell r="B49" t="str">
            <v xml:space="preserve">TUBO PVC CONDUIT 1X 3MTS </v>
          </cell>
          <cell r="C49" t="str">
            <v>UND</v>
          </cell>
          <cell r="D49">
            <v>10</v>
          </cell>
          <cell r="E49">
            <v>3990</v>
          </cell>
          <cell r="F49">
            <v>39900</v>
          </cell>
        </row>
        <row r="50">
          <cell r="A50" t="str">
            <v>TER-1</v>
          </cell>
          <cell r="B50" t="str">
            <v>ADAPTADOR PVC CONDUIT 1</v>
          </cell>
          <cell r="C50" t="str">
            <v>UND</v>
          </cell>
          <cell r="D50">
            <v>2</v>
          </cell>
          <cell r="E50">
            <v>320</v>
          </cell>
          <cell r="F50">
            <v>640</v>
          </cell>
        </row>
        <row r="51">
          <cell r="A51" t="str">
            <v>CAJA-G-C</v>
          </cell>
          <cell r="B51" t="str">
            <v>CAJA GALVANIZADA CUADRADA</v>
          </cell>
          <cell r="C51">
            <v>0</v>
          </cell>
          <cell r="D51">
            <v>1</v>
          </cell>
          <cell r="E51">
            <v>1480</v>
          </cell>
          <cell r="F51">
            <v>1480</v>
          </cell>
        </row>
        <row r="52">
          <cell r="A52" t="str">
            <v>CURVA-1</v>
          </cell>
          <cell r="B52" t="str">
            <v xml:space="preserve">CURVA PVC CONDUIT 1 </v>
          </cell>
          <cell r="C52" t="str">
            <v>UND</v>
          </cell>
          <cell r="D52">
            <v>2</v>
          </cell>
          <cell r="E52">
            <v>410</v>
          </cell>
          <cell r="F52">
            <v>820</v>
          </cell>
        </row>
        <row r="53">
          <cell r="A53" t="str">
            <v>TOMA-PT</v>
          </cell>
          <cell r="B53" t="str">
            <v xml:space="preserve">TOMA PATA TRIFILAR </v>
          </cell>
          <cell r="C53" t="str">
            <v>Un</v>
          </cell>
          <cell r="D53">
            <v>1</v>
          </cell>
          <cell r="E53">
            <v>0</v>
          </cell>
          <cell r="F53">
            <v>0</v>
          </cell>
        </row>
        <row r="54">
          <cell r="A54" t="str">
            <v>CINTA-33</v>
          </cell>
          <cell r="B54" t="str">
            <v>CINTA AISLANTE 33 DE 3M</v>
          </cell>
          <cell r="C54" t="str">
            <v>Rollo</v>
          </cell>
          <cell r="D54">
            <v>0.1</v>
          </cell>
          <cell r="E54">
            <v>8000</v>
          </cell>
          <cell r="F54">
            <v>800</v>
          </cell>
        </row>
        <row r="55">
          <cell r="A55" t="str">
            <v>LIMPVC</v>
          </cell>
          <cell r="B55" t="str">
            <v>LIMPIADOR  PVC 760 GR</v>
          </cell>
          <cell r="C55" t="str">
            <v>Gl</v>
          </cell>
          <cell r="D55">
            <v>0.01</v>
          </cell>
          <cell r="E55">
            <v>15000</v>
          </cell>
          <cell r="F55">
            <v>150</v>
          </cell>
        </row>
        <row r="58">
          <cell r="A58" t="str">
            <v>S-INTP</v>
          </cell>
          <cell r="B58" t="str">
            <v>SALIDA INTERRUPTOR DE PROXIMIDAD</v>
          </cell>
          <cell r="C58" t="str">
            <v>UN</v>
          </cell>
          <cell r="E58" t="str">
            <v>COSTO ITEM</v>
          </cell>
          <cell r="F58">
            <v>59356.5</v>
          </cell>
        </row>
        <row r="60">
          <cell r="A60" t="str">
            <v>CODIGO</v>
          </cell>
          <cell r="B60" t="str">
            <v>DETALLE</v>
          </cell>
          <cell r="C60" t="str">
            <v>UNIDAD</v>
          </cell>
          <cell r="D60" t="str">
            <v>CANTIDAD</v>
          </cell>
          <cell r="E60" t="str">
            <v>V/UNITARIO</v>
          </cell>
          <cell r="F60" t="str">
            <v>V/PARCIAL</v>
          </cell>
        </row>
        <row r="61">
          <cell r="A61" t="str">
            <v>SOLPVC</v>
          </cell>
          <cell r="B61" t="str">
            <v>SOLDADURA LIQUIDA PVC 1/4 GAL.</v>
          </cell>
          <cell r="C61" t="str">
            <v>Gl</v>
          </cell>
          <cell r="D61">
            <v>0.01</v>
          </cell>
          <cell r="E61">
            <v>15000</v>
          </cell>
          <cell r="F61">
            <v>150</v>
          </cell>
        </row>
        <row r="62">
          <cell r="A62" t="str">
            <v>ALCU-12</v>
          </cell>
          <cell r="B62" t="str">
            <v>ALAMBRE DE COBRE THHN No. 12</v>
          </cell>
          <cell r="C62" t="str">
            <v>Ml</v>
          </cell>
          <cell r="D62">
            <v>9</v>
          </cell>
          <cell r="E62">
            <v>1659</v>
          </cell>
          <cell r="F62">
            <v>14931</v>
          </cell>
        </row>
        <row r="63">
          <cell r="A63" t="str">
            <v>ALCU-12</v>
          </cell>
          <cell r="B63" t="str">
            <v>ALAMBRE DE COBRE THHN No. 12</v>
          </cell>
          <cell r="C63" t="str">
            <v>Ml</v>
          </cell>
          <cell r="D63">
            <v>4.5</v>
          </cell>
          <cell r="E63">
            <v>1659</v>
          </cell>
          <cell r="F63">
            <v>7465.5</v>
          </cell>
        </row>
        <row r="64">
          <cell r="A64" t="str">
            <v>TUBPVC-1/2</v>
          </cell>
          <cell r="B64" t="str">
            <v>TUBO PVC CONDUIT 1/2 X 3MTS</v>
          </cell>
          <cell r="C64" t="str">
            <v>UND</v>
          </cell>
          <cell r="D64">
            <v>4.5</v>
          </cell>
          <cell r="E64">
            <v>2160</v>
          </cell>
          <cell r="F64">
            <v>9720</v>
          </cell>
        </row>
        <row r="65">
          <cell r="A65" t="str">
            <v>TER-1/2</v>
          </cell>
          <cell r="B65" t="str">
            <v xml:space="preserve">ADAPTADOR PVC CONDUIT 1/2 </v>
          </cell>
          <cell r="C65" t="str">
            <v>UND</v>
          </cell>
          <cell r="D65">
            <v>2</v>
          </cell>
          <cell r="E65">
            <v>140</v>
          </cell>
          <cell r="F65">
            <v>280</v>
          </cell>
        </row>
        <row r="66">
          <cell r="A66" t="str">
            <v>CAJA-G-C</v>
          </cell>
          <cell r="B66" t="str">
            <v>CAJA GALVANIZADA CUADRADA</v>
          </cell>
          <cell r="C66">
            <v>0</v>
          </cell>
          <cell r="D66">
            <v>1</v>
          </cell>
          <cell r="E66">
            <v>1480</v>
          </cell>
          <cell r="F66">
            <v>1480</v>
          </cell>
        </row>
        <row r="67">
          <cell r="A67" t="str">
            <v>CURVA-1/2</v>
          </cell>
          <cell r="B67" t="str">
            <v xml:space="preserve">CURVA PVC CONDUIT 1/2 </v>
          </cell>
          <cell r="C67" t="str">
            <v>UND</v>
          </cell>
          <cell r="D67">
            <v>2</v>
          </cell>
          <cell r="E67">
            <v>190</v>
          </cell>
          <cell r="F67">
            <v>380</v>
          </cell>
        </row>
        <row r="68">
          <cell r="A68" t="str">
            <v>INT-SP</v>
          </cell>
          <cell r="B68" t="str">
            <v>INTERRUPTOR SENSOR DE PROXIMIDAD</v>
          </cell>
          <cell r="C68" t="str">
            <v>Un</v>
          </cell>
          <cell r="D68">
            <v>1</v>
          </cell>
          <cell r="E68">
            <v>24000</v>
          </cell>
          <cell r="F68">
            <v>24000</v>
          </cell>
        </row>
        <row r="69">
          <cell r="A69" t="str">
            <v>CINTA-33</v>
          </cell>
          <cell r="B69" t="str">
            <v>CINTA AISLANTE 33 DE 3M</v>
          </cell>
          <cell r="C69" t="str">
            <v>Rollo</v>
          </cell>
          <cell r="D69">
            <v>0.1</v>
          </cell>
          <cell r="E69">
            <v>8000</v>
          </cell>
          <cell r="F69">
            <v>800</v>
          </cell>
        </row>
        <row r="70">
          <cell r="A70" t="str">
            <v>LIMPVC</v>
          </cell>
          <cell r="B70" t="str">
            <v>LIMPIADOR  PVC 760 GR</v>
          </cell>
          <cell r="C70" t="str">
            <v>Gl</v>
          </cell>
          <cell r="D70">
            <v>0.01</v>
          </cell>
          <cell r="E70">
            <v>15000</v>
          </cell>
          <cell r="F70">
            <v>150</v>
          </cell>
        </row>
        <row r="72">
          <cell r="A72" t="str">
            <v>S-INTTIM</v>
          </cell>
          <cell r="B72" t="str">
            <v>SALIDA INTERRUPTOR TIMBRE</v>
          </cell>
          <cell r="C72" t="str">
            <v>UN</v>
          </cell>
          <cell r="E72" t="str">
            <v>COSTO ITEM</v>
          </cell>
          <cell r="F72">
            <v>35356.5</v>
          </cell>
        </row>
        <row r="74">
          <cell r="A74" t="str">
            <v>CODIGO</v>
          </cell>
          <cell r="B74" t="str">
            <v>DETALLE</v>
          </cell>
          <cell r="C74" t="str">
            <v>UNIDAD</v>
          </cell>
          <cell r="D74" t="str">
            <v>CANTIDAD</v>
          </cell>
          <cell r="E74" t="str">
            <v>V/UNITARIO</v>
          </cell>
          <cell r="F74" t="str">
            <v>V/PARCIAL</v>
          </cell>
        </row>
        <row r="75">
          <cell r="A75" t="str">
            <v>SOLPVC</v>
          </cell>
          <cell r="B75" t="str">
            <v>SOLDADURA LIQUIDA PVC 1/4 GAL.</v>
          </cell>
          <cell r="C75" t="str">
            <v>Gl</v>
          </cell>
          <cell r="D75">
            <v>0.01</v>
          </cell>
          <cell r="E75">
            <v>15000</v>
          </cell>
          <cell r="F75">
            <v>150</v>
          </cell>
        </row>
        <row r="76">
          <cell r="A76" t="str">
            <v>ALCU-12</v>
          </cell>
          <cell r="B76" t="str">
            <v>ALAMBRE DE COBRE THHN No. 12</v>
          </cell>
          <cell r="C76" t="str">
            <v>Ml</v>
          </cell>
          <cell r="D76">
            <v>9</v>
          </cell>
          <cell r="E76">
            <v>1659</v>
          </cell>
          <cell r="F76">
            <v>14931</v>
          </cell>
        </row>
        <row r="77">
          <cell r="A77" t="str">
            <v>ALCU-12</v>
          </cell>
          <cell r="B77" t="str">
            <v>ALAMBRE DE COBRE THHN No. 12</v>
          </cell>
          <cell r="C77" t="str">
            <v>Ml</v>
          </cell>
          <cell r="D77">
            <v>4.5</v>
          </cell>
          <cell r="E77">
            <v>1659</v>
          </cell>
          <cell r="F77">
            <v>7465.5</v>
          </cell>
        </row>
        <row r="78">
          <cell r="A78" t="str">
            <v>TUBPVC-1/2</v>
          </cell>
          <cell r="B78" t="str">
            <v>TUBO PVC CONDUIT 1/2 X 3MTS</v>
          </cell>
          <cell r="C78" t="str">
            <v>UND</v>
          </cell>
          <cell r="D78">
            <v>4.5</v>
          </cell>
          <cell r="E78">
            <v>2160</v>
          </cell>
          <cell r="F78">
            <v>9720</v>
          </cell>
        </row>
        <row r="79">
          <cell r="A79" t="str">
            <v>TER-1/2</v>
          </cell>
          <cell r="B79" t="str">
            <v xml:space="preserve">ADAPTADOR PVC CONDUIT 1/2 </v>
          </cell>
          <cell r="C79" t="str">
            <v>UND</v>
          </cell>
          <cell r="D79">
            <v>2</v>
          </cell>
          <cell r="E79">
            <v>140</v>
          </cell>
          <cell r="F79">
            <v>280</v>
          </cell>
        </row>
        <row r="80">
          <cell r="A80" t="str">
            <v>CAJA-G-C</v>
          </cell>
          <cell r="B80" t="str">
            <v>CAJA GALVANIZADA CUADRADA</v>
          </cell>
          <cell r="C80">
            <v>0</v>
          </cell>
          <cell r="D80">
            <v>1</v>
          </cell>
          <cell r="E80">
            <v>1480</v>
          </cell>
          <cell r="F80">
            <v>1480</v>
          </cell>
        </row>
        <row r="81">
          <cell r="A81" t="str">
            <v>CURVA-1/2</v>
          </cell>
          <cell r="B81" t="str">
            <v xml:space="preserve">CURVA PVC CONDUIT 1/2 </v>
          </cell>
          <cell r="C81" t="str">
            <v>UND</v>
          </cell>
          <cell r="D81">
            <v>2</v>
          </cell>
          <cell r="E81">
            <v>190</v>
          </cell>
          <cell r="F81">
            <v>380</v>
          </cell>
        </row>
        <row r="82">
          <cell r="A82" t="str">
            <v>INT-TIM</v>
          </cell>
          <cell r="B82" t="str">
            <v xml:space="preserve">INTERRUPTOR TIMBRE </v>
          </cell>
          <cell r="C82" t="str">
            <v>Un</v>
          </cell>
          <cell r="D82">
            <v>1</v>
          </cell>
          <cell r="E82">
            <v>0</v>
          </cell>
          <cell r="F82">
            <v>0</v>
          </cell>
        </row>
        <row r="83">
          <cell r="A83" t="str">
            <v>CINTA-33</v>
          </cell>
          <cell r="B83" t="str">
            <v>CINTA AISLANTE 33 DE 3M</v>
          </cell>
          <cell r="C83" t="str">
            <v>Rollo</v>
          </cell>
          <cell r="D83">
            <v>0.1</v>
          </cell>
          <cell r="E83">
            <v>8000</v>
          </cell>
          <cell r="F83">
            <v>800</v>
          </cell>
        </row>
        <row r="84">
          <cell r="A84" t="str">
            <v>LIMPVC</v>
          </cell>
          <cell r="B84" t="str">
            <v>LIMPIADOR  PVC 760 GR</v>
          </cell>
          <cell r="C84" t="str">
            <v>Gl</v>
          </cell>
          <cell r="D84">
            <v>0.01</v>
          </cell>
          <cell r="E84">
            <v>15000</v>
          </cell>
          <cell r="F84">
            <v>150</v>
          </cell>
        </row>
        <row r="89">
          <cell r="A89" t="str">
            <v>S-INTS</v>
          </cell>
          <cell r="B89" t="str">
            <v>SALIDA INTERRUPTOR SENCILLO</v>
          </cell>
          <cell r="C89" t="str">
            <v>UN</v>
          </cell>
          <cell r="E89" t="str">
            <v>COSTO ITEM</v>
          </cell>
          <cell r="F89">
            <v>39056.5</v>
          </cell>
        </row>
        <row r="91">
          <cell r="A91" t="str">
            <v>CODIGO</v>
          </cell>
          <cell r="B91" t="str">
            <v>DETALLE</v>
          </cell>
          <cell r="C91" t="str">
            <v>UNIDAD</v>
          </cell>
          <cell r="D91" t="str">
            <v>CANTIDAD</v>
          </cell>
          <cell r="E91" t="str">
            <v>V/UNITARIO</v>
          </cell>
          <cell r="F91" t="str">
            <v>V/PARCIAL</v>
          </cell>
        </row>
        <row r="92">
          <cell r="A92" t="str">
            <v>SOLPVC</v>
          </cell>
          <cell r="B92" t="str">
            <v>SOLDADURA LIQUIDA PVC 1/4 GAL.</v>
          </cell>
          <cell r="C92" t="str">
            <v>Gl</v>
          </cell>
          <cell r="D92">
            <v>0.01</v>
          </cell>
          <cell r="E92">
            <v>15000</v>
          </cell>
          <cell r="F92">
            <v>150</v>
          </cell>
        </row>
        <row r="93">
          <cell r="A93" t="str">
            <v>ALCU-12</v>
          </cell>
          <cell r="B93" t="str">
            <v>ALAMBRE DE COBRE THHN No. 12</v>
          </cell>
          <cell r="C93" t="str">
            <v>Ml</v>
          </cell>
          <cell r="D93">
            <v>9</v>
          </cell>
          <cell r="E93">
            <v>1659</v>
          </cell>
          <cell r="F93">
            <v>14931</v>
          </cell>
        </row>
        <row r="94">
          <cell r="A94" t="str">
            <v>ALCU-12</v>
          </cell>
          <cell r="B94" t="str">
            <v>ALAMBRE DE COBRE THHN No. 12</v>
          </cell>
          <cell r="C94" t="str">
            <v>Ml</v>
          </cell>
          <cell r="D94">
            <v>4.5</v>
          </cell>
          <cell r="E94">
            <v>1659</v>
          </cell>
          <cell r="F94">
            <v>7465.5</v>
          </cell>
        </row>
        <row r="95">
          <cell r="A95" t="str">
            <v>TUBPVC-1/2</v>
          </cell>
          <cell r="B95" t="str">
            <v>TUBO PVC CONDUIT 1/2 X 3MTS</v>
          </cell>
          <cell r="C95" t="str">
            <v>UND</v>
          </cell>
          <cell r="D95">
            <v>4.5</v>
          </cell>
          <cell r="E95">
            <v>2160</v>
          </cell>
          <cell r="F95">
            <v>9720</v>
          </cell>
        </row>
        <row r="96">
          <cell r="A96" t="str">
            <v>TER-1/2</v>
          </cell>
          <cell r="B96" t="str">
            <v xml:space="preserve">ADAPTADOR PVC CONDUIT 1/2 </v>
          </cell>
          <cell r="C96" t="str">
            <v>UND</v>
          </cell>
          <cell r="D96">
            <v>2</v>
          </cell>
          <cell r="E96">
            <v>140</v>
          </cell>
          <cell r="F96">
            <v>280</v>
          </cell>
        </row>
        <row r="97">
          <cell r="A97" t="str">
            <v>CAJA-G-C</v>
          </cell>
          <cell r="B97" t="str">
            <v>CAJA GALVANIZADA CUADRADA</v>
          </cell>
          <cell r="C97">
            <v>0</v>
          </cell>
          <cell r="D97">
            <v>1</v>
          </cell>
          <cell r="E97">
            <v>1480</v>
          </cell>
          <cell r="F97">
            <v>1480</v>
          </cell>
        </row>
        <row r="98">
          <cell r="A98" t="str">
            <v>CURVA-1/2</v>
          </cell>
          <cell r="B98" t="str">
            <v xml:space="preserve">CURVA PVC CONDUIT 1/2 </v>
          </cell>
          <cell r="C98" t="str">
            <v>UND</v>
          </cell>
          <cell r="D98">
            <v>2</v>
          </cell>
          <cell r="E98">
            <v>190</v>
          </cell>
          <cell r="F98">
            <v>380</v>
          </cell>
        </row>
        <row r="99">
          <cell r="A99" t="str">
            <v>INT-S</v>
          </cell>
          <cell r="B99" t="str">
            <v xml:space="preserve">INTERRUPTOR SENCILLO </v>
          </cell>
          <cell r="C99" t="str">
            <v>UND</v>
          </cell>
          <cell r="D99">
            <v>1</v>
          </cell>
          <cell r="E99">
            <v>3700</v>
          </cell>
          <cell r="F99">
            <v>3700</v>
          </cell>
        </row>
        <row r="100">
          <cell r="A100" t="str">
            <v>CINTA-33</v>
          </cell>
          <cell r="B100" t="str">
            <v>CINTA AISLANTE 33 DE 3M</v>
          </cell>
          <cell r="C100" t="str">
            <v>Rollo</v>
          </cell>
          <cell r="D100">
            <v>0.1</v>
          </cell>
          <cell r="E100">
            <v>8000</v>
          </cell>
          <cell r="F100">
            <v>800</v>
          </cell>
        </row>
        <row r="101">
          <cell r="A101" t="str">
            <v>LIMPVC</v>
          </cell>
          <cell r="B101" t="str">
            <v>LIMPIADOR  PVC 760 GR</v>
          </cell>
          <cell r="C101" t="str">
            <v>Gl</v>
          </cell>
          <cell r="D101">
            <v>0.01</v>
          </cell>
          <cell r="E101">
            <v>15000</v>
          </cell>
          <cell r="F101">
            <v>150</v>
          </cell>
        </row>
        <row r="105">
          <cell r="A105" t="str">
            <v>S-INTD</v>
          </cell>
          <cell r="B105" t="str">
            <v>SALIDA INTERRUPTOR DOBLE</v>
          </cell>
          <cell r="C105" t="str">
            <v>UN</v>
          </cell>
          <cell r="E105" t="str">
            <v>COSTO ITEM</v>
          </cell>
          <cell r="F105">
            <v>48462</v>
          </cell>
        </row>
        <row r="107">
          <cell r="A107" t="str">
            <v>CODIGO</v>
          </cell>
          <cell r="B107" t="str">
            <v>DETALLE</v>
          </cell>
          <cell r="C107" t="str">
            <v>UNIDAD</v>
          </cell>
          <cell r="D107" t="str">
            <v>CANTIDAD</v>
          </cell>
          <cell r="E107" t="str">
            <v>V/UNITARIO</v>
          </cell>
          <cell r="F107" t="str">
            <v>V/PARCIAL</v>
          </cell>
        </row>
        <row r="108">
          <cell r="A108" t="str">
            <v>SOLPVC</v>
          </cell>
          <cell r="B108" t="str">
            <v>SOLDADURA LIQUIDA PVC 1/4 GAL.</v>
          </cell>
          <cell r="C108" t="str">
            <v>Gl</v>
          </cell>
          <cell r="D108">
            <v>0.01</v>
          </cell>
          <cell r="E108">
            <v>15000</v>
          </cell>
          <cell r="F108">
            <v>150</v>
          </cell>
        </row>
        <row r="109">
          <cell r="A109" t="str">
            <v>ALCU-12</v>
          </cell>
          <cell r="B109" t="str">
            <v>ALAMBRE DE COBRE THHN No. 12</v>
          </cell>
          <cell r="C109" t="str">
            <v>Ml</v>
          </cell>
          <cell r="D109">
            <v>13.5</v>
          </cell>
          <cell r="E109">
            <v>1659</v>
          </cell>
          <cell r="F109">
            <v>22396.5</v>
          </cell>
        </row>
        <row r="110">
          <cell r="A110" t="str">
            <v>ALCU-12</v>
          </cell>
          <cell r="B110" t="str">
            <v>ALAMBRE DE COBRE THHN No. 12</v>
          </cell>
          <cell r="C110" t="str">
            <v>Ml</v>
          </cell>
          <cell r="D110">
            <v>4.5</v>
          </cell>
          <cell r="E110">
            <v>1659</v>
          </cell>
          <cell r="F110">
            <v>7465.5</v>
          </cell>
        </row>
        <row r="111">
          <cell r="A111" t="str">
            <v>TUBPVC-1/2</v>
          </cell>
          <cell r="B111" t="str">
            <v>TUBO PVC CONDUIT 1/2 X 3MTS</v>
          </cell>
          <cell r="C111" t="str">
            <v>UND</v>
          </cell>
          <cell r="D111">
            <v>4.5</v>
          </cell>
          <cell r="E111">
            <v>2160</v>
          </cell>
          <cell r="F111">
            <v>9720</v>
          </cell>
        </row>
        <row r="112">
          <cell r="A112" t="str">
            <v>TER-1/2</v>
          </cell>
          <cell r="B112" t="str">
            <v xml:space="preserve">ADAPTADOR PVC CONDUIT 1/2 </v>
          </cell>
          <cell r="C112" t="str">
            <v>UND</v>
          </cell>
          <cell r="D112">
            <v>2</v>
          </cell>
          <cell r="E112">
            <v>140</v>
          </cell>
          <cell r="F112">
            <v>280</v>
          </cell>
        </row>
        <row r="113">
          <cell r="A113" t="str">
            <v>CAJA-G-C</v>
          </cell>
          <cell r="B113" t="str">
            <v>CAJA GALVANIZADA CUADRADA</v>
          </cell>
          <cell r="C113">
            <v>0</v>
          </cell>
          <cell r="D113">
            <v>1</v>
          </cell>
          <cell r="E113">
            <v>1480</v>
          </cell>
          <cell r="F113">
            <v>1480</v>
          </cell>
        </row>
        <row r="114">
          <cell r="A114" t="str">
            <v>CURVA-1/2</v>
          </cell>
          <cell r="B114" t="str">
            <v xml:space="preserve">CURVA PVC CONDUIT 1/2 </v>
          </cell>
          <cell r="C114" t="str">
            <v>UND</v>
          </cell>
          <cell r="D114">
            <v>2</v>
          </cell>
          <cell r="E114">
            <v>190</v>
          </cell>
          <cell r="F114">
            <v>380</v>
          </cell>
        </row>
        <row r="115">
          <cell r="A115" t="str">
            <v>INT-D</v>
          </cell>
          <cell r="B115" t="str">
            <v xml:space="preserve">INTERRUPTOR DOBLE   </v>
          </cell>
          <cell r="C115" t="str">
            <v>UND</v>
          </cell>
          <cell r="D115">
            <v>1</v>
          </cell>
          <cell r="E115">
            <v>5640</v>
          </cell>
          <cell r="F115">
            <v>5640</v>
          </cell>
        </row>
        <row r="116">
          <cell r="A116" t="str">
            <v>CINTA-33</v>
          </cell>
          <cell r="B116" t="str">
            <v>CINTA AISLANTE 33 DE 3M</v>
          </cell>
          <cell r="C116" t="str">
            <v>Rollo</v>
          </cell>
          <cell r="D116">
            <v>0.1</v>
          </cell>
          <cell r="E116">
            <v>8000</v>
          </cell>
          <cell r="F116">
            <v>800</v>
          </cell>
        </row>
        <row r="117">
          <cell r="A117" t="str">
            <v>LIMPVC</v>
          </cell>
          <cell r="B117" t="str">
            <v>LIMPIADOR  PVC 760 GR</v>
          </cell>
          <cell r="C117" t="str">
            <v>Gl</v>
          </cell>
          <cell r="D117">
            <v>0.01</v>
          </cell>
          <cell r="E117">
            <v>15000</v>
          </cell>
          <cell r="F117">
            <v>150</v>
          </cell>
        </row>
        <row r="120">
          <cell r="A120" t="str">
            <v>S-INTT</v>
          </cell>
          <cell r="B120" t="str">
            <v>SALIDA INTERRUPTOR TRIPLE</v>
          </cell>
          <cell r="C120" t="str">
            <v>UN</v>
          </cell>
          <cell r="E120" t="str">
            <v>COSTO ITEM</v>
          </cell>
          <cell r="F120">
            <v>57837.5</v>
          </cell>
        </row>
        <row r="122">
          <cell r="A122" t="str">
            <v>CODIGO</v>
          </cell>
          <cell r="B122" t="str">
            <v>DETALLE</v>
          </cell>
          <cell r="C122" t="str">
            <v>UNIDAD</v>
          </cell>
          <cell r="D122" t="str">
            <v>CANTIDAD</v>
          </cell>
          <cell r="E122" t="str">
            <v>V/UNITARIO</v>
          </cell>
          <cell r="F122" t="str">
            <v>V/PARCIAL</v>
          </cell>
        </row>
        <row r="123">
          <cell r="A123" t="str">
            <v>SOLPVC</v>
          </cell>
          <cell r="B123" t="str">
            <v>SOLDADURA LIQUIDA PVC 1/4 GAL.</v>
          </cell>
          <cell r="C123" t="str">
            <v>Gl</v>
          </cell>
          <cell r="D123">
            <v>0.01</v>
          </cell>
          <cell r="E123">
            <v>15000</v>
          </cell>
          <cell r="F123">
            <v>150</v>
          </cell>
        </row>
        <row r="124">
          <cell r="A124" t="str">
            <v>ALCU-12</v>
          </cell>
          <cell r="B124" t="str">
            <v>ALAMBRE DE COBRE THHN No. 12</v>
          </cell>
          <cell r="C124" t="str">
            <v>Ml</v>
          </cell>
          <cell r="D124">
            <v>18</v>
          </cell>
          <cell r="E124">
            <v>1659</v>
          </cell>
          <cell r="F124">
            <v>29862</v>
          </cell>
        </row>
        <row r="125">
          <cell r="A125" t="str">
            <v>ALCU-12</v>
          </cell>
          <cell r="B125" t="str">
            <v>ALAMBRE DE COBRE THHN No. 12</v>
          </cell>
          <cell r="C125" t="str">
            <v>Ml</v>
          </cell>
          <cell r="D125">
            <v>4.5</v>
          </cell>
          <cell r="E125">
            <v>1659</v>
          </cell>
          <cell r="F125">
            <v>7465.5</v>
          </cell>
        </row>
        <row r="126">
          <cell r="A126" t="str">
            <v>TUBPVC-1/2</v>
          </cell>
          <cell r="B126" t="str">
            <v>TUBO PVC CONDUIT 1/2 X 3MTS</v>
          </cell>
          <cell r="C126" t="str">
            <v>UND</v>
          </cell>
          <cell r="D126">
            <v>4.5</v>
          </cell>
          <cell r="E126">
            <v>2160</v>
          </cell>
          <cell r="F126">
            <v>9720</v>
          </cell>
        </row>
        <row r="127">
          <cell r="A127" t="str">
            <v>TER-1/2</v>
          </cell>
          <cell r="B127" t="str">
            <v xml:space="preserve">ADAPTADOR PVC CONDUIT 1/2 </v>
          </cell>
          <cell r="C127" t="str">
            <v>UND</v>
          </cell>
          <cell r="D127">
            <v>2</v>
          </cell>
          <cell r="E127">
            <v>140</v>
          </cell>
          <cell r="F127">
            <v>280</v>
          </cell>
        </row>
        <row r="128">
          <cell r="A128" t="str">
            <v>CAJA-G-C</v>
          </cell>
          <cell r="B128" t="str">
            <v>CAJA GALVANIZADA CUADRADA</v>
          </cell>
          <cell r="C128">
            <v>0</v>
          </cell>
          <cell r="D128">
            <v>1</v>
          </cell>
          <cell r="E128">
            <v>1480</v>
          </cell>
          <cell r="F128">
            <v>1480</v>
          </cell>
        </row>
        <row r="129">
          <cell r="A129" t="str">
            <v>CURVA-1/2</v>
          </cell>
          <cell r="B129" t="str">
            <v xml:space="preserve">CURVA PVC CONDUIT 1/2 </v>
          </cell>
          <cell r="C129" t="str">
            <v>UND</v>
          </cell>
          <cell r="D129">
            <v>2</v>
          </cell>
          <cell r="E129">
            <v>190</v>
          </cell>
          <cell r="F129">
            <v>380</v>
          </cell>
        </row>
        <row r="130">
          <cell r="A130" t="str">
            <v>INT-T</v>
          </cell>
          <cell r="B130" t="str">
            <v xml:space="preserve">INTERRUPTOR TRIPLE   </v>
          </cell>
          <cell r="C130" t="str">
            <v>UND</v>
          </cell>
          <cell r="D130">
            <v>1</v>
          </cell>
          <cell r="E130">
            <v>7550</v>
          </cell>
          <cell r="F130">
            <v>7550</v>
          </cell>
        </row>
        <row r="131">
          <cell r="A131" t="str">
            <v>CINTA-33</v>
          </cell>
          <cell r="B131" t="str">
            <v>CINTA AISLANTE 33 DE 3M</v>
          </cell>
          <cell r="C131" t="str">
            <v>Rollo</v>
          </cell>
          <cell r="D131">
            <v>0.1</v>
          </cell>
          <cell r="E131">
            <v>8000</v>
          </cell>
          <cell r="F131">
            <v>800</v>
          </cell>
        </row>
        <row r="132">
          <cell r="A132" t="str">
            <v>LIMPVC</v>
          </cell>
          <cell r="B132" t="str">
            <v>LIMPIADOR  PVC 760 GR</v>
          </cell>
          <cell r="C132" t="str">
            <v>Gl</v>
          </cell>
          <cell r="D132">
            <v>0.01</v>
          </cell>
          <cell r="E132">
            <v>15000</v>
          </cell>
          <cell r="F132">
            <v>150</v>
          </cell>
        </row>
        <row r="135">
          <cell r="A135" t="str">
            <v>S-INTCS</v>
          </cell>
          <cell r="B135" t="str">
            <v>SALIDA INTERRUPTOR CONMUTABLE SENCILLO</v>
          </cell>
          <cell r="C135" t="str">
            <v>UN</v>
          </cell>
          <cell r="E135" t="str">
            <v>COSTO ITEM</v>
          </cell>
          <cell r="F135">
            <v>54547.5</v>
          </cell>
        </row>
        <row r="137">
          <cell r="A137" t="str">
            <v>CODIGO</v>
          </cell>
          <cell r="B137" t="str">
            <v>DETALLE</v>
          </cell>
          <cell r="C137" t="str">
            <v>UNIDAD</v>
          </cell>
          <cell r="D137" t="str">
            <v>CANTIDAD</v>
          </cell>
          <cell r="E137" t="str">
            <v>V/UNITARIO</v>
          </cell>
          <cell r="F137" t="str">
            <v>V/PARCIAL</v>
          </cell>
        </row>
        <row r="138">
          <cell r="A138" t="str">
            <v>SOLPVC</v>
          </cell>
          <cell r="B138" t="str">
            <v>SOLDADURA LIQUIDA PVC 1/4 GAL.</v>
          </cell>
          <cell r="C138" t="str">
            <v>Gl</v>
          </cell>
          <cell r="D138">
            <v>0.01</v>
          </cell>
          <cell r="E138">
            <v>15000</v>
          </cell>
          <cell r="F138">
            <v>150</v>
          </cell>
        </row>
        <row r="139">
          <cell r="A139" t="str">
            <v>ALCU-12</v>
          </cell>
          <cell r="B139" t="str">
            <v>ALAMBRE DE COBRE THHN No. 12</v>
          </cell>
          <cell r="C139" t="str">
            <v>Ml</v>
          </cell>
          <cell r="D139">
            <v>13.5</v>
          </cell>
          <cell r="E139">
            <v>1659</v>
          </cell>
          <cell r="F139">
            <v>22396.5</v>
          </cell>
        </row>
        <row r="140">
          <cell r="A140" t="str">
            <v>ALCU-12</v>
          </cell>
          <cell r="B140" t="str">
            <v>ALAMBRE DE COBRE THHN No. 12</v>
          </cell>
          <cell r="C140" t="str">
            <v>Ml</v>
          </cell>
          <cell r="D140">
            <v>9</v>
          </cell>
          <cell r="E140">
            <v>1659</v>
          </cell>
          <cell r="F140">
            <v>14931</v>
          </cell>
        </row>
        <row r="141">
          <cell r="A141" t="str">
            <v>TUBPVC-1/2</v>
          </cell>
          <cell r="B141" t="str">
            <v>TUBO PVC CONDUIT 1/2 X 3MTS</v>
          </cell>
          <cell r="C141" t="str">
            <v>UND</v>
          </cell>
          <cell r="D141">
            <v>4.5</v>
          </cell>
          <cell r="E141">
            <v>2160</v>
          </cell>
          <cell r="F141">
            <v>9720</v>
          </cell>
        </row>
        <row r="142">
          <cell r="A142" t="str">
            <v>TER-1/2</v>
          </cell>
          <cell r="B142" t="str">
            <v xml:space="preserve">ADAPTADOR PVC CONDUIT 1/2 </v>
          </cell>
          <cell r="C142" t="str">
            <v>UND</v>
          </cell>
          <cell r="D142">
            <v>2</v>
          </cell>
          <cell r="E142">
            <v>140</v>
          </cell>
          <cell r="F142">
            <v>280</v>
          </cell>
        </row>
        <row r="143">
          <cell r="A143" t="str">
            <v>CAJA-G-C</v>
          </cell>
          <cell r="B143" t="str">
            <v>CAJA GALVANIZADA CUADRADA</v>
          </cell>
          <cell r="C143">
            <v>0</v>
          </cell>
          <cell r="D143">
            <v>1</v>
          </cell>
          <cell r="E143">
            <v>1480</v>
          </cell>
          <cell r="F143">
            <v>1480</v>
          </cell>
        </row>
        <row r="144">
          <cell r="A144" t="str">
            <v>CURVA-1/2</v>
          </cell>
          <cell r="B144" t="str">
            <v xml:space="preserve">CURVA PVC CONDUIT 1/2 </v>
          </cell>
          <cell r="C144" t="str">
            <v>UND</v>
          </cell>
          <cell r="D144">
            <v>2</v>
          </cell>
          <cell r="E144">
            <v>190</v>
          </cell>
          <cell r="F144">
            <v>380</v>
          </cell>
        </row>
        <row r="145">
          <cell r="A145" t="str">
            <v>INT-C</v>
          </cell>
          <cell r="B145" t="str">
            <v>INTERRUPTOR CONMUTABLE SENCILLO</v>
          </cell>
          <cell r="C145" t="str">
            <v>UND</v>
          </cell>
          <cell r="D145">
            <v>1</v>
          </cell>
          <cell r="E145">
            <v>4260</v>
          </cell>
          <cell r="F145">
            <v>4260</v>
          </cell>
        </row>
        <row r="146">
          <cell r="A146" t="str">
            <v>CINTA-33</v>
          </cell>
          <cell r="B146" t="str">
            <v>CINTA AISLANTE 33 DE 3M</v>
          </cell>
          <cell r="C146" t="str">
            <v>Rollo</v>
          </cell>
          <cell r="D146">
            <v>0.1</v>
          </cell>
          <cell r="E146">
            <v>8000</v>
          </cell>
          <cell r="F146">
            <v>800</v>
          </cell>
        </row>
        <row r="147">
          <cell r="A147" t="str">
            <v>LIMPVC</v>
          </cell>
          <cell r="B147" t="str">
            <v>LIMPIADOR  PVC 760 GR</v>
          </cell>
          <cell r="C147" t="str">
            <v>Gl</v>
          </cell>
          <cell r="D147">
            <v>0.01</v>
          </cell>
          <cell r="E147">
            <v>15000</v>
          </cell>
          <cell r="F147">
            <v>150</v>
          </cell>
        </row>
        <row r="150">
          <cell r="A150" t="str">
            <v>S-INTCD</v>
          </cell>
          <cell r="B150" t="str">
            <v>SALIDA INTERRUPTOR CONMUTABLE DOBLE</v>
          </cell>
          <cell r="C150" t="str">
            <v>UN</v>
          </cell>
          <cell r="E150" t="str">
            <v>COSTO ITEM</v>
          </cell>
          <cell r="F150">
            <v>66778</v>
          </cell>
        </row>
        <row r="152">
          <cell r="A152" t="str">
            <v>CODIGO</v>
          </cell>
          <cell r="B152" t="str">
            <v>DETALLE</v>
          </cell>
          <cell r="C152" t="str">
            <v>UNIDAD</v>
          </cell>
          <cell r="D152" t="str">
            <v>CANTIDAD</v>
          </cell>
          <cell r="E152" t="str">
            <v>V/UNITARIO</v>
          </cell>
          <cell r="F152" t="str">
            <v>V/PARCIAL</v>
          </cell>
        </row>
        <row r="153">
          <cell r="A153" t="str">
            <v>SOLPVC</v>
          </cell>
          <cell r="B153" t="str">
            <v>SOLDADURA LIQUIDA PVC 1/4 GAL.</v>
          </cell>
          <cell r="C153" t="str">
            <v>Gl</v>
          </cell>
          <cell r="D153">
            <v>0.01</v>
          </cell>
          <cell r="E153">
            <v>15000</v>
          </cell>
          <cell r="F153">
            <v>150</v>
          </cell>
        </row>
        <row r="154">
          <cell r="A154" t="str">
            <v>ALCU-12</v>
          </cell>
          <cell r="B154" t="str">
            <v>ALAMBRE DE COBRE THHN No. 12</v>
          </cell>
          <cell r="C154" t="str">
            <v>Ml</v>
          </cell>
          <cell r="D154">
            <v>18</v>
          </cell>
          <cell r="E154">
            <v>1659</v>
          </cell>
          <cell r="F154">
            <v>29862</v>
          </cell>
        </row>
        <row r="155">
          <cell r="A155" t="str">
            <v>ALCU-12</v>
          </cell>
          <cell r="B155" t="str">
            <v>ALAMBRE DE COBRE THHN No. 12</v>
          </cell>
          <cell r="C155" t="str">
            <v>Ml</v>
          </cell>
          <cell r="D155">
            <v>9</v>
          </cell>
          <cell r="E155">
            <v>1659</v>
          </cell>
          <cell r="F155">
            <v>14931</v>
          </cell>
        </row>
        <row r="156">
          <cell r="A156" t="str">
            <v>TUBPVC-1/2</v>
          </cell>
          <cell r="B156" t="str">
            <v>TUBO PVC CONDUIT 1/2 X 3MTS</v>
          </cell>
          <cell r="C156" t="str">
            <v>UND</v>
          </cell>
          <cell r="D156">
            <v>4.5</v>
          </cell>
          <cell r="E156">
            <v>2160</v>
          </cell>
          <cell r="F156">
            <v>9720</v>
          </cell>
        </row>
        <row r="157">
          <cell r="A157" t="str">
            <v>TER-1/2</v>
          </cell>
          <cell r="B157" t="str">
            <v xml:space="preserve">ADAPTADOR PVC CONDUIT 1/2 </v>
          </cell>
          <cell r="C157" t="str">
            <v>UND</v>
          </cell>
          <cell r="D157">
            <v>2</v>
          </cell>
          <cell r="E157">
            <v>140</v>
          </cell>
          <cell r="F157">
            <v>280</v>
          </cell>
        </row>
        <row r="158">
          <cell r="A158" t="str">
            <v>CAJA-G-C</v>
          </cell>
          <cell r="B158" t="str">
            <v>CAJA GALVANIZADA CUADRADA</v>
          </cell>
          <cell r="C158">
            <v>0</v>
          </cell>
          <cell r="D158">
            <v>1</v>
          </cell>
          <cell r="E158">
            <v>1480</v>
          </cell>
          <cell r="F158">
            <v>1480</v>
          </cell>
        </row>
        <row r="159">
          <cell r="A159" t="str">
            <v>CURVA-1/2</v>
          </cell>
          <cell r="B159" t="str">
            <v xml:space="preserve">CURVA PVC CONDUIT 1/2 </v>
          </cell>
          <cell r="C159" t="str">
            <v>UND</v>
          </cell>
          <cell r="D159">
            <v>2</v>
          </cell>
          <cell r="E159">
            <v>190</v>
          </cell>
          <cell r="F159">
            <v>380</v>
          </cell>
        </row>
        <row r="160">
          <cell r="A160" t="str">
            <v>INT-CD</v>
          </cell>
          <cell r="B160" t="str">
            <v xml:space="preserve">INTERRUPTOR CONMUTABLE DOBLE </v>
          </cell>
          <cell r="C160" t="str">
            <v>Un</v>
          </cell>
          <cell r="D160">
            <v>1</v>
          </cell>
          <cell r="E160">
            <v>9025</v>
          </cell>
          <cell r="F160">
            <v>9025</v>
          </cell>
        </row>
        <row r="161">
          <cell r="A161" t="str">
            <v>CINTA-33</v>
          </cell>
          <cell r="B161" t="str">
            <v>CINTA AISLANTE 33 DE 3M</v>
          </cell>
          <cell r="C161" t="str">
            <v>Rollo</v>
          </cell>
          <cell r="D161">
            <v>0.1</v>
          </cell>
          <cell r="E161">
            <v>8000</v>
          </cell>
          <cell r="F161">
            <v>800</v>
          </cell>
        </row>
        <row r="162">
          <cell r="A162" t="str">
            <v>LIMPVC</v>
          </cell>
          <cell r="B162" t="str">
            <v>LIMPIADOR  PVC 760 GR</v>
          </cell>
          <cell r="C162" t="str">
            <v>Gl</v>
          </cell>
          <cell r="D162">
            <v>0.01</v>
          </cell>
          <cell r="E162">
            <v>15000</v>
          </cell>
          <cell r="F162">
            <v>150</v>
          </cell>
        </row>
        <row r="166">
          <cell r="A166" t="str">
            <v>S-TTEL</v>
          </cell>
          <cell r="B166" t="str">
            <v>SALIDA TOMA TELEFONICO</v>
          </cell>
          <cell r="C166" t="str">
            <v>UN</v>
          </cell>
          <cell r="E166" t="str">
            <v>COSTO ITEM</v>
          </cell>
          <cell r="F166">
            <v>26090</v>
          </cell>
        </row>
        <row r="168">
          <cell r="A168" t="str">
            <v>CODIGO</v>
          </cell>
          <cell r="B168" t="str">
            <v>DETALLE</v>
          </cell>
          <cell r="C168" t="str">
            <v>UNIDAD</v>
          </cell>
          <cell r="D168" t="str">
            <v>CANTIDAD</v>
          </cell>
          <cell r="E168" t="str">
            <v>V/UNITARIO</v>
          </cell>
          <cell r="F168" t="str">
            <v>V/PARCIAL</v>
          </cell>
        </row>
        <row r="169">
          <cell r="A169" t="str">
            <v>SOLPVC</v>
          </cell>
          <cell r="B169" t="str">
            <v>SOLDADURA LIQUIDA PVC 1/4 GAL.</v>
          </cell>
          <cell r="C169" t="str">
            <v>Gl</v>
          </cell>
          <cell r="D169">
            <v>0.01</v>
          </cell>
          <cell r="E169">
            <v>15000</v>
          </cell>
          <cell r="F169">
            <v>150</v>
          </cell>
        </row>
        <row r="170">
          <cell r="A170" t="str">
            <v>TUBPVC-1/2</v>
          </cell>
          <cell r="B170" t="str">
            <v>TUBO PVC CONDUIT 1/2 X 3MTS</v>
          </cell>
          <cell r="C170" t="str">
            <v>UND</v>
          </cell>
          <cell r="D170">
            <v>9</v>
          </cell>
          <cell r="E170">
            <v>2160</v>
          </cell>
          <cell r="F170">
            <v>19440</v>
          </cell>
        </row>
        <row r="171">
          <cell r="A171" t="str">
            <v>TER-1/2</v>
          </cell>
          <cell r="B171" t="str">
            <v xml:space="preserve">ADAPTADOR PVC CONDUIT 1/2 </v>
          </cell>
          <cell r="C171" t="str">
            <v>UND</v>
          </cell>
          <cell r="D171">
            <v>2</v>
          </cell>
          <cell r="E171">
            <v>140</v>
          </cell>
          <cell r="F171">
            <v>280</v>
          </cell>
        </row>
        <row r="172">
          <cell r="A172" t="str">
            <v>CAJA-G-C</v>
          </cell>
          <cell r="B172" t="str">
            <v>CAJA GALVANIZADA CUADRADA</v>
          </cell>
          <cell r="C172">
            <v>0</v>
          </cell>
          <cell r="D172">
            <v>1</v>
          </cell>
          <cell r="E172">
            <v>1480</v>
          </cell>
          <cell r="F172">
            <v>1480</v>
          </cell>
        </row>
        <row r="173">
          <cell r="A173" t="str">
            <v>CURVA-1/2</v>
          </cell>
          <cell r="B173" t="str">
            <v xml:space="preserve">CURVA PVC CONDUIT 1/2 </v>
          </cell>
          <cell r="C173" t="str">
            <v>UND</v>
          </cell>
          <cell r="D173">
            <v>2</v>
          </cell>
          <cell r="E173">
            <v>190</v>
          </cell>
          <cell r="F173">
            <v>380</v>
          </cell>
        </row>
        <row r="174">
          <cell r="A174" t="str">
            <v>TOMA-TEL</v>
          </cell>
          <cell r="B174" t="str">
            <v xml:space="preserve">TOMA TELEFONICA DUPLEX </v>
          </cell>
          <cell r="C174" t="str">
            <v>Un</v>
          </cell>
          <cell r="D174">
            <v>1</v>
          </cell>
          <cell r="E174">
            <v>3410</v>
          </cell>
          <cell r="F174">
            <v>3410</v>
          </cell>
        </row>
        <row r="175">
          <cell r="A175" t="str">
            <v>CINTA-33</v>
          </cell>
          <cell r="B175" t="str">
            <v>CINTA AISLANTE 33 DE 3M</v>
          </cell>
          <cell r="C175" t="str">
            <v>Rollo</v>
          </cell>
          <cell r="D175">
            <v>0.1</v>
          </cell>
          <cell r="E175">
            <v>8000</v>
          </cell>
          <cell r="F175">
            <v>800</v>
          </cell>
        </row>
        <row r="176">
          <cell r="A176" t="str">
            <v>LIMPVC</v>
          </cell>
          <cell r="B176" t="str">
            <v>LIMPIADOR  PVC 760 GR</v>
          </cell>
          <cell r="C176" t="str">
            <v>Gl</v>
          </cell>
          <cell r="D176">
            <v>0.01</v>
          </cell>
          <cell r="E176">
            <v>15000</v>
          </cell>
          <cell r="F176">
            <v>150</v>
          </cell>
        </row>
        <row r="179">
          <cell r="A179" t="str">
            <v>S-TTV</v>
          </cell>
          <cell r="B179" t="str">
            <v>SALIDA TOMA TELEVISION</v>
          </cell>
          <cell r="C179" t="str">
            <v>UN</v>
          </cell>
          <cell r="E179" t="str">
            <v>COSTO ITEM</v>
          </cell>
          <cell r="F179">
            <v>34190</v>
          </cell>
        </row>
        <row r="181">
          <cell r="A181" t="str">
            <v>CODIGO</v>
          </cell>
          <cell r="B181" t="str">
            <v>DETALLE</v>
          </cell>
          <cell r="C181" t="str">
            <v>UNIDAD</v>
          </cell>
          <cell r="D181" t="str">
            <v>CANTIDAD</v>
          </cell>
          <cell r="E181" t="str">
            <v>V/UNITARIO</v>
          </cell>
          <cell r="F181" t="str">
            <v>V/PARCIAL</v>
          </cell>
        </row>
        <row r="182">
          <cell r="A182" t="str">
            <v>SOLPVC</v>
          </cell>
          <cell r="B182" t="str">
            <v>SOLDADURA LIQUIDA PVC 1/4 GAL.</v>
          </cell>
          <cell r="C182" t="str">
            <v>Gl</v>
          </cell>
          <cell r="D182">
            <v>0.01</v>
          </cell>
          <cell r="E182">
            <v>15000</v>
          </cell>
          <cell r="F182">
            <v>150</v>
          </cell>
        </row>
        <row r="183">
          <cell r="A183" t="str">
            <v>RG-59</v>
          </cell>
          <cell r="B183" t="str">
            <v>CABLE COAXIAL RG-6 TV</v>
          </cell>
          <cell r="C183" t="str">
            <v>Ml</v>
          </cell>
          <cell r="D183">
            <v>9</v>
          </cell>
          <cell r="E183">
            <v>900</v>
          </cell>
          <cell r="F183">
            <v>8100</v>
          </cell>
        </row>
        <row r="184">
          <cell r="A184" t="str">
            <v>TUBPVC-1/2</v>
          </cell>
          <cell r="B184" t="str">
            <v>TUBO PVC CONDUIT 1/2 X 3MTS</v>
          </cell>
          <cell r="C184" t="str">
            <v>UND</v>
          </cell>
          <cell r="D184">
            <v>9</v>
          </cell>
          <cell r="E184">
            <v>2160</v>
          </cell>
          <cell r="F184">
            <v>19440</v>
          </cell>
        </row>
        <row r="185">
          <cell r="A185" t="str">
            <v>TER-1/2</v>
          </cell>
          <cell r="B185" t="str">
            <v xml:space="preserve">ADAPTADOR PVC CONDUIT 1/2 </v>
          </cell>
          <cell r="C185" t="str">
            <v>UND</v>
          </cell>
          <cell r="D185">
            <v>2</v>
          </cell>
          <cell r="E185">
            <v>140</v>
          </cell>
          <cell r="F185">
            <v>280</v>
          </cell>
        </row>
        <row r="186">
          <cell r="A186" t="str">
            <v>CAJA-G-C</v>
          </cell>
          <cell r="B186" t="str">
            <v>CAJA GALVANIZADA CUADRADA</v>
          </cell>
          <cell r="C186">
            <v>0</v>
          </cell>
          <cell r="D186">
            <v>1</v>
          </cell>
          <cell r="E186">
            <v>1480</v>
          </cell>
          <cell r="F186">
            <v>1480</v>
          </cell>
        </row>
        <row r="187">
          <cell r="A187" t="str">
            <v>CURVA-1/2</v>
          </cell>
          <cell r="B187" t="str">
            <v xml:space="preserve">CURVA PVC CONDUIT 1/2 </v>
          </cell>
          <cell r="C187" t="str">
            <v>UND</v>
          </cell>
          <cell r="D187">
            <v>2</v>
          </cell>
          <cell r="E187">
            <v>190</v>
          </cell>
          <cell r="F187">
            <v>380</v>
          </cell>
        </row>
        <row r="188">
          <cell r="A188" t="str">
            <v>TOMA-TV</v>
          </cell>
          <cell r="B188" t="str">
            <v xml:space="preserve">TOMA COAXIAL </v>
          </cell>
          <cell r="C188" t="str">
            <v>Un</v>
          </cell>
          <cell r="D188">
            <v>1</v>
          </cell>
          <cell r="E188">
            <v>3410</v>
          </cell>
          <cell r="F188">
            <v>3410</v>
          </cell>
        </row>
        <row r="189">
          <cell r="A189" t="str">
            <v>CINTA-33</v>
          </cell>
          <cell r="B189" t="str">
            <v>CINTA AISLANTE 33 DE 3M</v>
          </cell>
          <cell r="C189" t="str">
            <v>Rollo</v>
          </cell>
          <cell r="D189">
            <v>0.1</v>
          </cell>
          <cell r="E189">
            <v>8000</v>
          </cell>
          <cell r="F189">
            <v>800</v>
          </cell>
        </row>
        <row r="190">
          <cell r="A190" t="str">
            <v>LIMPVC</v>
          </cell>
          <cell r="B190" t="str">
            <v>LIMPIADOR  PVC 760 GR</v>
          </cell>
          <cell r="C190" t="str">
            <v>Gl</v>
          </cell>
          <cell r="D190">
            <v>0.01</v>
          </cell>
          <cell r="E190">
            <v>15000</v>
          </cell>
          <cell r="F190">
            <v>150</v>
          </cell>
        </row>
        <row r="193">
          <cell r="A193" t="str">
            <v>BREK1X15</v>
          </cell>
          <cell r="B193" t="str">
            <v>SUMINISTRO  BREAKER 1 x 15 AMPERIOS</v>
          </cell>
          <cell r="C193" t="str">
            <v>UN</v>
          </cell>
          <cell r="E193" t="str">
            <v>COSTO ITEM</v>
          </cell>
          <cell r="F193">
            <v>5500</v>
          </cell>
        </row>
        <row r="195">
          <cell r="A195" t="str">
            <v>CODIGO</v>
          </cell>
          <cell r="B195" t="str">
            <v>DETALLE</v>
          </cell>
          <cell r="C195" t="str">
            <v>UNIDAD</v>
          </cell>
          <cell r="D195" t="str">
            <v>CANTIDAD</v>
          </cell>
          <cell r="E195" t="str">
            <v>V/UNITARIO</v>
          </cell>
          <cell r="F195" t="str">
            <v>V/PARCIAL</v>
          </cell>
        </row>
        <row r="196">
          <cell r="A196" t="str">
            <v>BRK-15</v>
          </cell>
          <cell r="B196" t="str">
            <v>BREAKER MONOPOLAR ENCHUFABLE 15 A</v>
          </cell>
          <cell r="C196">
            <v>0</v>
          </cell>
          <cell r="D196">
            <v>1</v>
          </cell>
          <cell r="E196">
            <v>5500</v>
          </cell>
          <cell r="F196">
            <v>5500</v>
          </cell>
        </row>
        <row r="199">
          <cell r="A199" t="str">
            <v>BREK1X20</v>
          </cell>
          <cell r="B199" t="str">
            <v>SUMINISTRO   BREAKER 1 x 20 AMPERIOS</v>
          </cell>
          <cell r="C199" t="str">
            <v>UN</v>
          </cell>
          <cell r="E199" t="str">
            <v>COSTO ITEM</v>
          </cell>
          <cell r="F199">
            <v>5800</v>
          </cell>
        </row>
        <row r="201">
          <cell r="A201" t="str">
            <v>CODIGO</v>
          </cell>
          <cell r="B201" t="str">
            <v>DETALLE</v>
          </cell>
          <cell r="C201" t="str">
            <v>UNIDAD</v>
          </cell>
          <cell r="D201" t="str">
            <v>CANTIDAD</v>
          </cell>
          <cell r="E201" t="str">
            <v>V/UNITARIO</v>
          </cell>
          <cell r="F201" t="str">
            <v>V/PARCIAL</v>
          </cell>
        </row>
        <row r="202">
          <cell r="A202" t="str">
            <v>BRK-20</v>
          </cell>
          <cell r="B202" t="str">
            <v>BREAKER MONOPOLAR ENCHUFABLE 20 A</v>
          </cell>
          <cell r="C202">
            <v>0</v>
          </cell>
          <cell r="D202">
            <v>1</v>
          </cell>
          <cell r="E202">
            <v>5800</v>
          </cell>
          <cell r="F202">
            <v>5800</v>
          </cell>
        </row>
        <row r="205">
          <cell r="A205" t="str">
            <v>BREK1X30</v>
          </cell>
          <cell r="B205" t="str">
            <v>SUMINISTRO   BREAKER 1 x 30 AMPERIOS</v>
          </cell>
          <cell r="C205" t="str">
            <v>UN</v>
          </cell>
          <cell r="E205" t="str">
            <v>COSTO ITEM</v>
          </cell>
          <cell r="F205">
            <v>5500</v>
          </cell>
        </row>
        <row r="207">
          <cell r="A207" t="str">
            <v>CODIGO</v>
          </cell>
          <cell r="B207" t="str">
            <v>DETALLE</v>
          </cell>
          <cell r="C207" t="str">
            <v>UNIDAD</v>
          </cell>
          <cell r="D207" t="str">
            <v>CANTIDAD</v>
          </cell>
          <cell r="E207" t="str">
            <v>V/UNITARIO</v>
          </cell>
          <cell r="F207" t="str">
            <v>V/PARCIAL</v>
          </cell>
        </row>
        <row r="208">
          <cell r="A208" t="str">
            <v>BRK-30</v>
          </cell>
          <cell r="B208" t="str">
            <v>BREAKER MONOPOLAR ENCHUFABLE 30 A</v>
          </cell>
          <cell r="C208">
            <v>0</v>
          </cell>
          <cell r="D208">
            <v>1</v>
          </cell>
          <cell r="E208">
            <v>5500</v>
          </cell>
          <cell r="F208">
            <v>5500</v>
          </cell>
        </row>
        <row r="211">
          <cell r="A211" t="str">
            <v>BREK1X50</v>
          </cell>
          <cell r="B211" t="str">
            <v>SUMINISTRO   BREAKER 1 x 30 AMPERIOS</v>
          </cell>
          <cell r="C211" t="str">
            <v>UN</v>
          </cell>
          <cell r="E211" t="str">
            <v>COSTO ITEM</v>
          </cell>
          <cell r="F211">
            <v>5500</v>
          </cell>
        </row>
        <row r="213">
          <cell r="A213" t="str">
            <v>CODIGO</v>
          </cell>
          <cell r="B213" t="str">
            <v>DETALLE</v>
          </cell>
          <cell r="C213" t="str">
            <v>UNIDAD</v>
          </cell>
          <cell r="D213" t="str">
            <v>CANTIDAD</v>
          </cell>
          <cell r="E213" t="str">
            <v>V/UNITARIO</v>
          </cell>
          <cell r="F213" t="str">
            <v>V/PARCIAL</v>
          </cell>
        </row>
        <row r="214">
          <cell r="A214" t="str">
            <v>BRK-50</v>
          </cell>
          <cell r="B214" t="str">
            <v>BREAKER MONOPOLAR ENCHUFABLE 50 A</v>
          </cell>
          <cell r="C214">
            <v>0</v>
          </cell>
          <cell r="D214">
            <v>1</v>
          </cell>
          <cell r="E214">
            <v>5500</v>
          </cell>
          <cell r="F214">
            <v>5500</v>
          </cell>
        </row>
        <row r="217">
          <cell r="A217" t="str">
            <v>BREK2X20</v>
          </cell>
          <cell r="B217" t="str">
            <v>SUMINISTRO   BREAKER 2 x 20 AMPERIOS</v>
          </cell>
          <cell r="C217" t="str">
            <v>UN</v>
          </cell>
          <cell r="E217" t="str">
            <v>COSTO ITEM</v>
          </cell>
          <cell r="F217">
            <v>14100</v>
          </cell>
        </row>
        <row r="219">
          <cell r="A219" t="str">
            <v>CODIGO</v>
          </cell>
          <cell r="B219" t="str">
            <v>DETALLE</v>
          </cell>
          <cell r="C219" t="str">
            <v>UNIDAD</v>
          </cell>
          <cell r="D219" t="str">
            <v>CANTIDAD</v>
          </cell>
          <cell r="E219" t="str">
            <v>V/UNITARIO</v>
          </cell>
          <cell r="F219" t="str">
            <v>V/PARCIAL</v>
          </cell>
        </row>
        <row r="220">
          <cell r="A220" t="str">
            <v>BRK-2X20</v>
          </cell>
          <cell r="B220" t="str">
            <v>BREAKER BIPOLAR ENCHUFABLE 20 A</v>
          </cell>
          <cell r="C220">
            <v>0</v>
          </cell>
          <cell r="D220">
            <v>1</v>
          </cell>
          <cell r="E220">
            <v>14100</v>
          </cell>
          <cell r="F220">
            <v>14100</v>
          </cell>
        </row>
        <row r="223">
          <cell r="A223" t="str">
            <v>BREK2X30</v>
          </cell>
          <cell r="B223" t="str">
            <v>SUMINISTRO   BREAKER 2 x 30 AMPERIOS</v>
          </cell>
          <cell r="C223" t="str">
            <v>UN</v>
          </cell>
          <cell r="E223" t="str">
            <v>COSTO ITEM</v>
          </cell>
          <cell r="F223">
            <v>14100</v>
          </cell>
        </row>
        <row r="225">
          <cell r="A225" t="str">
            <v>CODIGO</v>
          </cell>
          <cell r="B225" t="str">
            <v>DETALLE</v>
          </cell>
          <cell r="C225" t="str">
            <v>UNIDAD</v>
          </cell>
          <cell r="D225" t="str">
            <v>CANTIDAD</v>
          </cell>
          <cell r="E225" t="str">
            <v>V/UNITARIO</v>
          </cell>
          <cell r="F225" t="str">
            <v>V/PARCIAL</v>
          </cell>
        </row>
        <row r="226">
          <cell r="A226" t="str">
            <v>BRK-2X30</v>
          </cell>
          <cell r="B226" t="str">
            <v>BREAKER BIPOLAR ENCHUFABLE 30 A</v>
          </cell>
          <cell r="C226">
            <v>0</v>
          </cell>
          <cell r="D226">
            <v>1</v>
          </cell>
          <cell r="E226">
            <v>14100</v>
          </cell>
          <cell r="F226">
            <v>14100</v>
          </cell>
        </row>
        <row r="229">
          <cell r="A229" t="str">
            <v>BREK2X40</v>
          </cell>
          <cell r="B229" t="str">
            <v>SUMINISTRO   BREAKER 2 x 40 AMPERIOS</v>
          </cell>
          <cell r="C229" t="str">
            <v>UN</v>
          </cell>
          <cell r="E229" t="str">
            <v>COSTO ITEM</v>
          </cell>
          <cell r="F229">
            <v>16300</v>
          </cell>
        </row>
        <row r="231">
          <cell r="A231" t="str">
            <v>CODIGO</v>
          </cell>
          <cell r="B231" t="str">
            <v>DETALLE</v>
          </cell>
          <cell r="C231" t="str">
            <v>UNIDAD</v>
          </cell>
          <cell r="D231" t="str">
            <v>CANTIDAD</v>
          </cell>
          <cell r="E231" t="str">
            <v>V/UNITARIO</v>
          </cell>
          <cell r="F231" t="str">
            <v>V/PARCIAL</v>
          </cell>
        </row>
        <row r="232">
          <cell r="A232" t="str">
            <v>BRK-2X40</v>
          </cell>
          <cell r="B232" t="str">
            <v>BREAKER BIPOLAR ENCHUFABLE 40 A</v>
          </cell>
          <cell r="C232">
            <v>0</v>
          </cell>
          <cell r="D232">
            <v>1</v>
          </cell>
          <cell r="E232">
            <v>16300</v>
          </cell>
          <cell r="F232">
            <v>16300</v>
          </cell>
        </row>
        <row r="234">
          <cell r="A234" t="str">
            <v>BREK2X60</v>
          </cell>
          <cell r="B234" t="str">
            <v>SUMINISTRO   BREAKER 2 x 60 AMPERIOS</v>
          </cell>
          <cell r="C234" t="str">
            <v>UN</v>
          </cell>
          <cell r="E234" t="str">
            <v>COSTO ITEM</v>
          </cell>
          <cell r="F234">
            <v>16300</v>
          </cell>
        </row>
        <row r="236">
          <cell r="A236" t="str">
            <v>CODIGO</v>
          </cell>
          <cell r="B236" t="str">
            <v>DETALLE</v>
          </cell>
          <cell r="C236" t="str">
            <v>UNIDAD</v>
          </cell>
          <cell r="D236" t="str">
            <v>CANTIDAD</v>
          </cell>
          <cell r="E236" t="str">
            <v>V/UNITARIO</v>
          </cell>
          <cell r="F236" t="str">
            <v>V/PARCIAL</v>
          </cell>
        </row>
        <row r="237">
          <cell r="A237" t="str">
            <v>BRK-2X60</v>
          </cell>
          <cell r="B237" t="str">
            <v>BREAKER BIPOLAR ENCHUFABLE 60 A</v>
          </cell>
          <cell r="C237">
            <v>0</v>
          </cell>
          <cell r="D237">
            <v>1</v>
          </cell>
          <cell r="E237">
            <v>16300</v>
          </cell>
          <cell r="F237">
            <v>16300</v>
          </cell>
        </row>
        <row r="240">
          <cell r="A240" t="str">
            <v>BREK3X30</v>
          </cell>
          <cell r="B240" t="str">
            <v>SUMINISTRO   BREAKER 3 x 30 AMPERIOS</v>
          </cell>
          <cell r="C240" t="str">
            <v>UN</v>
          </cell>
          <cell r="E240" t="str">
            <v>COSTO ITEM</v>
          </cell>
          <cell r="F240">
            <v>39900</v>
          </cell>
        </row>
        <row r="242">
          <cell r="A242" t="str">
            <v>CODIGO</v>
          </cell>
          <cell r="B242" t="str">
            <v>DETALLE</v>
          </cell>
          <cell r="C242" t="str">
            <v>UNIDAD</v>
          </cell>
          <cell r="D242" t="str">
            <v>CANTIDAD</v>
          </cell>
          <cell r="E242" t="str">
            <v>V/UNITARIO</v>
          </cell>
          <cell r="F242" t="str">
            <v>V/PARCIAL</v>
          </cell>
        </row>
        <row r="243">
          <cell r="A243" t="str">
            <v>BRK-3X30</v>
          </cell>
          <cell r="B243" t="str">
            <v>BREAKER TRIFILAR ENCHUFABLE 30 A</v>
          </cell>
          <cell r="C243">
            <v>0</v>
          </cell>
          <cell r="D243">
            <v>1</v>
          </cell>
          <cell r="E243">
            <v>39900</v>
          </cell>
          <cell r="F243">
            <v>39900</v>
          </cell>
        </row>
        <row r="246">
          <cell r="A246" t="str">
            <v>BREK3X50</v>
          </cell>
          <cell r="B246" t="str">
            <v>SUMINISTRO   BREAKER 3 x 50 AMPERIOS</v>
          </cell>
          <cell r="C246" t="str">
            <v>UN</v>
          </cell>
          <cell r="E246" t="str">
            <v>COSTO ITEM</v>
          </cell>
          <cell r="F246">
            <v>39900</v>
          </cell>
        </row>
        <row r="248">
          <cell r="A248" t="str">
            <v>CODIGO</v>
          </cell>
          <cell r="B248" t="str">
            <v>DETALLE</v>
          </cell>
          <cell r="C248" t="str">
            <v>UNIDAD</v>
          </cell>
          <cell r="D248" t="str">
            <v>CANTIDAD</v>
          </cell>
          <cell r="E248" t="str">
            <v>V/UNITARIO</v>
          </cell>
          <cell r="F248" t="str">
            <v>V/PARCIAL</v>
          </cell>
        </row>
        <row r="249">
          <cell r="A249" t="str">
            <v>BRK-3X50</v>
          </cell>
          <cell r="B249" t="str">
            <v>BREAKER TRIFILAR ENCHUFABLE 50 A</v>
          </cell>
          <cell r="C249">
            <v>0</v>
          </cell>
          <cell r="D249">
            <v>1</v>
          </cell>
          <cell r="E249">
            <v>39900</v>
          </cell>
          <cell r="F249">
            <v>39900</v>
          </cell>
        </row>
        <row r="252">
          <cell r="A252" t="str">
            <v>BREK3X60</v>
          </cell>
          <cell r="B252" t="str">
            <v>SUMINISTRO   BREAKER 3 x 60 AMPERIOS</v>
          </cell>
          <cell r="C252" t="str">
            <v>UN</v>
          </cell>
          <cell r="E252" t="str">
            <v>COSTO ITEM</v>
          </cell>
          <cell r="F252">
            <v>47850</v>
          </cell>
        </row>
        <row r="254">
          <cell r="A254" t="str">
            <v>CODIGO</v>
          </cell>
          <cell r="B254" t="str">
            <v>DETALLE</v>
          </cell>
          <cell r="C254" t="str">
            <v>UNIDAD</v>
          </cell>
          <cell r="D254" t="str">
            <v>CANTIDAD</v>
          </cell>
          <cell r="E254" t="str">
            <v>V/UNITARIO</v>
          </cell>
          <cell r="F254" t="str">
            <v>V/PARCIAL</v>
          </cell>
        </row>
        <row r="255">
          <cell r="A255" t="str">
            <v>BRK-3X60</v>
          </cell>
          <cell r="B255" t="str">
            <v>BREAKER TRIFILAR ENCHUFABLE 60 A</v>
          </cell>
          <cell r="C255">
            <v>0</v>
          </cell>
          <cell r="D255">
            <v>1</v>
          </cell>
          <cell r="E255">
            <v>47850</v>
          </cell>
          <cell r="F255">
            <v>47850</v>
          </cell>
        </row>
        <row r="258">
          <cell r="A258" t="str">
            <v>BREK3X100</v>
          </cell>
          <cell r="B258" t="str">
            <v>SUMINISTRO  BREAKER TOT 3 x 100 AMPERIOS CM</v>
          </cell>
          <cell r="C258" t="str">
            <v>UN</v>
          </cell>
          <cell r="E258" t="str">
            <v>COSTO ITEM</v>
          </cell>
          <cell r="F258">
            <v>629300</v>
          </cell>
        </row>
        <row r="260">
          <cell r="A260" t="str">
            <v>CODIGO</v>
          </cell>
          <cell r="B260" t="str">
            <v>DETALLE</v>
          </cell>
          <cell r="C260" t="str">
            <v>UNIDAD</v>
          </cell>
          <cell r="D260" t="str">
            <v>CANTIDAD</v>
          </cell>
          <cell r="E260" t="str">
            <v>V/UNITARIO</v>
          </cell>
          <cell r="F260" t="str">
            <v>V/PARCIAL</v>
          </cell>
        </row>
        <row r="261">
          <cell r="A261" t="str">
            <v>BRK-IG-3X70</v>
          </cell>
          <cell r="B261" t="str">
            <v>BREAKER TRIFILAR INDUSTRIAL GRADUABLE 70-100 A 65 KA</v>
          </cell>
          <cell r="C261">
            <v>0</v>
          </cell>
          <cell r="D261">
            <v>1</v>
          </cell>
          <cell r="E261">
            <v>629300</v>
          </cell>
          <cell r="F261">
            <v>629300</v>
          </cell>
        </row>
        <row r="264">
          <cell r="A264" t="str">
            <v>BREK3X225</v>
          </cell>
          <cell r="B264" t="str">
            <v>Interruptor tripolar tamaño 250A, 65kA a 240V,</v>
          </cell>
          <cell r="C264" t="str">
            <v>UN</v>
          </cell>
          <cell r="E264" t="str">
            <v>COSTO ITEM</v>
          </cell>
          <cell r="F264">
            <v>1729700</v>
          </cell>
        </row>
        <row r="266">
          <cell r="A266" t="str">
            <v>CODIGO</v>
          </cell>
          <cell r="B266" t="str">
            <v>DETALLE</v>
          </cell>
          <cell r="C266" t="str">
            <v>UNIDAD</v>
          </cell>
          <cell r="D266" t="str">
            <v>CANTIDAD</v>
          </cell>
          <cell r="E266" t="str">
            <v>V/UNITARIO</v>
          </cell>
          <cell r="F266" t="str">
            <v>V/PARCIAL</v>
          </cell>
        </row>
        <row r="267">
          <cell r="A267" t="str">
            <v>BRK-IG-3X250</v>
          </cell>
          <cell r="B267" t="str">
            <v>BREAKER TRIFILAR INDUSTRIAL GRADUABLE 175-250 A 65 KA</v>
          </cell>
          <cell r="C267" t="str">
            <v>UN</v>
          </cell>
          <cell r="D267">
            <v>1</v>
          </cell>
          <cell r="E267">
            <v>1729700</v>
          </cell>
          <cell r="F267">
            <v>1729700</v>
          </cell>
        </row>
        <row r="270">
          <cell r="A270" t="str">
            <v>ACA-CU8</v>
          </cell>
          <cell r="B270" t="str">
            <v>Aterrizaje bandeja Cablofil con cable de cobre calibre 8 AWG THHN/THWN 90° 600V</v>
          </cell>
          <cell r="C270" t="str">
            <v>ML</v>
          </cell>
          <cell r="E270" t="str">
            <v>COSTO ITEM</v>
          </cell>
          <cell r="F270">
            <v>4298</v>
          </cell>
        </row>
        <row r="272">
          <cell r="A272" t="str">
            <v>CODIGO</v>
          </cell>
          <cell r="B272" t="str">
            <v>DETALLE</v>
          </cell>
          <cell r="C272" t="str">
            <v>UNIDAD</v>
          </cell>
          <cell r="D272" t="str">
            <v>CANTIDAD</v>
          </cell>
          <cell r="E272" t="str">
            <v>V/UNITARIO</v>
          </cell>
          <cell r="F272" t="str">
            <v>V/PARCIAL</v>
          </cell>
        </row>
        <row r="273">
          <cell r="A273" t="str">
            <v>ALCU-8</v>
          </cell>
          <cell r="B273" t="str">
            <v>ALAMBRE DE COBRE THHN No. 8</v>
          </cell>
          <cell r="C273" t="str">
            <v>Ml</v>
          </cell>
          <cell r="D273">
            <v>1</v>
          </cell>
          <cell r="E273">
            <v>4298</v>
          </cell>
          <cell r="F273">
            <v>4298</v>
          </cell>
        </row>
        <row r="275">
          <cell r="A275" t="str">
            <v>ACA-CU14</v>
          </cell>
          <cell r="B275" t="str">
            <v>Aterrizaje bandeja Cablofil con cable de cobre desnudo calibre 14 AWG THHN/THWN 90° 600V</v>
          </cell>
          <cell r="C275" t="str">
            <v>ML</v>
          </cell>
          <cell r="E275" t="str">
            <v>COSTO ITEM</v>
          </cell>
          <cell r="F275">
            <v>1163</v>
          </cell>
        </row>
        <row r="277">
          <cell r="A277" t="str">
            <v>CODIGO</v>
          </cell>
          <cell r="B277" t="str">
            <v>DETALLE</v>
          </cell>
          <cell r="C277" t="str">
            <v>UNIDAD</v>
          </cell>
          <cell r="D277" t="str">
            <v>CANTIDAD</v>
          </cell>
          <cell r="E277" t="str">
            <v>V/UNITARIO</v>
          </cell>
          <cell r="F277" t="str">
            <v>V/PARCIAL</v>
          </cell>
        </row>
        <row r="278">
          <cell r="A278" t="str">
            <v>ALCU-14</v>
          </cell>
          <cell r="B278" t="str">
            <v>ALAMBRE DE COBRE THHN No. 14</v>
          </cell>
          <cell r="C278" t="str">
            <v>Ml</v>
          </cell>
          <cell r="D278">
            <v>1</v>
          </cell>
          <cell r="E278">
            <v>1163</v>
          </cell>
          <cell r="F278">
            <v>1163</v>
          </cell>
        </row>
        <row r="283">
          <cell r="A283" t="str">
            <v>ACC-CU10</v>
          </cell>
          <cell r="B283" t="str">
            <v>CANALIZACION CABLE DE COBRE No. 10 POR TUBERIA</v>
          </cell>
          <cell r="C283" t="str">
            <v>ML</v>
          </cell>
          <cell r="E283" t="str">
            <v>COSTO ITEM</v>
          </cell>
          <cell r="F283">
            <v>1665</v>
          </cell>
        </row>
        <row r="285">
          <cell r="A285" t="str">
            <v>CODIGO</v>
          </cell>
          <cell r="B285" t="str">
            <v>DETALLE</v>
          </cell>
          <cell r="C285" t="str">
            <v>UNIDAD</v>
          </cell>
          <cell r="D285" t="str">
            <v>CANTIDAD</v>
          </cell>
          <cell r="E285" t="str">
            <v>V/UNITARIO</v>
          </cell>
          <cell r="F285" t="str">
            <v>V/PARCIAL</v>
          </cell>
        </row>
        <row r="286">
          <cell r="A286" t="str">
            <v>CACUTHHN10</v>
          </cell>
          <cell r="B286" t="str">
            <v>CABLE COBRE THHN 10 AWG</v>
          </cell>
          <cell r="C286" t="str">
            <v>Ml</v>
          </cell>
          <cell r="D286">
            <v>1</v>
          </cell>
          <cell r="E286">
            <v>1665</v>
          </cell>
          <cell r="F286">
            <v>1665</v>
          </cell>
        </row>
        <row r="289">
          <cell r="A289" t="str">
            <v>ACC-CU2</v>
          </cell>
          <cell r="B289" t="str">
            <v>CANALIZACION CABLE DE COBRE No. 2 POR TUBERIA</v>
          </cell>
          <cell r="C289" t="str">
            <v>ML</v>
          </cell>
          <cell r="E289" t="str">
            <v>COSTO ITEM</v>
          </cell>
          <cell r="F289">
            <v>18600</v>
          </cell>
        </row>
        <row r="291">
          <cell r="A291" t="str">
            <v>CODIGO</v>
          </cell>
          <cell r="B291" t="str">
            <v>DETALLE</v>
          </cell>
          <cell r="C291" t="str">
            <v>UNIDAD</v>
          </cell>
          <cell r="D291" t="str">
            <v>CANTIDAD</v>
          </cell>
          <cell r="E291" t="str">
            <v>V/UNITARIO</v>
          </cell>
          <cell r="F291" t="str">
            <v>V/PARCIAL</v>
          </cell>
        </row>
        <row r="292">
          <cell r="A292" t="str">
            <v>CACUTHHN2</v>
          </cell>
          <cell r="B292" t="str">
            <v>CABLE DE COBRE THHN 2 AWG</v>
          </cell>
          <cell r="C292" t="str">
            <v>Ml</v>
          </cell>
          <cell r="D292">
            <v>1</v>
          </cell>
          <cell r="E292">
            <v>18600</v>
          </cell>
          <cell r="F292">
            <v>18600</v>
          </cell>
        </row>
        <row r="294">
          <cell r="A294" t="str">
            <v>ACC-CUTHHN2</v>
          </cell>
          <cell r="B294" t="str">
            <v>CANALIZACION CABLE DE COBRE THHN 4 No. 2 POR TUBERIA DE 1 1/2"</v>
          </cell>
          <cell r="C294" t="str">
            <v>ML</v>
          </cell>
          <cell r="E294" t="str">
            <v>COSTO ITEM</v>
          </cell>
          <cell r="F294">
            <v>82450</v>
          </cell>
        </row>
        <row r="296">
          <cell r="A296" t="str">
            <v>CODIGO</v>
          </cell>
          <cell r="B296" t="str">
            <v>DETALLE</v>
          </cell>
          <cell r="C296" t="str">
            <v>UNIDAD</v>
          </cell>
          <cell r="D296" t="str">
            <v>CANTIDAD</v>
          </cell>
          <cell r="E296" t="str">
            <v>V/UNITARIO</v>
          </cell>
          <cell r="F296" t="str">
            <v>V/PARCIAL</v>
          </cell>
        </row>
        <row r="297">
          <cell r="A297" t="str">
            <v>CACUTHHN2</v>
          </cell>
          <cell r="B297" t="str">
            <v>CABLE DE COBRE THHN 2 AWG</v>
          </cell>
          <cell r="C297" t="str">
            <v>Ml</v>
          </cell>
          <cell r="D297">
            <v>4</v>
          </cell>
          <cell r="E297">
            <v>18600</v>
          </cell>
          <cell r="F297">
            <v>74400</v>
          </cell>
        </row>
        <row r="298">
          <cell r="A298" t="str">
            <v>TUBPVC-11/2</v>
          </cell>
          <cell r="B298" t="str">
            <v xml:space="preserve">TUBO PVC CONDUIT 1-1/2 X 3MTS </v>
          </cell>
          <cell r="C298" t="str">
            <v>UND</v>
          </cell>
          <cell r="D298">
            <v>1</v>
          </cell>
          <cell r="E298">
            <v>7750</v>
          </cell>
          <cell r="F298">
            <v>7750</v>
          </cell>
        </row>
        <row r="299">
          <cell r="A299" t="str">
            <v>SOLPVC</v>
          </cell>
          <cell r="B299" t="str">
            <v>SOLDADURA LIQUIDA PVC 1/4 GAL.</v>
          </cell>
          <cell r="C299" t="str">
            <v>Gl</v>
          </cell>
          <cell r="D299">
            <v>0.01</v>
          </cell>
          <cell r="E299">
            <v>15000</v>
          </cell>
          <cell r="F299">
            <v>150</v>
          </cell>
        </row>
        <row r="300">
          <cell r="A300" t="str">
            <v>TER-11/2</v>
          </cell>
          <cell r="B300" t="str">
            <v xml:space="preserve">ADAPTADOR PVC CONDUIT 1-1/2 </v>
          </cell>
          <cell r="C300" t="str">
            <v>UND</v>
          </cell>
          <cell r="D300">
            <v>0.33</v>
          </cell>
          <cell r="E300">
            <v>0</v>
          </cell>
          <cell r="F300">
            <v>0</v>
          </cell>
        </row>
        <row r="301">
          <cell r="A301" t="str">
            <v>LIMPVC</v>
          </cell>
          <cell r="B301" t="str">
            <v>LIMPIADOR  PVC 760 GR</v>
          </cell>
          <cell r="C301" t="str">
            <v>Gl</v>
          </cell>
          <cell r="D301">
            <v>0.01</v>
          </cell>
          <cell r="E301">
            <v>15000</v>
          </cell>
          <cell r="F301">
            <v>150</v>
          </cell>
        </row>
        <row r="303">
          <cell r="A303" t="str">
            <v>ACC-CUTHHN4</v>
          </cell>
          <cell r="B303" t="str">
            <v>CANALIZACION CABLE DE COBRE THHN 4 No. 4 POR TUBERIA DE 1 "</v>
          </cell>
          <cell r="C303" t="str">
            <v>ML</v>
          </cell>
          <cell r="E303" t="str">
            <v>COSTO ITEM</v>
          </cell>
          <cell r="F303">
            <v>52311.6</v>
          </cell>
        </row>
        <row r="305">
          <cell r="A305" t="str">
            <v>CODIGO</v>
          </cell>
          <cell r="B305" t="str">
            <v>DETALLE</v>
          </cell>
          <cell r="C305" t="str">
            <v>UNIDAD</v>
          </cell>
          <cell r="D305" t="str">
            <v>CANTIDAD</v>
          </cell>
          <cell r="E305" t="str">
            <v>V/UNITARIO</v>
          </cell>
          <cell r="F305" t="str">
            <v>V/PARCIAL</v>
          </cell>
        </row>
        <row r="306">
          <cell r="A306" t="str">
            <v>CACUTHHN4</v>
          </cell>
          <cell r="B306" t="str">
            <v>CABLE COBRE THHN 4 AWG</v>
          </cell>
          <cell r="C306" t="str">
            <v>Ml</v>
          </cell>
          <cell r="D306">
            <v>4</v>
          </cell>
          <cell r="E306">
            <v>11979</v>
          </cell>
          <cell r="F306">
            <v>47916</v>
          </cell>
        </row>
        <row r="307">
          <cell r="A307" t="str">
            <v>TUBPVC-1</v>
          </cell>
          <cell r="B307" t="str">
            <v xml:space="preserve">TUBO PVC CONDUIT 1X 3MTS </v>
          </cell>
          <cell r="C307" t="str">
            <v>UND</v>
          </cell>
          <cell r="D307">
            <v>1</v>
          </cell>
          <cell r="E307">
            <v>3990</v>
          </cell>
          <cell r="F307">
            <v>3990</v>
          </cell>
        </row>
        <row r="308">
          <cell r="A308" t="str">
            <v>SOLPVC</v>
          </cell>
          <cell r="B308" t="str">
            <v>SOLDADURA LIQUIDA PVC 1/4 GAL.</v>
          </cell>
          <cell r="C308" t="str">
            <v>Gl</v>
          </cell>
          <cell r="D308">
            <v>0.01</v>
          </cell>
          <cell r="E308">
            <v>15000</v>
          </cell>
          <cell r="F308">
            <v>150</v>
          </cell>
        </row>
        <row r="309">
          <cell r="A309" t="str">
            <v>TER-1</v>
          </cell>
          <cell r="B309" t="str">
            <v>ADAPTADOR PVC CONDUIT 1</v>
          </cell>
          <cell r="C309" t="str">
            <v>UND</v>
          </cell>
          <cell r="D309">
            <v>0.33</v>
          </cell>
          <cell r="E309">
            <v>320</v>
          </cell>
          <cell r="F309">
            <v>105.60000000000001</v>
          </cell>
        </row>
        <row r="310">
          <cell r="A310" t="str">
            <v>LIMPVC</v>
          </cell>
          <cell r="B310" t="str">
            <v>LIMPIADOR  PVC 760 GR</v>
          </cell>
          <cell r="C310" t="str">
            <v>Gl</v>
          </cell>
          <cell r="D310">
            <v>0.01</v>
          </cell>
          <cell r="E310">
            <v>15000</v>
          </cell>
          <cell r="F310">
            <v>150</v>
          </cell>
        </row>
        <row r="312">
          <cell r="A312" t="str">
            <v>ACC-CUTHHN6</v>
          </cell>
          <cell r="B312" t="str">
            <v>CANALIZACION CABLE DE COBRE THHN 4 No. 6 POR TUBERIA DE 1 "</v>
          </cell>
          <cell r="C312" t="str">
            <v>ML</v>
          </cell>
          <cell r="E312" t="str">
            <v>COSTO ITEM</v>
          </cell>
          <cell r="F312">
            <v>19199.599999999999</v>
          </cell>
        </row>
        <row r="314">
          <cell r="A314" t="str">
            <v>CODIGO</v>
          </cell>
          <cell r="B314" t="str">
            <v>DETALLE</v>
          </cell>
          <cell r="C314" t="str">
            <v>UNIDAD</v>
          </cell>
          <cell r="D314" t="str">
            <v>CANTIDAD</v>
          </cell>
          <cell r="E314" t="str">
            <v>V/UNITARIO</v>
          </cell>
          <cell r="F314" t="str">
            <v>V/PARCIAL</v>
          </cell>
        </row>
        <row r="315">
          <cell r="A315" t="str">
            <v>CACUTHHN6</v>
          </cell>
          <cell r="B315" t="str">
            <v>CABLE DE COBRE THHN 6 AWG</v>
          </cell>
          <cell r="C315" t="str">
            <v>Ml</v>
          </cell>
          <cell r="D315">
            <v>4</v>
          </cell>
          <cell r="E315">
            <v>3701</v>
          </cell>
          <cell r="F315">
            <v>14804</v>
          </cell>
        </row>
        <row r="316">
          <cell r="A316" t="str">
            <v>TUBPVC-1</v>
          </cell>
          <cell r="B316" t="str">
            <v xml:space="preserve">TUBO PVC CONDUIT 1X 3MTS </v>
          </cell>
          <cell r="C316" t="str">
            <v>UND</v>
          </cell>
          <cell r="D316">
            <v>1</v>
          </cell>
          <cell r="E316">
            <v>3990</v>
          </cell>
          <cell r="F316">
            <v>3990</v>
          </cell>
        </row>
        <row r="317">
          <cell r="A317" t="str">
            <v>SOLPVC</v>
          </cell>
          <cell r="B317" t="str">
            <v>SOLDADURA LIQUIDA PVC 1/4 GAL.</v>
          </cell>
          <cell r="C317" t="str">
            <v>Gl</v>
          </cell>
          <cell r="D317">
            <v>0.01</v>
          </cell>
          <cell r="E317">
            <v>15000</v>
          </cell>
          <cell r="F317">
            <v>150</v>
          </cell>
        </row>
        <row r="318">
          <cell r="A318" t="str">
            <v>TER-1</v>
          </cell>
          <cell r="B318" t="str">
            <v>ADAPTADOR PVC CONDUIT 1</v>
          </cell>
          <cell r="C318" t="str">
            <v>UND</v>
          </cell>
          <cell r="D318">
            <v>0.33</v>
          </cell>
          <cell r="E318">
            <v>320</v>
          </cell>
          <cell r="F318">
            <v>105.60000000000001</v>
          </cell>
        </row>
        <row r="319">
          <cell r="A319" t="str">
            <v>LIMPVC</v>
          </cell>
          <cell r="B319" t="str">
            <v>LIMPIADOR  PVC 760 GR</v>
          </cell>
          <cell r="C319" t="str">
            <v>Gl</v>
          </cell>
          <cell r="D319">
            <v>0.01</v>
          </cell>
          <cell r="E319">
            <v>15000</v>
          </cell>
          <cell r="F319">
            <v>150</v>
          </cell>
        </row>
        <row r="321">
          <cell r="A321" t="str">
            <v>ACC-CUTHHN8</v>
          </cell>
          <cell r="B321" t="str">
            <v>CANALIZACION CABLE DE COBRE THHN 4 No. 8 POR TUBERIA DE 3/4 "</v>
          </cell>
          <cell r="C321" t="str">
            <v>ML</v>
          </cell>
          <cell r="E321" t="str">
            <v>COSTO ITEM</v>
          </cell>
          <cell r="F321">
            <v>13213.4</v>
          </cell>
        </row>
        <row r="323">
          <cell r="A323" t="str">
            <v>CODIGO</v>
          </cell>
          <cell r="B323" t="str">
            <v>DETALLE</v>
          </cell>
          <cell r="C323" t="str">
            <v>UNIDAD</v>
          </cell>
          <cell r="D323" t="str">
            <v>CANTIDAD</v>
          </cell>
          <cell r="E323" t="str">
            <v>V/UNITARIO</v>
          </cell>
          <cell r="F323" t="str">
            <v>V/PARCIAL</v>
          </cell>
        </row>
        <row r="324">
          <cell r="A324" t="str">
            <v>CACUTHHN8</v>
          </cell>
          <cell r="B324" t="str">
            <v>CABLE DE COBRE THHN 8 AWG</v>
          </cell>
          <cell r="C324" t="str">
            <v>Ml</v>
          </cell>
          <cell r="D324">
            <v>4</v>
          </cell>
          <cell r="E324">
            <v>2506</v>
          </cell>
          <cell r="F324">
            <v>10024</v>
          </cell>
        </row>
        <row r="325">
          <cell r="A325" t="str">
            <v>TUBPVC-3/4</v>
          </cell>
          <cell r="B325" t="str">
            <v xml:space="preserve">TUBO PVC CONDUIT 3/4 X 3MTS </v>
          </cell>
          <cell r="C325" t="str">
            <v>UND</v>
          </cell>
          <cell r="D325">
            <v>1</v>
          </cell>
          <cell r="E325">
            <v>2830</v>
          </cell>
          <cell r="F325">
            <v>2830</v>
          </cell>
        </row>
        <row r="326">
          <cell r="A326" t="str">
            <v>SOLPVC</v>
          </cell>
          <cell r="B326" t="str">
            <v>SOLDADURA LIQUIDA PVC 1/4 GAL.</v>
          </cell>
          <cell r="C326" t="str">
            <v>Gl</v>
          </cell>
          <cell r="D326">
            <v>0.01</v>
          </cell>
          <cell r="E326">
            <v>15000</v>
          </cell>
          <cell r="F326">
            <v>150</v>
          </cell>
        </row>
        <row r="327">
          <cell r="A327" t="str">
            <v>TER-3/4</v>
          </cell>
          <cell r="B327" t="str">
            <v xml:space="preserve">ADAPTADOR PVC CONDUIT 3/4 </v>
          </cell>
          <cell r="C327" t="str">
            <v>UND</v>
          </cell>
          <cell r="D327">
            <v>0.33</v>
          </cell>
          <cell r="E327">
            <v>180</v>
          </cell>
          <cell r="F327">
            <v>59.400000000000006</v>
          </cell>
        </row>
        <row r="328">
          <cell r="A328" t="str">
            <v>LIMPVC</v>
          </cell>
          <cell r="B328" t="str">
            <v>LIMPIADOR  PVC 760 GR</v>
          </cell>
          <cell r="C328" t="str">
            <v>Gl</v>
          </cell>
          <cell r="D328">
            <v>0.01</v>
          </cell>
          <cell r="E328">
            <v>15000</v>
          </cell>
          <cell r="F328">
            <v>150</v>
          </cell>
        </row>
        <row r="330">
          <cell r="A330" t="str">
            <v>ACC-CU4</v>
          </cell>
          <cell r="B330" t="str">
            <v>CANALIZACION CABLE DE COBRE No. 4 POR TUBERIA</v>
          </cell>
          <cell r="C330" t="str">
            <v>ML</v>
          </cell>
          <cell r="E330" t="str">
            <v>COSTO ITEM</v>
          </cell>
          <cell r="F330">
            <v>11979</v>
          </cell>
        </row>
        <row r="332">
          <cell r="A332" t="str">
            <v>CODIGO</v>
          </cell>
          <cell r="B332" t="str">
            <v>DETALLE</v>
          </cell>
          <cell r="C332" t="str">
            <v>UNIDAD</v>
          </cell>
          <cell r="D332" t="str">
            <v>CANTIDAD</v>
          </cell>
          <cell r="E332" t="str">
            <v>V/UNITARIO</v>
          </cell>
          <cell r="F332" t="str">
            <v>V/PARCIAL</v>
          </cell>
        </row>
        <row r="333">
          <cell r="A333" t="str">
            <v>CACUTHHN4</v>
          </cell>
          <cell r="B333" t="str">
            <v>CABLE COBRE THHN 4 AWG</v>
          </cell>
          <cell r="C333" t="str">
            <v>Ml</v>
          </cell>
          <cell r="D333">
            <v>1</v>
          </cell>
          <cell r="E333">
            <v>11979</v>
          </cell>
          <cell r="F333">
            <v>11979</v>
          </cell>
        </row>
        <row r="336">
          <cell r="A336" t="str">
            <v>ACC-CU6</v>
          </cell>
          <cell r="B336" t="str">
            <v>CANALIZACION CABLE DE COBRE No. 6 POR TUBERIA</v>
          </cell>
          <cell r="C336" t="str">
            <v>ML</v>
          </cell>
          <cell r="E336" t="str">
            <v>COSTO ITEM</v>
          </cell>
          <cell r="F336">
            <v>3701</v>
          </cell>
        </row>
        <row r="338">
          <cell r="A338" t="str">
            <v>CODIGO</v>
          </cell>
          <cell r="B338" t="str">
            <v>DETALLE</v>
          </cell>
          <cell r="C338" t="str">
            <v>UNIDAD</v>
          </cell>
          <cell r="D338" t="str">
            <v>CANTIDAD</v>
          </cell>
          <cell r="E338" t="str">
            <v>V/UNITARIO</v>
          </cell>
          <cell r="F338" t="str">
            <v>V/PARCIAL</v>
          </cell>
        </row>
        <row r="339">
          <cell r="A339" t="str">
            <v>CACUTHHN6</v>
          </cell>
          <cell r="B339" t="str">
            <v>CABLE DE COBRE THHN 6 AWG</v>
          </cell>
          <cell r="C339" t="str">
            <v>Ml</v>
          </cell>
          <cell r="D339">
            <v>1</v>
          </cell>
          <cell r="E339">
            <v>3701</v>
          </cell>
          <cell r="F339">
            <v>3701</v>
          </cell>
        </row>
        <row r="342">
          <cell r="A342" t="str">
            <v>ACOTAB</v>
          </cell>
          <cell r="B342" t="str">
            <v>Acometida 2 cables de cobre calibre 1/0 AWG THHN/THWN 90° 600V por fase y neutro mas un cable de cobre calibre 2 AWG THHN/THWN 90° 600V tierra para instalar en bandeja</v>
          </cell>
          <cell r="C342" t="str">
            <v>ML</v>
          </cell>
          <cell r="E342" t="str">
            <v>COSTO ITEM</v>
          </cell>
          <cell r="F342">
            <v>261528</v>
          </cell>
        </row>
        <row r="344">
          <cell r="A344" t="str">
            <v>CODIGO</v>
          </cell>
          <cell r="B344" t="str">
            <v>DETALLE</v>
          </cell>
          <cell r="C344" t="str">
            <v>UNIDAD</v>
          </cell>
          <cell r="D344" t="str">
            <v>CANTIDAD</v>
          </cell>
          <cell r="E344" t="str">
            <v>V/UNITARIO</v>
          </cell>
          <cell r="F344" t="str">
            <v>V/PARCIAL</v>
          </cell>
        </row>
        <row r="345">
          <cell r="A345" t="str">
            <v>CACUTHHN1/0</v>
          </cell>
          <cell r="B345" t="str">
            <v>CABLE DE COBRE THHN 1/0 AWG</v>
          </cell>
          <cell r="C345" t="str">
            <v>Ml</v>
          </cell>
          <cell r="D345">
            <v>8</v>
          </cell>
          <cell r="E345">
            <v>30366</v>
          </cell>
          <cell r="F345">
            <v>242928</v>
          </cell>
        </row>
        <row r="346">
          <cell r="A346" t="str">
            <v>CACUTHHN2</v>
          </cell>
          <cell r="B346" t="str">
            <v>CABLE DE COBRE THHN 2 AWG</v>
          </cell>
          <cell r="C346" t="str">
            <v>Ml</v>
          </cell>
          <cell r="D346">
            <v>1</v>
          </cell>
          <cell r="E346">
            <v>18600</v>
          </cell>
          <cell r="F346">
            <v>18600</v>
          </cell>
        </row>
        <row r="349">
          <cell r="A349" t="str">
            <v>ACC-TG1</v>
          </cell>
          <cell r="B349" t="str">
            <v>Acometida 5 Cu No. 2/0 AWG THHN/THWN 90° 600V para instalar en bandeja tablero TG1</v>
          </cell>
          <cell r="C349" t="str">
            <v>ML</v>
          </cell>
          <cell r="E349" t="str">
            <v>COSTO ITEM</v>
          </cell>
          <cell r="F349">
            <v>189830</v>
          </cell>
        </row>
        <row r="351">
          <cell r="A351" t="str">
            <v>CODIGO</v>
          </cell>
          <cell r="B351" t="str">
            <v>DETALLE</v>
          </cell>
          <cell r="C351" t="str">
            <v>UNIDAD</v>
          </cell>
          <cell r="D351" t="str">
            <v>CANTIDAD</v>
          </cell>
          <cell r="E351" t="str">
            <v>V/UNITARIO</v>
          </cell>
          <cell r="F351" t="str">
            <v>V/PARCIAL</v>
          </cell>
        </row>
        <row r="352">
          <cell r="A352" t="str">
            <v>CACUTHHN2/0</v>
          </cell>
          <cell r="B352" t="str">
            <v>CABLE DE COBRE THHN 2/0 AWG</v>
          </cell>
          <cell r="C352" t="str">
            <v>Ml</v>
          </cell>
          <cell r="D352">
            <v>5</v>
          </cell>
          <cell r="E352">
            <v>37966</v>
          </cell>
          <cell r="F352">
            <v>189830</v>
          </cell>
        </row>
        <row r="355">
          <cell r="A355" t="str">
            <v>ACC-TCE</v>
          </cell>
          <cell r="B355" t="str">
            <v>Acometida 5 Cu No. 1/0 AWG THHN/THWN 90° 600V para instalar en bandeja tablero TCE</v>
          </cell>
          <cell r="C355" t="str">
            <v>ML</v>
          </cell>
          <cell r="E355" t="str">
            <v>COSTO ITEM</v>
          </cell>
          <cell r="F355">
            <v>151830</v>
          </cell>
        </row>
        <row r="357">
          <cell r="A357" t="str">
            <v>CODIGO</v>
          </cell>
          <cell r="B357" t="str">
            <v>DETALLE</v>
          </cell>
          <cell r="C357" t="str">
            <v>UNIDAD</v>
          </cell>
          <cell r="D357" t="str">
            <v>CANTIDAD</v>
          </cell>
          <cell r="E357" t="str">
            <v>V/UNITARIO</v>
          </cell>
          <cell r="F357" t="str">
            <v>V/PARCIAL</v>
          </cell>
        </row>
        <row r="358">
          <cell r="A358" t="str">
            <v>CACUTHHN1/0</v>
          </cell>
          <cell r="B358" t="str">
            <v>CABLE DE COBRE THHN 1/0 AWG</v>
          </cell>
          <cell r="C358" t="str">
            <v>Ml</v>
          </cell>
          <cell r="D358">
            <v>5</v>
          </cell>
          <cell r="E358">
            <v>30366</v>
          </cell>
          <cell r="F358">
            <v>151830</v>
          </cell>
        </row>
        <row r="361">
          <cell r="A361" t="str">
            <v>ACC-TR1</v>
          </cell>
          <cell r="B361" t="str">
            <v>Acometida 5 Cu No. 2 AWG THHN/THWN 90° 600V para instalar en bandeja tablero TR1</v>
          </cell>
          <cell r="C361" t="str">
            <v>ML</v>
          </cell>
          <cell r="E361" t="str">
            <v>COSTO ITEM</v>
          </cell>
          <cell r="F361">
            <v>93000</v>
          </cell>
        </row>
        <row r="363">
          <cell r="A363" t="str">
            <v>CODIGO</v>
          </cell>
          <cell r="B363" t="str">
            <v>DETALLE</v>
          </cell>
          <cell r="C363" t="str">
            <v>UNIDAD</v>
          </cell>
          <cell r="D363" t="str">
            <v>CANTIDAD</v>
          </cell>
          <cell r="E363" t="str">
            <v>V/UNITARIO</v>
          </cell>
          <cell r="F363" t="str">
            <v>V/PARCIAL</v>
          </cell>
        </row>
        <row r="364">
          <cell r="A364" t="str">
            <v>CACUTHHN2</v>
          </cell>
          <cell r="B364" t="str">
            <v>CABLE DE COBRE THHN 2 AWG</v>
          </cell>
          <cell r="C364" t="str">
            <v>Ml</v>
          </cell>
          <cell r="D364">
            <v>5</v>
          </cell>
          <cell r="E364">
            <v>18600</v>
          </cell>
          <cell r="F364">
            <v>93000</v>
          </cell>
        </row>
        <row r="367">
          <cell r="A367" t="str">
            <v>ACC-TC1</v>
          </cell>
          <cell r="B367" t="str">
            <v>Acometida 5 Cu No. 4 AWG THHN/THWN 90° 600V  para instalar en bandeja tablero TC1</v>
          </cell>
          <cell r="C367" t="str">
            <v>ML</v>
          </cell>
          <cell r="E367" t="str">
            <v>COSTO ITEM</v>
          </cell>
          <cell r="F367">
            <v>59895</v>
          </cell>
        </row>
        <row r="369">
          <cell r="A369" t="str">
            <v>CODIGO</v>
          </cell>
          <cell r="B369" t="str">
            <v>DETALLE</v>
          </cell>
          <cell r="C369" t="str">
            <v>UNIDAD</v>
          </cell>
          <cell r="D369" t="str">
            <v>CANTIDAD</v>
          </cell>
          <cell r="E369" t="str">
            <v>V/UNITARIO</v>
          </cell>
          <cell r="F369" t="str">
            <v>V/PARCIAL</v>
          </cell>
        </row>
        <row r="370">
          <cell r="A370" t="str">
            <v>CACUTHHN4</v>
          </cell>
          <cell r="B370" t="str">
            <v>CABLE COBRE THHN 4 AWG</v>
          </cell>
          <cell r="C370" t="str">
            <v>Ml</v>
          </cell>
          <cell r="D370">
            <v>5</v>
          </cell>
          <cell r="E370">
            <v>11979</v>
          </cell>
          <cell r="F370">
            <v>59895</v>
          </cell>
        </row>
        <row r="373">
          <cell r="A373" t="str">
            <v>ACC-TC</v>
          </cell>
          <cell r="B373" t="str">
            <v>Acometida 5 Cu No. 2 AWG THHN/THWN 90° 600V para instalar en bandeja tablero TC</v>
          </cell>
          <cell r="C373" t="str">
            <v>ML</v>
          </cell>
          <cell r="E373" t="str">
            <v>COSTO ITEM</v>
          </cell>
          <cell r="F373">
            <v>93000</v>
          </cell>
        </row>
        <row r="375">
          <cell r="A375" t="str">
            <v>CODIGO</v>
          </cell>
          <cell r="B375" t="str">
            <v>DETALLE</v>
          </cell>
          <cell r="C375" t="str">
            <v>UNIDAD</v>
          </cell>
          <cell r="D375" t="str">
            <v>CANTIDAD</v>
          </cell>
          <cell r="E375" t="str">
            <v>V/UNITARIO</v>
          </cell>
          <cell r="F375" t="str">
            <v>V/PARCIAL</v>
          </cell>
        </row>
        <row r="376">
          <cell r="A376" t="str">
            <v>CACUTHHN2</v>
          </cell>
          <cell r="B376" t="str">
            <v>CABLE DE COBRE THHN 2 AWG</v>
          </cell>
          <cell r="C376" t="str">
            <v>Ml</v>
          </cell>
          <cell r="D376">
            <v>5</v>
          </cell>
          <cell r="E376">
            <v>18600</v>
          </cell>
          <cell r="F376">
            <v>93000</v>
          </cell>
        </row>
        <row r="379">
          <cell r="A379" t="str">
            <v>ACC-TIA</v>
          </cell>
          <cell r="B379" t="str">
            <v>Acometida 5 Cu No. 4 AWG THHN/THWN 90° 600V para instalar en bandeja tablero TIA</v>
          </cell>
          <cell r="C379" t="str">
            <v>ML</v>
          </cell>
          <cell r="E379" t="str">
            <v>COSTO ITEM</v>
          </cell>
          <cell r="F379">
            <v>59895</v>
          </cell>
        </row>
        <row r="381">
          <cell r="A381" t="str">
            <v>CODIGO</v>
          </cell>
          <cell r="B381" t="str">
            <v>DETALLE</v>
          </cell>
          <cell r="C381" t="str">
            <v>UNIDAD</v>
          </cell>
          <cell r="D381" t="str">
            <v>CANTIDAD</v>
          </cell>
          <cell r="E381" t="str">
            <v>V/UNITARIO</v>
          </cell>
          <cell r="F381" t="str">
            <v>V/PARCIAL</v>
          </cell>
        </row>
        <row r="382">
          <cell r="A382" t="str">
            <v>CACUTHHN4</v>
          </cell>
          <cell r="B382" t="str">
            <v>CABLE COBRE THHN 4 AWG</v>
          </cell>
          <cell r="C382" t="str">
            <v>Ml</v>
          </cell>
          <cell r="D382">
            <v>5</v>
          </cell>
          <cell r="E382">
            <v>11979</v>
          </cell>
          <cell r="F382">
            <v>59895</v>
          </cell>
        </row>
        <row r="385">
          <cell r="A385" t="str">
            <v>ACC-TRH</v>
          </cell>
          <cell r="B385" t="str">
            <v>Acometida 5 Cu No. 4 AWG THHN/THWN 90° 600V para instalar en bandeja tablero TRH</v>
          </cell>
          <cell r="C385" t="str">
            <v>ML</v>
          </cell>
          <cell r="E385" t="str">
            <v>COSTO ITEM</v>
          </cell>
          <cell r="F385">
            <v>59895</v>
          </cell>
        </row>
        <row r="387">
          <cell r="A387" t="str">
            <v>CODIGO</v>
          </cell>
          <cell r="B387" t="str">
            <v>DETALLE</v>
          </cell>
          <cell r="C387" t="str">
            <v>UNIDAD</v>
          </cell>
          <cell r="D387" t="str">
            <v>CANTIDAD</v>
          </cell>
          <cell r="E387" t="str">
            <v>V/UNITARIO</v>
          </cell>
          <cell r="F387" t="str">
            <v>V/PARCIAL</v>
          </cell>
        </row>
        <row r="388">
          <cell r="A388" t="str">
            <v>CACUTHHN4</v>
          </cell>
          <cell r="B388" t="str">
            <v>CABLE COBRE THHN 4 AWG</v>
          </cell>
          <cell r="C388" t="str">
            <v>Ml</v>
          </cell>
          <cell r="D388">
            <v>5</v>
          </cell>
          <cell r="E388">
            <v>11979</v>
          </cell>
          <cell r="F388">
            <v>59895</v>
          </cell>
        </row>
        <row r="390">
          <cell r="A390" t="str">
            <v>ACC-CU2/0</v>
          </cell>
          <cell r="B390" t="str">
            <v>CANALIZACION CABLE DE COBRE No. 2/0 POR TUBERIA</v>
          </cell>
          <cell r="C390" t="str">
            <v>ML</v>
          </cell>
          <cell r="E390" t="str">
            <v>COSTO ITEM</v>
          </cell>
          <cell r="F390">
            <v>37966</v>
          </cell>
        </row>
        <row r="392">
          <cell r="A392" t="str">
            <v>CODIGO</v>
          </cell>
          <cell r="B392" t="str">
            <v>DETALLE</v>
          </cell>
          <cell r="C392" t="str">
            <v>UNIDAD</v>
          </cell>
          <cell r="D392" t="str">
            <v>CANTIDAD</v>
          </cell>
          <cell r="E392" t="str">
            <v>V/UNITARIO</v>
          </cell>
          <cell r="F392" t="str">
            <v>V/PARCIAL</v>
          </cell>
        </row>
        <row r="393">
          <cell r="A393" t="str">
            <v>CACUTHHN2/0</v>
          </cell>
          <cell r="B393" t="str">
            <v>CABLE DE COBRE THHN 2/0 AWG</v>
          </cell>
          <cell r="C393" t="str">
            <v>Ml</v>
          </cell>
          <cell r="D393">
            <v>1</v>
          </cell>
          <cell r="E393">
            <v>37966</v>
          </cell>
          <cell r="F393">
            <v>37966</v>
          </cell>
        </row>
        <row r="396">
          <cell r="A396" t="str">
            <v>TPVC-3/4</v>
          </cell>
          <cell r="B396" t="str">
            <v>CANALIZAR TUBERIA PVC DE 3/4"</v>
          </cell>
          <cell r="C396" t="str">
            <v>ML</v>
          </cell>
          <cell r="E396" t="str">
            <v>COSTO ITEM</v>
          </cell>
          <cell r="F396">
            <v>3189.4</v>
          </cell>
        </row>
        <row r="398">
          <cell r="A398" t="str">
            <v>CODIGO</v>
          </cell>
          <cell r="B398" t="str">
            <v>DETALLE</v>
          </cell>
          <cell r="C398" t="str">
            <v>UNIDAD</v>
          </cell>
          <cell r="D398" t="str">
            <v>CANTIDAD</v>
          </cell>
          <cell r="E398" t="str">
            <v>V/UNITARIO</v>
          </cell>
          <cell r="F398" t="str">
            <v>V/PARCIAL</v>
          </cell>
        </row>
        <row r="399">
          <cell r="A399" t="str">
            <v>TUBPVC-3/4</v>
          </cell>
          <cell r="B399" t="str">
            <v xml:space="preserve">TUBO PVC CONDUIT 3/4 X 3MTS </v>
          </cell>
          <cell r="C399" t="str">
            <v>UND</v>
          </cell>
          <cell r="D399">
            <v>1</v>
          </cell>
          <cell r="E399">
            <v>2830</v>
          </cell>
          <cell r="F399">
            <v>2830</v>
          </cell>
        </row>
        <row r="400">
          <cell r="A400" t="str">
            <v>SOLPVC</v>
          </cell>
          <cell r="B400" t="str">
            <v>SOLDADURA LIQUIDA PVC 1/4 GAL.</v>
          </cell>
          <cell r="C400" t="str">
            <v>Gl</v>
          </cell>
          <cell r="D400">
            <v>0.01</v>
          </cell>
          <cell r="E400">
            <v>15000</v>
          </cell>
          <cell r="F400">
            <v>150</v>
          </cell>
        </row>
        <row r="401">
          <cell r="A401" t="str">
            <v>TER-3/4</v>
          </cell>
          <cell r="B401" t="str">
            <v xml:space="preserve">ADAPTADOR PVC CONDUIT 3/4 </v>
          </cell>
          <cell r="C401" t="str">
            <v>UND</v>
          </cell>
          <cell r="D401">
            <v>0.33</v>
          </cell>
          <cell r="E401">
            <v>180</v>
          </cell>
          <cell r="F401">
            <v>59.400000000000006</v>
          </cell>
        </row>
        <row r="402">
          <cell r="A402" t="str">
            <v>LIMPVC</v>
          </cell>
          <cell r="B402" t="str">
            <v>LIMPIADOR  PVC 760 GR</v>
          </cell>
          <cell r="C402" t="str">
            <v>Gl</v>
          </cell>
          <cell r="D402">
            <v>0.01</v>
          </cell>
          <cell r="E402">
            <v>15000</v>
          </cell>
          <cell r="F402">
            <v>150</v>
          </cell>
        </row>
        <row r="405">
          <cell r="A405" t="str">
            <v>TPVC-1</v>
          </cell>
          <cell r="B405" t="str">
            <v>CANALIZAR TUBERIA PVC DE 1"</v>
          </cell>
          <cell r="C405" t="str">
            <v>ML</v>
          </cell>
          <cell r="E405" t="str">
            <v>COSTO ITEM</v>
          </cell>
          <cell r="F405">
            <v>4395.6000000000004</v>
          </cell>
        </row>
        <row r="407">
          <cell r="A407" t="str">
            <v>CODIGO</v>
          </cell>
          <cell r="B407" t="str">
            <v>DETALLE</v>
          </cell>
          <cell r="C407" t="str">
            <v>UNIDAD</v>
          </cell>
          <cell r="D407" t="str">
            <v>CANTIDAD</v>
          </cell>
          <cell r="E407" t="str">
            <v>V/UNITARIO</v>
          </cell>
          <cell r="F407" t="str">
            <v>V/PARCIAL</v>
          </cell>
        </row>
        <row r="408">
          <cell r="A408" t="str">
            <v>TUBPVC-1</v>
          </cell>
          <cell r="B408" t="str">
            <v xml:space="preserve">TUBO PVC CONDUIT 1X 3MTS </v>
          </cell>
          <cell r="C408" t="str">
            <v>UND</v>
          </cell>
          <cell r="D408">
            <v>1</v>
          </cell>
          <cell r="E408">
            <v>3990</v>
          </cell>
          <cell r="F408">
            <v>3990</v>
          </cell>
        </row>
        <row r="409">
          <cell r="A409" t="str">
            <v>SOLPVC</v>
          </cell>
          <cell r="B409" t="str">
            <v>SOLDADURA LIQUIDA PVC 1/4 GAL.</v>
          </cell>
          <cell r="C409" t="str">
            <v>Gl</v>
          </cell>
          <cell r="D409">
            <v>0.01</v>
          </cell>
          <cell r="E409">
            <v>15000</v>
          </cell>
          <cell r="F409">
            <v>150</v>
          </cell>
        </row>
        <row r="410">
          <cell r="A410" t="str">
            <v>TER-1</v>
          </cell>
          <cell r="B410" t="str">
            <v>ADAPTADOR PVC CONDUIT 1</v>
          </cell>
          <cell r="C410" t="str">
            <v>UND</v>
          </cell>
          <cell r="D410">
            <v>0.33</v>
          </cell>
          <cell r="E410">
            <v>320</v>
          </cell>
          <cell r="F410">
            <v>105.60000000000001</v>
          </cell>
        </row>
        <row r="411">
          <cell r="A411" t="str">
            <v>LIMPVC</v>
          </cell>
          <cell r="B411" t="str">
            <v>LIMPIADOR  PVC 760 GR</v>
          </cell>
          <cell r="C411" t="str">
            <v>Gl</v>
          </cell>
          <cell r="D411">
            <v>0.01</v>
          </cell>
          <cell r="E411">
            <v>15000</v>
          </cell>
          <cell r="F411">
            <v>150</v>
          </cell>
        </row>
        <row r="414">
          <cell r="A414" t="str">
            <v>TPVC-11/2</v>
          </cell>
          <cell r="B414" t="str">
            <v>CANALIZAR TUBERIA PVC DE 1 1/2"</v>
          </cell>
          <cell r="C414" t="str">
            <v>ML</v>
          </cell>
          <cell r="E414" t="str">
            <v>COSTO ITEM</v>
          </cell>
          <cell r="F414">
            <v>8050</v>
          </cell>
        </row>
        <row r="416">
          <cell r="A416" t="str">
            <v>CODIGO</v>
          </cell>
          <cell r="B416" t="str">
            <v>DETALLE</v>
          </cell>
          <cell r="C416" t="str">
            <v>UNIDAD</v>
          </cell>
          <cell r="D416" t="str">
            <v>CANTIDAD</v>
          </cell>
          <cell r="E416" t="str">
            <v>V/UNITARIO</v>
          </cell>
          <cell r="F416" t="str">
            <v>V/PARCIAL</v>
          </cell>
        </row>
        <row r="417">
          <cell r="A417" t="str">
            <v>TUBPVC-11/2</v>
          </cell>
          <cell r="B417" t="str">
            <v xml:space="preserve">TUBO PVC CONDUIT 1-1/2 X 3MTS </v>
          </cell>
          <cell r="C417" t="str">
            <v>UND</v>
          </cell>
          <cell r="D417">
            <v>1</v>
          </cell>
          <cell r="E417">
            <v>7750</v>
          </cell>
          <cell r="F417">
            <v>7750</v>
          </cell>
        </row>
        <row r="418">
          <cell r="A418" t="str">
            <v>SOLPVC</v>
          </cell>
          <cell r="B418" t="str">
            <v>SOLDADURA LIQUIDA PVC 1/4 GAL.</v>
          </cell>
          <cell r="C418" t="str">
            <v>Gl</v>
          </cell>
          <cell r="D418">
            <v>0.01</v>
          </cell>
          <cell r="E418">
            <v>15000</v>
          </cell>
          <cell r="F418">
            <v>150</v>
          </cell>
        </row>
        <row r="419">
          <cell r="A419" t="str">
            <v>TER-11/2</v>
          </cell>
          <cell r="B419" t="str">
            <v xml:space="preserve">ADAPTADOR PVC CONDUIT 1-1/2 </v>
          </cell>
          <cell r="C419" t="str">
            <v>UND</v>
          </cell>
          <cell r="D419">
            <v>0.33</v>
          </cell>
          <cell r="E419">
            <v>0</v>
          </cell>
          <cell r="F419">
            <v>0</v>
          </cell>
        </row>
        <row r="420">
          <cell r="A420" t="str">
            <v>LIMPVC</v>
          </cell>
          <cell r="B420" t="str">
            <v>LIMPIADOR  PVC 760 GR</v>
          </cell>
          <cell r="C420" t="str">
            <v>Gl</v>
          </cell>
          <cell r="D420">
            <v>0.01</v>
          </cell>
          <cell r="E420">
            <v>15000</v>
          </cell>
          <cell r="F420">
            <v>150</v>
          </cell>
        </row>
        <row r="423">
          <cell r="A423" t="str">
            <v>TPVC-11/4</v>
          </cell>
          <cell r="B423" t="str">
            <v>CANALIZAR TUBERIA PVC DE 1 1/4"</v>
          </cell>
          <cell r="C423" t="str">
            <v>ML</v>
          </cell>
          <cell r="E423" t="str">
            <v>COSTO ITEM</v>
          </cell>
          <cell r="F423">
            <v>6663.9</v>
          </cell>
        </row>
        <row r="425">
          <cell r="A425" t="str">
            <v>CODIGO</v>
          </cell>
          <cell r="B425" t="str">
            <v>DETALLE</v>
          </cell>
          <cell r="C425" t="str">
            <v>UNIDAD</v>
          </cell>
          <cell r="D425" t="str">
            <v>CANTIDAD</v>
          </cell>
          <cell r="E425" t="str">
            <v>V/UNITARIO</v>
          </cell>
          <cell r="F425" t="str">
            <v>V/PARCIAL</v>
          </cell>
        </row>
        <row r="426">
          <cell r="A426" t="str">
            <v>TUBPVC-11/4</v>
          </cell>
          <cell r="B426" t="str">
            <v xml:space="preserve">TUBO PVC CONDUIT 1-1/4 X 3MTS </v>
          </cell>
          <cell r="C426" t="str">
            <v>UND</v>
          </cell>
          <cell r="D426">
            <v>1</v>
          </cell>
          <cell r="E426">
            <v>6090</v>
          </cell>
          <cell r="F426">
            <v>6090</v>
          </cell>
        </row>
        <row r="427">
          <cell r="A427" t="str">
            <v>SOLPVC</v>
          </cell>
          <cell r="B427" t="str">
            <v>SOLDADURA LIQUIDA PVC 1/4 GAL.</v>
          </cell>
          <cell r="C427" t="str">
            <v>Gl</v>
          </cell>
          <cell r="D427">
            <v>0.01</v>
          </cell>
          <cell r="E427">
            <v>15000</v>
          </cell>
          <cell r="F427">
            <v>150</v>
          </cell>
        </row>
        <row r="428">
          <cell r="A428" t="str">
            <v>TER-11/4</v>
          </cell>
          <cell r="B428" t="str">
            <v xml:space="preserve">ADAPTADOR PVC CONDUIT 1-1/4 </v>
          </cell>
          <cell r="C428" t="str">
            <v>UND</v>
          </cell>
          <cell r="D428">
            <v>0.33</v>
          </cell>
          <cell r="E428">
            <v>830</v>
          </cell>
          <cell r="F428">
            <v>273.90000000000003</v>
          </cell>
        </row>
        <row r="429">
          <cell r="A429" t="str">
            <v>LIMPVC</v>
          </cell>
          <cell r="B429" t="str">
            <v>LIMPIADOR  PVC 760 GR</v>
          </cell>
          <cell r="C429" t="str">
            <v>Gl</v>
          </cell>
          <cell r="D429">
            <v>0.01</v>
          </cell>
          <cell r="E429">
            <v>15000</v>
          </cell>
          <cell r="F429">
            <v>150</v>
          </cell>
        </row>
        <row r="432">
          <cell r="A432" t="str">
            <v>TPVC-2</v>
          </cell>
          <cell r="B432" t="str">
            <v>CANALIZAR TUBERIA PVC DE 2"</v>
          </cell>
          <cell r="C432" t="str">
            <v>ML</v>
          </cell>
          <cell r="E432" t="str">
            <v>COSTO ITEM</v>
          </cell>
          <cell r="F432">
            <v>8978.5</v>
          </cell>
        </row>
        <row r="434">
          <cell r="A434" t="str">
            <v>CODIGO</v>
          </cell>
          <cell r="B434" t="str">
            <v>DETALLE</v>
          </cell>
          <cell r="C434" t="str">
            <v>UNIDAD</v>
          </cell>
          <cell r="D434" t="str">
            <v>CANTIDAD</v>
          </cell>
          <cell r="E434" t="str">
            <v>V/UNITARIO</v>
          </cell>
          <cell r="F434" t="str">
            <v>V/PARCIAL</v>
          </cell>
        </row>
        <row r="435">
          <cell r="A435" t="str">
            <v>TUBPVC-2</v>
          </cell>
          <cell r="B435" t="str">
            <v xml:space="preserve">TUBO PVC CONDUIT 2 X 3MTS </v>
          </cell>
          <cell r="C435" t="str">
            <v>UND</v>
          </cell>
          <cell r="D435">
            <v>1</v>
          </cell>
          <cell r="E435">
            <v>8200</v>
          </cell>
          <cell r="F435">
            <v>8200</v>
          </cell>
        </row>
        <row r="436">
          <cell r="A436" t="str">
            <v>SOLPVC</v>
          </cell>
          <cell r="B436" t="str">
            <v>SOLDADURA LIQUIDA PVC 1/4 GAL.</v>
          </cell>
          <cell r="C436" t="str">
            <v>Gl</v>
          </cell>
          <cell r="D436">
            <v>0.01</v>
          </cell>
          <cell r="E436">
            <v>15000</v>
          </cell>
          <cell r="F436">
            <v>150</v>
          </cell>
        </row>
        <row r="437">
          <cell r="A437" t="str">
            <v>TER-2</v>
          </cell>
          <cell r="B437" t="str">
            <v xml:space="preserve">ADAPTADOR PVC CONDUIT 2 </v>
          </cell>
          <cell r="C437" t="str">
            <v>UND</v>
          </cell>
          <cell r="D437">
            <v>0.33</v>
          </cell>
          <cell r="E437">
            <v>1450</v>
          </cell>
          <cell r="F437">
            <v>478.5</v>
          </cell>
        </row>
        <row r="438">
          <cell r="A438" t="str">
            <v>LIMPVC</v>
          </cell>
          <cell r="B438" t="str">
            <v>LIMPIADOR  PVC 760 GR</v>
          </cell>
          <cell r="C438" t="str">
            <v>Gl</v>
          </cell>
          <cell r="D438">
            <v>0.01</v>
          </cell>
          <cell r="E438">
            <v>15000</v>
          </cell>
          <cell r="F438">
            <v>150</v>
          </cell>
        </row>
        <row r="441">
          <cell r="A441" t="str">
            <v>TABGEN-28M</v>
          </cell>
          <cell r="B441" t="str">
            <v>SUMINISTRO  TABLERO GENERAL 28 MEDIDORES</v>
          </cell>
          <cell r="C441" t="str">
            <v>UN</v>
          </cell>
          <cell r="E441" t="str">
            <v>COSTO ITEM</v>
          </cell>
          <cell r="F441">
            <v>4956940</v>
          </cell>
        </row>
        <row r="443">
          <cell r="A443" t="str">
            <v>CODIGO</v>
          </cell>
          <cell r="B443" t="str">
            <v>DETALLE</v>
          </cell>
          <cell r="C443" t="str">
            <v>UNIDAD</v>
          </cell>
          <cell r="D443" t="str">
            <v>CANTIDAD</v>
          </cell>
          <cell r="E443" t="str">
            <v>V/UNITARIO</v>
          </cell>
          <cell r="F443" t="str">
            <v>V/PARCIAL</v>
          </cell>
        </row>
        <row r="444">
          <cell r="A444" t="str">
            <v>CELDA-28C</v>
          </cell>
          <cell r="B444" t="str">
            <v>CELDA PARA 28 CONTADORES COMPLETO</v>
          </cell>
          <cell r="C444" t="str">
            <v>Un</v>
          </cell>
          <cell r="D444">
            <v>1</v>
          </cell>
          <cell r="E444">
            <v>3890700</v>
          </cell>
          <cell r="F444">
            <v>3890700</v>
          </cell>
        </row>
        <row r="445">
          <cell r="A445" t="str">
            <v>VCU-2.4</v>
          </cell>
          <cell r="B445" t="str">
            <v>VARILLA COBRE COBRE DE 5/8" X 2.4 MT</v>
          </cell>
          <cell r="C445" t="str">
            <v>UND</v>
          </cell>
          <cell r="D445">
            <v>4</v>
          </cell>
          <cell r="E445">
            <v>76730</v>
          </cell>
          <cell r="F445">
            <v>306920</v>
          </cell>
        </row>
        <row r="446">
          <cell r="A446" t="str">
            <v>CACUTHHN2/0</v>
          </cell>
          <cell r="B446" t="str">
            <v>CABLE DE COBRE THHN 2/0 AWG</v>
          </cell>
          <cell r="C446" t="str">
            <v>Ml</v>
          </cell>
          <cell r="D446">
            <v>20</v>
          </cell>
          <cell r="E446">
            <v>37966</v>
          </cell>
          <cell r="F446">
            <v>759320</v>
          </cell>
        </row>
        <row r="449">
          <cell r="A449" t="str">
            <v>TABGEN-6M</v>
          </cell>
          <cell r="B449" t="str">
            <v>SUMINISTRO  TABLERO GENERAL 6 MEDIDORES</v>
          </cell>
          <cell r="C449" t="str">
            <v>UN</v>
          </cell>
          <cell r="E449" t="str">
            <v>COSTO ITEM</v>
          </cell>
          <cell r="F449">
            <v>2474240</v>
          </cell>
        </row>
        <row r="451">
          <cell r="A451" t="str">
            <v>CODIGO</v>
          </cell>
          <cell r="B451" t="str">
            <v>DETALLE</v>
          </cell>
          <cell r="C451" t="str">
            <v>UNIDAD</v>
          </cell>
          <cell r="D451" t="str">
            <v>CANTIDAD</v>
          </cell>
          <cell r="E451" t="str">
            <v>V/UNITARIO</v>
          </cell>
          <cell r="F451" t="str">
            <v>V/PARCIAL</v>
          </cell>
        </row>
        <row r="452">
          <cell r="A452" t="str">
            <v>CELDA-6C</v>
          </cell>
          <cell r="B452" t="str">
            <v>CELDA PARA 6 CONTADORES COMPLETO</v>
          </cell>
          <cell r="C452" t="str">
            <v>Un</v>
          </cell>
          <cell r="D452">
            <v>1</v>
          </cell>
          <cell r="E452">
            <v>1560000</v>
          </cell>
          <cell r="F452">
            <v>1560000</v>
          </cell>
        </row>
        <row r="453">
          <cell r="A453" t="str">
            <v>VCU-2.4</v>
          </cell>
          <cell r="B453" t="str">
            <v>VARILLA COBRE COBRE DE 5/8" X 2.4 MT</v>
          </cell>
          <cell r="C453" t="str">
            <v>UND</v>
          </cell>
          <cell r="D453">
            <v>4</v>
          </cell>
          <cell r="E453">
            <v>76730</v>
          </cell>
          <cell r="F453">
            <v>306920</v>
          </cell>
        </row>
        <row r="454">
          <cell r="A454" t="str">
            <v>CACUTHHN1/0</v>
          </cell>
          <cell r="B454" t="str">
            <v>CABLE DE COBRE THHN 1/0 AWG</v>
          </cell>
          <cell r="C454" t="str">
            <v>Ml</v>
          </cell>
          <cell r="D454">
            <v>20</v>
          </cell>
          <cell r="E454">
            <v>30366</v>
          </cell>
          <cell r="F454">
            <v>607320</v>
          </cell>
        </row>
        <row r="457">
          <cell r="A457" t="str">
            <v>CP6X6</v>
          </cell>
          <cell r="B457" t="str">
            <v>SALIDA CAJA  DE  PASO DE 6"x6"</v>
          </cell>
          <cell r="C457" t="str">
            <v>UN</v>
          </cell>
          <cell r="E457" t="str">
            <v>COSTO ITEM</v>
          </cell>
          <cell r="F457">
            <v>30800</v>
          </cell>
        </row>
        <row r="459">
          <cell r="A459" t="str">
            <v>CODIGO</v>
          </cell>
          <cell r="B459" t="str">
            <v>DETALLE</v>
          </cell>
          <cell r="C459" t="str">
            <v>UNIDAD</v>
          </cell>
          <cell r="D459" t="str">
            <v>CANTIDAD</v>
          </cell>
          <cell r="E459" t="str">
            <v>V/UNITARIO</v>
          </cell>
          <cell r="F459" t="str">
            <v>V/PARCIAL</v>
          </cell>
        </row>
        <row r="460">
          <cell r="A460" t="str">
            <v>CAJA-10X10</v>
          </cell>
          <cell r="B460" t="str">
            <v>CAJA METÁLICA 10"X10"X4"</v>
          </cell>
          <cell r="C460" t="str">
            <v>Un</v>
          </cell>
          <cell r="D460">
            <v>1</v>
          </cell>
          <cell r="E460">
            <v>30000</v>
          </cell>
          <cell r="F460">
            <v>30000</v>
          </cell>
        </row>
        <row r="461">
          <cell r="A461" t="str">
            <v>CINTA-33</v>
          </cell>
          <cell r="B461" t="str">
            <v>CINTA AISLANTE 33 DE 3M</v>
          </cell>
          <cell r="C461" t="str">
            <v>Rollo</v>
          </cell>
          <cell r="D461">
            <v>0.1</v>
          </cell>
          <cell r="E461">
            <v>8000</v>
          </cell>
          <cell r="F461">
            <v>800</v>
          </cell>
        </row>
        <row r="464">
          <cell r="A464" t="str">
            <v>BAJANTE2</v>
          </cell>
          <cell r="B464" t="str">
            <v>BAJANTE TRANSFORMADOR TUBO 2" GALVANIZADO</v>
          </cell>
          <cell r="C464" t="str">
            <v>UN</v>
          </cell>
          <cell r="E464" t="str">
            <v>COSTO ITEM</v>
          </cell>
          <cell r="F464">
            <v>168425</v>
          </cell>
        </row>
        <row r="466">
          <cell r="A466" t="str">
            <v>CODIGO</v>
          </cell>
          <cell r="B466" t="str">
            <v>DETALLE</v>
          </cell>
          <cell r="C466" t="str">
            <v>UNIDAD</v>
          </cell>
          <cell r="D466" t="str">
            <v>CANTIDAD</v>
          </cell>
          <cell r="E466" t="str">
            <v>V/UNITARIO</v>
          </cell>
          <cell r="F466" t="str">
            <v>V/PARCIAL</v>
          </cell>
        </row>
        <row r="467">
          <cell r="A467" t="str">
            <v>TUBGAL-2</v>
          </cell>
          <cell r="B467" t="str">
            <v xml:space="preserve">TUBO GALVANIZADO 2 X3MTS </v>
          </cell>
          <cell r="C467" t="str">
            <v>UND</v>
          </cell>
          <cell r="D467">
            <v>2</v>
          </cell>
          <cell r="E467">
            <v>69795</v>
          </cell>
          <cell r="F467">
            <v>139590</v>
          </cell>
        </row>
        <row r="468">
          <cell r="A468" t="str">
            <v>CAPA-2</v>
          </cell>
          <cell r="B468" t="str">
            <v>CAPACETE  DE 2"</v>
          </cell>
          <cell r="C468" t="str">
            <v>Un</v>
          </cell>
          <cell r="D468">
            <v>1</v>
          </cell>
          <cell r="E468">
            <v>4300</v>
          </cell>
          <cell r="F468">
            <v>4300</v>
          </cell>
        </row>
        <row r="469">
          <cell r="A469" t="str">
            <v>CURVAMG-2</v>
          </cell>
          <cell r="B469" t="str">
            <v>CURVA CONDUIT GALVANIZAD DE 2"</v>
          </cell>
          <cell r="C469" t="str">
            <v>Un</v>
          </cell>
          <cell r="D469">
            <v>1</v>
          </cell>
          <cell r="E469">
            <v>24535</v>
          </cell>
          <cell r="F469">
            <v>24535</v>
          </cell>
        </row>
        <row r="472">
          <cell r="A472" t="str">
            <v>BAJANTE4</v>
          </cell>
          <cell r="B472" t="str">
            <v>BAJANTE TRANSFORMADOR TUBO 4" GALVANIZADO</v>
          </cell>
          <cell r="C472" t="str">
            <v>UN</v>
          </cell>
          <cell r="E472" t="str">
            <v>COSTO ITEM</v>
          </cell>
          <cell r="F472">
            <v>517710</v>
          </cell>
        </row>
        <row r="474">
          <cell r="A474" t="str">
            <v>CODIGO</v>
          </cell>
          <cell r="B474" t="str">
            <v>DETALLE</v>
          </cell>
          <cell r="C474" t="str">
            <v>UNIDAD</v>
          </cell>
          <cell r="D474" t="str">
            <v>CANTIDAD</v>
          </cell>
          <cell r="E474" t="str">
            <v>V/UNITARIO</v>
          </cell>
          <cell r="F474" t="str">
            <v>V/PARCIAL</v>
          </cell>
        </row>
        <row r="475">
          <cell r="A475" t="str">
            <v>TUBGAL-4</v>
          </cell>
          <cell r="B475" t="str">
            <v xml:space="preserve">TUBO GALVANIZADO 4 X3MTS </v>
          </cell>
          <cell r="C475" t="str">
            <v>UND</v>
          </cell>
          <cell r="D475">
            <v>2</v>
          </cell>
          <cell r="E475">
            <v>210135</v>
          </cell>
          <cell r="F475">
            <v>420270</v>
          </cell>
        </row>
        <row r="476">
          <cell r="A476" t="str">
            <v>CAPA-4</v>
          </cell>
          <cell r="B476" t="str">
            <v>CAPACETE  DE 4"</v>
          </cell>
          <cell r="C476" t="str">
            <v>Un</v>
          </cell>
          <cell r="D476">
            <v>1</v>
          </cell>
          <cell r="E476">
            <v>16500</v>
          </cell>
          <cell r="F476">
            <v>16500</v>
          </cell>
        </row>
        <row r="477">
          <cell r="A477" t="str">
            <v>CURVAMG-3</v>
          </cell>
          <cell r="B477" t="str">
            <v>CURVA CONDUIT GALVANIZAD DE 3"</v>
          </cell>
          <cell r="C477" t="str">
            <v>Un</v>
          </cell>
          <cell r="D477">
            <v>1</v>
          </cell>
          <cell r="E477">
            <v>80940</v>
          </cell>
          <cell r="F477">
            <v>80940</v>
          </cell>
        </row>
        <row r="480">
          <cell r="A480" t="str">
            <v>BAJANTE3</v>
          </cell>
          <cell r="B480" t="str">
            <v>BAJANTE TRANSFORMADOR TUBO 3" GALVANIZADO</v>
          </cell>
          <cell r="C480" t="str">
            <v>UN</v>
          </cell>
          <cell r="E480" t="str">
            <v>COSTO ITEM</v>
          </cell>
          <cell r="F480">
            <v>419734</v>
          </cell>
        </row>
        <row r="482">
          <cell r="A482" t="str">
            <v>CODIGO</v>
          </cell>
          <cell r="B482" t="str">
            <v>DETALLE</v>
          </cell>
          <cell r="C482" t="str">
            <v>UNIDAD</v>
          </cell>
          <cell r="D482" t="str">
            <v>CANTIDAD</v>
          </cell>
          <cell r="E482" t="str">
            <v>V/UNITARIO</v>
          </cell>
          <cell r="F482" t="str">
            <v>V/PARCIAL</v>
          </cell>
        </row>
        <row r="483">
          <cell r="A483" t="str">
            <v>TUBGAL-3</v>
          </cell>
          <cell r="B483" t="str">
            <v xml:space="preserve">TUBO GALVANIZADO 3 X3MTS </v>
          </cell>
          <cell r="C483" t="str">
            <v>UND</v>
          </cell>
          <cell r="D483">
            <v>2</v>
          </cell>
          <cell r="E483">
            <v>161947</v>
          </cell>
          <cell r="F483">
            <v>323894</v>
          </cell>
        </row>
        <row r="484">
          <cell r="A484" t="str">
            <v>CAPA-3</v>
          </cell>
          <cell r="B484" t="str">
            <v>CAPACETE  DE 3"</v>
          </cell>
          <cell r="C484" t="str">
            <v>Un</v>
          </cell>
          <cell r="D484">
            <v>1</v>
          </cell>
          <cell r="E484">
            <v>14900</v>
          </cell>
          <cell r="F484">
            <v>14900</v>
          </cell>
        </row>
        <row r="485">
          <cell r="A485" t="str">
            <v>CURVAMG-3</v>
          </cell>
          <cell r="B485" t="str">
            <v>CURVA CONDUIT GALVANIZAD DE 3"</v>
          </cell>
          <cell r="C485" t="str">
            <v>Un</v>
          </cell>
          <cell r="D485">
            <v>1</v>
          </cell>
          <cell r="E485">
            <v>80940</v>
          </cell>
          <cell r="F485">
            <v>80940</v>
          </cell>
        </row>
        <row r="487">
          <cell r="A487" t="str">
            <v>LF2X32</v>
          </cell>
          <cell r="B487" t="str">
            <v>SUMINISTRO LAMPARA SLIM LINE 2X32</v>
          </cell>
          <cell r="C487" t="str">
            <v>UN</v>
          </cell>
          <cell r="E487" t="str">
            <v>COSTO ITEM</v>
          </cell>
          <cell r="F487">
            <v>0</v>
          </cell>
        </row>
        <row r="489">
          <cell r="A489" t="str">
            <v>CODIGO</v>
          </cell>
          <cell r="B489" t="str">
            <v>DETALLE</v>
          </cell>
          <cell r="C489" t="str">
            <v>UNIDAD</v>
          </cell>
          <cell r="D489" t="str">
            <v>CANTIDAD</v>
          </cell>
          <cell r="E489" t="str">
            <v>V/UNITARIO</v>
          </cell>
          <cell r="F489" t="str">
            <v>V/PARCIAL</v>
          </cell>
        </row>
        <row r="490">
          <cell r="A490" t="str">
            <v>LAM-2X32</v>
          </cell>
          <cell r="B490" t="str">
            <v>LÁMPARA FLUORESCENTE SLIM LINE 2X32 "</v>
          </cell>
          <cell r="C490" t="str">
            <v>Un</v>
          </cell>
          <cell r="D490">
            <v>1</v>
          </cell>
          <cell r="E490">
            <v>0</v>
          </cell>
          <cell r="F490">
            <v>0</v>
          </cell>
        </row>
        <row r="492">
          <cell r="A492" t="str">
            <v>LF2X48</v>
          </cell>
          <cell r="B492" t="str">
            <v>SUMINISTRO LAMPARA SLIM LINE 2X48</v>
          </cell>
          <cell r="C492" t="str">
            <v>UN</v>
          </cell>
          <cell r="E492" t="str">
            <v>COSTO ITEM</v>
          </cell>
          <cell r="F492">
            <v>0</v>
          </cell>
        </row>
        <row r="494">
          <cell r="A494" t="str">
            <v>CODIGO</v>
          </cell>
          <cell r="B494" t="str">
            <v>DETALLE</v>
          </cell>
          <cell r="C494" t="str">
            <v>UNIDAD</v>
          </cell>
          <cell r="D494" t="str">
            <v>CANTIDAD</v>
          </cell>
          <cell r="E494" t="str">
            <v>V/UNITARIO</v>
          </cell>
          <cell r="F494" t="str">
            <v>V/PARCIAL</v>
          </cell>
        </row>
        <row r="495">
          <cell r="A495" t="str">
            <v>LAM-2X48</v>
          </cell>
          <cell r="B495" t="str">
            <v>LÁMPARA FLUORESCENTE SLIM LINE 2X48 "</v>
          </cell>
          <cell r="C495" t="str">
            <v>Un</v>
          </cell>
          <cell r="D495">
            <v>1</v>
          </cell>
          <cell r="E495">
            <v>0</v>
          </cell>
          <cell r="F495">
            <v>0</v>
          </cell>
        </row>
        <row r="498">
          <cell r="A498" t="str">
            <v>LF2X96</v>
          </cell>
          <cell r="B498" t="str">
            <v>SUMINISTRO LAMPARA SLIM LINE 2X96</v>
          </cell>
          <cell r="C498" t="str">
            <v>UN</v>
          </cell>
          <cell r="E498" t="str">
            <v>COSTO ITEM</v>
          </cell>
          <cell r="F498">
            <v>0</v>
          </cell>
        </row>
        <row r="500">
          <cell r="A500" t="str">
            <v>CODIGO</v>
          </cell>
          <cell r="B500" t="str">
            <v>DETALLE</v>
          </cell>
          <cell r="C500" t="str">
            <v>UNIDAD</v>
          </cell>
          <cell r="D500" t="str">
            <v>CANTIDAD</v>
          </cell>
          <cell r="E500" t="str">
            <v>V/UNITARIO</v>
          </cell>
          <cell r="F500" t="str">
            <v>V/PARCIAL</v>
          </cell>
        </row>
        <row r="501">
          <cell r="A501" t="str">
            <v>LAM-2X96</v>
          </cell>
          <cell r="B501" t="str">
            <v>LÁMPARA FLUORESCENTE SLIM LINE 2X96 "</v>
          </cell>
          <cell r="C501" t="str">
            <v>Un</v>
          </cell>
          <cell r="D501">
            <v>1</v>
          </cell>
          <cell r="E501">
            <v>0</v>
          </cell>
          <cell r="F501">
            <v>0</v>
          </cell>
        </row>
        <row r="503">
          <cell r="A503" t="str">
            <v>LBF40</v>
          </cell>
          <cell r="B503" t="str">
            <v>SUMINISTRO LAMPARA BALA FLUORESCENTE 40 W</v>
          </cell>
          <cell r="C503" t="str">
            <v>UN</v>
          </cell>
          <cell r="E503" t="str">
            <v>COSTO ITEM</v>
          </cell>
          <cell r="F503">
            <v>36900</v>
          </cell>
        </row>
        <row r="505">
          <cell r="A505" t="str">
            <v>CODIGO</v>
          </cell>
          <cell r="B505" t="str">
            <v>DETALLE</v>
          </cell>
          <cell r="C505" t="str">
            <v>UNIDAD</v>
          </cell>
          <cell r="D505" t="str">
            <v>CANTIDAD</v>
          </cell>
          <cell r="E505" t="str">
            <v>V/UNITARIO</v>
          </cell>
          <cell r="F505" t="str">
            <v>V/PARCIAL</v>
          </cell>
        </row>
        <row r="506">
          <cell r="A506" t="str">
            <v>BALFLU40</v>
          </cell>
          <cell r="B506" t="str">
            <v>BALA FUORESCENTE 40 W D 17.5 CM SENCILLA</v>
          </cell>
          <cell r="C506" t="str">
            <v>Un</v>
          </cell>
          <cell r="D506">
            <v>1</v>
          </cell>
          <cell r="E506">
            <v>36900</v>
          </cell>
          <cell r="F506">
            <v>36900</v>
          </cell>
        </row>
        <row r="510">
          <cell r="A510" t="str">
            <v>LBI100</v>
          </cell>
          <cell r="B510" t="str">
            <v>SUMINISTRO LAMPARA BALA INCANDESCENTE 100 W</v>
          </cell>
          <cell r="C510" t="str">
            <v>UN</v>
          </cell>
          <cell r="E510" t="str">
            <v>COSTO ITEM</v>
          </cell>
          <cell r="F510">
            <v>0</v>
          </cell>
        </row>
        <row r="512">
          <cell r="A512" t="str">
            <v>CODIGO</v>
          </cell>
          <cell r="B512" t="str">
            <v>DETALLE</v>
          </cell>
          <cell r="C512" t="str">
            <v>UNIDAD</v>
          </cell>
          <cell r="D512" t="str">
            <v>CANTIDAD</v>
          </cell>
          <cell r="E512" t="str">
            <v>V/UNITARIO</v>
          </cell>
          <cell r="F512" t="str">
            <v>V/PARCIAL</v>
          </cell>
        </row>
        <row r="513">
          <cell r="A513" t="str">
            <v>BALINC100</v>
          </cell>
          <cell r="B513" t="str">
            <v xml:space="preserve">BALA INCANDESCENTE 100 W 17.5 CM </v>
          </cell>
          <cell r="C513" t="str">
            <v>Un</v>
          </cell>
          <cell r="D513">
            <v>1</v>
          </cell>
          <cell r="E513">
            <v>0</v>
          </cell>
          <cell r="F513">
            <v>0</v>
          </cell>
        </row>
        <row r="519">
          <cell r="A519" t="str">
            <v>SM-LAMPT</v>
          </cell>
          <cell r="B519" t="str">
            <v>Salida mas luminaria 60x60 Rejilla Semienvolvente 
en aluminio especular 4xT8 / 17W incluye tomacorriente sencillo polo a tierra y clavija en tuberia EMT 1/2"</v>
          </cell>
          <cell r="C519" t="str">
            <v>UN</v>
          </cell>
          <cell r="E519" t="str">
            <v>COSTO ITEM</v>
          </cell>
          <cell r="F519">
            <v>229877</v>
          </cell>
        </row>
        <row r="521">
          <cell r="A521" t="str">
            <v>CODIGO</v>
          </cell>
          <cell r="B521" t="str">
            <v>DETALLE</v>
          </cell>
          <cell r="C521" t="str">
            <v>UNIDAD</v>
          </cell>
          <cell r="D521" t="str">
            <v>CANTIDAD</v>
          </cell>
          <cell r="E521" t="str">
            <v>V/UNITARIO</v>
          </cell>
          <cell r="F521" t="str">
            <v>V/PARCIAL</v>
          </cell>
        </row>
        <row r="522">
          <cell r="A522" t="str">
            <v>ALCU-12</v>
          </cell>
          <cell r="B522" t="str">
            <v>ALAMBRE DE COBRE THHN No. 12</v>
          </cell>
          <cell r="C522" t="str">
            <v>Ml</v>
          </cell>
          <cell r="D522">
            <v>9</v>
          </cell>
          <cell r="E522">
            <v>1659</v>
          </cell>
          <cell r="F522">
            <v>14931</v>
          </cell>
        </row>
        <row r="523">
          <cell r="A523" t="str">
            <v>ALCU-14</v>
          </cell>
          <cell r="B523" t="str">
            <v>ALAMBRE DE COBRE THHN No. 14</v>
          </cell>
          <cell r="C523" t="str">
            <v>Ml</v>
          </cell>
          <cell r="D523">
            <v>4.5</v>
          </cell>
          <cell r="E523">
            <v>1163</v>
          </cell>
          <cell r="F523">
            <v>5233.5</v>
          </cell>
        </row>
        <row r="524">
          <cell r="A524" t="str">
            <v>LAM-4X17</v>
          </cell>
          <cell r="B524" t="str">
            <v>LÁMPARA FLUORESCENTE 4X17</v>
          </cell>
          <cell r="C524" t="str">
            <v>Un</v>
          </cell>
          <cell r="D524">
            <v>1</v>
          </cell>
          <cell r="E524">
            <v>165000</v>
          </cell>
          <cell r="F524">
            <v>165000</v>
          </cell>
        </row>
        <row r="525">
          <cell r="A525" t="str">
            <v>TUBMG-1/2</v>
          </cell>
          <cell r="B525" t="str">
            <v>TUBO EMT 1/2 X 3MTS NTC-105 COLMENA</v>
          </cell>
          <cell r="C525" t="str">
            <v>UND</v>
          </cell>
          <cell r="D525">
            <v>4.5</v>
          </cell>
          <cell r="E525">
            <v>6815</v>
          </cell>
          <cell r="F525">
            <v>30667.5</v>
          </cell>
        </row>
        <row r="526">
          <cell r="A526" t="str">
            <v>CAJA-G-O</v>
          </cell>
          <cell r="B526" t="str">
            <v>CAJA GALVANIZADA OCTOGONAL</v>
          </cell>
          <cell r="C526">
            <v>0</v>
          </cell>
          <cell r="D526">
            <v>1</v>
          </cell>
          <cell r="E526">
            <v>1135</v>
          </cell>
          <cell r="F526">
            <v>1135</v>
          </cell>
        </row>
        <row r="527">
          <cell r="A527" t="str">
            <v>TOMA-DPT</v>
          </cell>
          <cell r="B527" t="str">
            <v>TOMA CORRIENTE DOBLE POLO TIERRA</v>
          </cell>
          <cell r="C527" t="str">
            <v>UND</v>
          </cell>
          <cell r="D527">
            <v>1</v>
          </cell>
          <cell r="E527">
            <v>4140</v>
          </cell>
          <cell r="F527">
            <v>4140</v>
          </cell>
        </row>
        <row r="528">
          <cell r="A528" t="str">
            <v>CLAV</v>
          </cell>
          <cell r="B528" t="str">
            <v>CLAVIJA POLO A TIERRA</v>
          </cell>
          <cell r="C528" t="str">
            <v>UN</v>
          </cell>
          <cell r="D528">
            <v>1</v>
          </cell>
          <cell r="E528">
            <v>2000</v>
          </cell>
          <cell r="F528">
            <v>2000</v>
          </cell>
        </row>
        <row r="529">
          <cell r="A529" t="str">
            <v>CURVAMG-1/2</v>
          </cell>
          <cell r="B529" t="str">
            <v>CURVA CONDUIT GALVANIZAD DE 1/2"</v>
          </cell>
          <cell r="C529" t="str">
            <v>Un</v>
          </cell>
          <cell r="D529">
            <v>2</v>
          </cell>
          <cell r="E529">
            <v>2985</v>
          </cell>
          <cell r="F529">
            <v>5970</v>
          </cell>
        </row>
        <row r="530">
          <cell r="A530" t="str">
            <v>CINTA-33</v>
          </cell>
          <cell r="B530" t="str">
            <v>CINTA AISLANTE 33 DE 3M</v>
          </cell>
          <cell r="C530" t="str">
            <v>Rollo</v>
          </cell>
          <cell r="D530">
            <v>0.1</v>
          </cell>
          <cell r="E530">
            <v>8000</v>
          </cell>
          <cell r="F530">
            <v>800</v>
          </cell>
        </row>
        <row r="533">
          <cell r="A533" t="str">
            <v>SM-LAMPTBALA</v>
          </cell>
          <cell r="B533" t="str">
            <v>Salida mas lampara tipo bala reflector en aluminio especular 18,2 cm, 1 xT4 / 26W en tuberia EMT 1/2"</v>
          </cell>
          <cell r="C533" t="str">
            <v>UN</v>
          </cell>
          <cell r="E533" t="str">
            <v>COSTO ITEM</v>
          </cell>
          <cell r="F533">
            <v>96787</v>
          </cell>
        </row>
        <row r="535">
          <cell r="A535" t="str">
            <v>CODIGO</v>
          </cell>
          <cell r="B535" t="str">
            <v>DETALLE</v>
          </cell>
          <cell r="C535" t="str">
            <v>UNIDAD</v>
          </cell>
          <cell r="D535" t="str">
            <v>CANTIDAD</v>
          </cell>
          <cell r="E535" t="str">
            <v>V/UNITARIO</v>
          </cell>
          <cell r="F535" t="str">
            <v>V/PARCIAL</v>
          </cell>
        </row>
        <row r="536">
          <cell r="A536" t="str">
            <v>ALCU-12</v>
          </cell>
          <cell r="B536" t="str">
            <v>ALAMBRE DE COBRE THHN No. 12</v>
          </cell>
          <cell r="C536" t="str">
            <v>Ml</v>
          </cell>
          <cell r="D536">
            <v>9</v>
          </cell>
          <cell r="E536">
            <v>1659</v>
          </cell>
          <cell r="F536">
            <v>14931</v>
          </cell>
        </row>
        <row r="537">
          <cell r="A537" t="str">
            <v>ALCU-14</v>
          </cell>
          <cell r="B537" t="str">
            <v>ALAMBRE DE COBRE THHN No. 14</v>
          </cell>
          <cell r="C537" t="str">
            <v>Ml</v>
          </cell>
          <cell r="D537">
            <v>4.5</v>
          </cell>
          <cell r="E537">
            <v>1163</v>
          </cell>
          <cell r="F537">
            <v>5233.5</v>
          </cell>
        </row>
        <row r="538">
          <cell r="A538" t="str">
            <v>BALFLU40</v>
          </cell>
          <cell r="B538" t="str">
            <v>BALA FUORESCENTE 40 W D 17.5 CM SENCILLA</v>
          </cell>
          <cell r="C538" t="str">
            <v>Un</v>
          </cell>
          <cell r="D538">
            <v>1</v>
          </cell>
          <cell r="E538">
            <v>36900</v>
          </cell>
          <cell r="F538">
            <v>36900</v>
          </cell>
        </row>
        <row r="539">
          <cell r="A539" t="str">
            <v>TUBMG-1/2</v>
          </cell>
          <cell r="B539" t="str">
            <v>TUBO EMT 1/2 X 3MTS NTC-105 COLMENA</v>
          </cell>
          <cell r="C539" t="str">
            <v>UND</v>
          </cell>
          <cell r="D539">
            <v>4.5</v>
          </cell>
          <cell r="E539">
            <v>6815</v>
          </cell>
          <cell r="F539">
            <v>30667.5</v>
          </cell>
        </row>
        <row r="540">
          <cell r="A540" t="str">
            <v>CAJA-G-O</v>
          </cell>
          <cell r="B540" t="str">
            <v>CAJA GALVANIZADA OCTOGONAL</v>
          </cell>
          <cell r="C540">
            <v>0</v>
          </cell>
          <cell r="D540">
            <v>1</v>
          </cell>
          <cell r="E540">
            <v>1135</v>
          </cell>
          <cell r="F540">
            <v>1135</v>
          </cell>
        </row>
        <row r="541">
          <cell r="A541" t="str">
            <v>CURVAMG-1/2</v>
          </cell>
          <cell r="B541" t="str">
            <v>CURVA CONDUIT GALVANIZAD DE 1/2"</v>
          </cell>
          <cell r="C541" t="str">
            <v>Un</v>
          </cell>
          <cell r="D541">
            <v>2</v>
          </cell>
          <cell r="E541">
            <v>2985</v>
          </cell>
          <cell r="F541">
            <v>5970</v>
          </cell>
        </row>
        <row r="542">
          <cell r="A542" t="str">
            <v>LAM-PLAF</v>
          </cell>
          <cell r="B542" t="str">
            <v>PLAFON DE PORCELANA</v>
          </cell>
          <cell r="C542" t="str">
            <v>Un</v>
          </cell>
          <cell r="D542">
            <v>1</v>
          </cell>
          <cell r="E542">
            <v>1150</v>
          </cell>
          <cell r="F542">
            <v>1150</v>
          </cell>
        </row>
        <row r="543">
          <cell r="A543" t="str">
            <v>CINTA-33</v>
          </cell>
          <cell r="B543" t="str">
            <v>CINTA AISLANTE 33 DE 3M</v>
          </cell>
          <cell r="C543" t="str">
            <v>Rollo</v>
          </cell>
          <cell r="D543">
            <v>0.1</v>
          </cell>
          <cell r="E543">
            <v>8000</v>
          </cell>
          <cell r="F543">
            <v>800</v>
          </cell>
        </row>
        <row r="546">
          <cell r="A546" t="str">
            <v>SM-LAMPTBALAD</v>
          </cell>
          <cell r="B546" t="str">
            <v>Salida mas lampara tipo bala reflector en aluminio especular 23 cm, 2 xT4 / 26W en tuberia EMT 1/2"</v>
          </cell>
          <cell r="C546" t="str">
            <v>UN</v>
          </cell>
          <cell r="E546" t="str">
            <v>COSTO ITEM</v>
          </cell>
          <cell r="F546">
            <v>114137</v>
          </cell>
        </row>
        <row r="548">
          <cell r="A548" t="str">
            <v>CODIGO</v>
          </cell>
          <cell r="B548" t="str">
            <v>DETALLE</v>
          </cell>
          <cell r="C548" t="str">
            <v>UNIDAD</v>
          </cell>
          <cell r="D548" t="str">
            <v>CANTIDAD</v>
          </cell>
          <cell r="E548" t="str">
            <v>V/UNITARIO</v>
          </cell>
          <cell r="F548" t="str">
            <v>V/PARCIAL</v>
          </cell>
        </row>
        <row r="549">
          <cell r="A549" t="str">
            <v>ALCU-12</v>
          </cell>
          <cell r="B549" t="str">
            <v>ALAMBRE DE COBRE THHN No. 12</v>
          </cell>
          <cell r="C549" t="str">
            <v>Ml</v>
          </cell>
          <cell r="D549">
            <v>9</v>
          </cell>
          <cell r="E549">
            <v>1659</v>
          </cell>
          <cell r="F549">
            <v>14931</v>
          </cell>
        </row>
        <row r="550">
          <cell r="A550" t="str">
            <v>ALCU-14</v>
          </cell>
          <cell r="B550" t="str">
            <v>ALAMBRE DE COBRE THHN No. 14</v>
          </cell>
          <cell r="C550" t="str">
            <v>Ml</v>
          </cell>
          <cell r="D550">
            <v>4.5</v>
          </cell>
          <cell r="E550">
            <v>1163</v>
          </cell>
          <cell r="F550">
            <v>5233.5</v>
          </cell>
        </row>
        <row r="551">
          <cell r="A551" t="str">
            <v>BALFLU9</v>
          </cell>
          <cell r="B551" t="str">
            <v>BALA FUORESCENTE 9 W D 13 CM  DULUX DOBLE</v>
          </cell>
          <cell r="C551" t="str">
            <v>Un</v>
          </cell>
          <cell r="D551">
            <v>1</v>
          </cell>
          <cell r="E551">
            <v>55400</v>
          </cell>
          <cell r="F551">
            <v>55400</v>
          </cell>
        </row>
        <row r="552">
          <cell r="A552" t="str">
            <v>TUBMG-1/2</v>
          </cell>
          <cell r="B552" t="str">
            <v>TUBO EMT 1/2 X 3MTS NTC-105 COLMENA</v>
          </cell>
          <cell r="C552" t="str">
            <v>UND</v>
          </cell>
          <cell r="D552">
            <v>4.5</v>
          </cell>
          <cell r="E552">
            <v>6815</v>
          </cell>
          <cell r="F552">
            <v>30667.5</v>
          </cell>
        </row>
        <row r="553">
          <cell r="A553" t="str">
            <v>CAJA-G-O</v>
          </cell>
          <cell r="B553" t="str">
            <v>CAJA GALVANIZADA OCTOGONAL</v>
          </cell>
          <cell r="C553">
            <v>0</v>
          </cell>
          <cell r="D553">
            <v>1</v>
          </cell>
          <cell r="E553">
            <v>1135</v>
          </cell>
          <cell r="F553">
            <v>1135</v>
          </cell>
        </row>
        <row r="554">
          <cell r="A554" t="str">
            <v>CURVAMG-1/2</v>
          </cell>
          <cell r="B554" t="str">
            <v>CURVA CONDUIT GALVANIZAD DE 1/2"</v>
          </cell>
          <cell r="C554" t="str">
            <v>Un</v>
          </cell>
          <cell r="D554">
            <v>2</v>
          </cell>
          <cell r="E554">
            <v>2985</v>
          </cell>
          <cell r="F554">
            <v>5970</v>
          </cell>
        </row>
        <row r="555">
          <cell r="A555" t="str">
            <v>CINTA-33</v>
          </cell>
          <cell r="B555" t="str">
            <v>CINTA AISLANTE 33 DE 3M</v>
          </cell>
          <cell r="C555" t="str">
            <v>Rollo</v>
          </cell>
          <cell r="D555">
            <v>0.1</v>
          </cell>
          <cell r="E555">
            <v>8000</v>
          </cell>
          <cell r="F555">
            <v>800</v>
          </cell>
        </row>
        <row r="558">
          <cell r="A558" t="str">
            <v>SM-LAMPPLF</v>
          </cell>
          <cell r="B558" t="str">
            <v>Salida mas aplique plafon con bombillo fluorescente compacto en tuberia EMT 1/2"</v>
          </cell>
          <cell r="C558" t="str">
            <v>UN</v>
          </cell>
          <cell r="E558" t="str">
            <v>COSTO ITEM</v>
          </cell>
          <cell r="F558">
            <v>133287</v>
          </cell>
        </row>
        <row r="560">
          <cell r="A560" t="str">
            <v>CODIGO</v>
          </cell>
          <cell r="B560" t="str">
            <v>DETALLE</v>
          </cell>
          <cell r="C560" t="str">
            <v>UNIDAD</v>
          </cell>
          <cell r="D560" t="str">
            <v>CANTIDAD</v>
          </cell>
          <cell r="E560" t="str">
            <v>V/UNITARIO</v>
          </cell>
          <cell r="F560" t="str">
            <v>V/PARCIAL</v>
          </cell>
        </row>
        <row r="561">
          <cell r="A561" t="str">
            <v>ALCU-12</v>
          </cell>
          <cell r="B561" t="str">
            <v>ALAMBRE DE COBRE THHN No. 12</v>
          </cell>
          <cell r="C561" t="str">
            <v>Ml</v>
          </cell>
          <cell r="D561">
            <v>9</v>
          </cell>
          <cell r="E561">
            <v>1659</v>
          </cell>
          <cell r="F561">
            <v>14931</v>
          </cell>
        </row>
        <row r="562">
          <cell r="A562" t="str">
            <v>ALCU-14</v>
          </cell>
          <cell r="B562" t="str">
            <v>ALAMBRE DE COBRE THHN No. 14</v>
          </cell>
          <cell r="C562" t="str">
            <v>Ml</v>
          </cell>
          <cell r="D562">
            <v>4.5</v>
          </cell>
          <cell r="E562">
            <v>1163</v>
          </cell>
          <cell r="F562">
            <v>5233.5</v>
          </cell>
        </row>
        <row r="563">
          <cell r="A563" t="str">
            <v>BALFLU9</v>
          </cell>
          <cell r="B563" t="str">
            <v>BALA FUORESCENTE 9 W D 13 CM  DULUX DOBLE</v>
          </cell>
          <cell r="C563" t="str">
            <v>Un</v>
          </cell>
          <cell r="D563">
            <v>1</v>
          </cell>
          <cell r="E563">
            <v>55400</v>
          </cell>
          <cell r="F563">
            <v>55400</v>
          </cell>
        </row>
        <row r="564">
          <cell r="A564" t="str">
            <v>TUBMG-1/2</v>
          </cell>
          <cell r="B564" t="str">
            <v>TUBO EMT 1/2 X 3MTS NTC-105 COLMENA</v>
          </cell>
          <cell r="C564" t="str">
            <v>UND</v>
          </cell>
          <cell r="D564">
            <v>4.5</v>
          </cell>
          <cell r="E564">
            <v>6815</v>
          </cell>
          <cell r="F564">
            <v>30667.5</v>
          </cell>
        </row>
        <row r="565">
          <cell r="A565" t="str">
            <v>CAJA-G-O</v>
          </cell>
          <cell r="B565" t="str">
            <v>CAJA GALVANIZADA OCTOGONAL</v>
          </cell>
          <cell r="C565">
            <v>0</v>
          </cell>
          <cell r="D565">
            <v>1</v>
          </cell>
          <cell r="E565">
            <v>1135</v>
          </cell>
          <cell r="F565">
            <v>1135</v>
          </cell>
        </row>
        <row r="566">
          <cell r="A566" t="str">
            <v>FLUC16W</v>
          </cell>
          <cell r="B566" t="str">
            <v>BOMBILLA FLUORESCENTE COMPACTA 16 W</v>
          </cell>
          <cell r="C566" t="str">
            <v>Un</v>
          </cell>
          <cell r="D566">
            <v>1</v>
          </cell>
          <cell r="E566">
            <v>18000</v>
          </cell>
          <cell r="F566">
            <v>18000</v>
          </cell>
        </row>
        <row r="567">
          <cell r="A567" t="str">
            <v>CURVAMG-1/2</v>
          </cell>
          <cell r="B567" t="str">
            <v>CURVA CONDUIT GALVANIZAD DE 1/2"</v>
          </cell>
          <cell r="C567" t="str">
            <v>Un</v>
          </cell>
          <cell r="D567">
            <v>2</v>
          </cell>
          <cell r="E567">
            <v>2985</v>
          </cell>
          <cell r="F567">
            <v>5970</v>
          </cell>
        </row>
        <row r="568">
          <cell r="A568" t="str">
            <v>LAM-PLAF</v>
          </cell>
          <cell r="B568" t="str">
            <v>PLAFON DE PORCELANA</v>
          </cell>
          <cell r="C568" t="str">
            <v>Un</v>
          </cell>
          <cell r="D568">
            <v>1</v>
          </cell>
          <cell r="E568">
            <v>1150</v>
          </cell>
          <cell r="F568">
            <v>1150</v>
          </cell>
        </row>
        <row r="569">
          <cell r="A569" t="str">
            <v>CINTA-33</v>
          </cell>
          <cell r="B569" t="str">
            <v>CINTA AISLANTE 33 DE 3M</v>
          </cell>
          <cell r="C569" t="str">
            <v>Rollo</v>
          </cell>
          <cell r="D569">
            <v>0.1</v>
          </cell>
          <cell r="E569">
            <v>8000</v>
          </cell>
          <cell r="F569">
            <v>800</v>
          </cell>
        </row>
        <row r="576">
          <cell r="A576" t="str">
            <v>SM-LAMPLER</v>
          </cell>
          <cell r="B576" t="str">
            <v>Salida mas lámpara de emergencia  315 lúmenes, 1 hora autonomía, tubo
fluorescente lineal 6W</v>
          </cell>
          <cell r="C576" t="str">
            <v>UN</v>
          </cell>
          <cell r="E576" t="str">
            <v>COSTO ITEM</v>
          </cell>
          <cell r="F576">
            <v>338387</v>
          </cell>
        </row>
        <row r="578">
          <cell r="A578" t="str">
            <v>CODIGO</v>
          </cell>
          <cell r="B578" t="str">
            <v>DETALLE</v>
          </cell>
          <cell r="C578" t="str">
            <v>UNIDAD</v>
          </cell>
          <cell r="D578" t="str">
            <v>CANTIDAD</v>
          </cell>
          <cell r="E578" t="str">
            <v>V/UNITARIO</v>
          </cell>
          <cell r="F578" t="str">
            <v>V/PARCIAL</v>
          </cell>
        </row>
        <row r="579">
          <cell r="A579" t="str">
            <v>ALCU-12</v>
          </cell>
          <cell r="B579" t="str">
            <v>ALAMBRE DE COBRE THHN No. 12</v>
          </cell>
          <cell r="C579" t="str">
            <v>Ml</v>
          </cell>
          <cell r="D579">
            <v>9</v>
          </cell>
          <cell r="E579">
            <v>1659</v>
          </cell>
          <cell r="F579">
            <v>14931</v>
          </cell>
        </row>
        <row r="580">
          <cell r="A580" t="str">
            <v>ALCU-14</v>
          </cell>
          <cell r="B580" t="str">
            <v>ALAMBRE DE COBRE THHN No. 14</v>
          </cell>
          <cell r="C580" t="str">
            <v>Ml</v>
          </cell>
          <cell r="D580">
            <v>4.5</v>
          </cell>
          <cell r="E580">
            <v>1163</v>
          </cell>
          <cell r="F580">
            <v>5233.5</v>
          </cell>
        </row>
        <row r="581">
          <cell r="A581" t="str">
            <v>LAMP-EMER</v>
          </cell>
          <cell r="B581" t="str">
            <v>LAMPARA DE EMERGENCIA</v>
          </cell>
          <cell r="C581" t="str">
            <v>UN</v>
          </cell>
          <cell r="D581">
            <v>1</v>
          </cell>
          <cell r="E581">
            <v>278500</v>
          </cell>
          <cell r="F581">
            <v>278500</v>
          </cell>
        </row>
        <row r="582">
          <cell r="A582" t="str">
            <v>TUBMG-1/2</v>
          </cell>
          <cell r="B582" t="str">
            <v>TUBO EMT 1/2 X 3MTS NTC-105 COLMENA</v>
          </cell>
          <cell r="C582" t="str">
            <v>UND</v>
          </cell>
          <cell r="D582">
            <v>4.5</v>
          </cell>
          <cell r="E582">
            <v>6815</v>
          </cell>
          <cell r="F582">
            <v>30667.5</v>
          </cell>
        </row>
        <row r="583">
          <cell r="A583" t="str">
            <v>CAJA-G-O</v>
          </cell>
          <cell r="B583" t="str">
            <v>CAJA GALVANIZADA OCTOGONAL</v>
          </cell>
          <cell r="C583">
            <v>0</v>
          </cell>
          <cell r="D583">
            <v>1</v>
          </cell>
          <cell r="E583">
            <v>1135</v>
          </cell>
          <cell r="F583">
            <v>1135</v>
          </cell>
        </row>
        <row r="584">
          <cell r="A584" t="str">
            <v>CURVAMG-1/2</v>
          </cell>
          <cell r="B584" t="str">
            <v>CURVA CONDUIT GALVANIZAD DE 1/2"</v>
          </cell>
          <cell r="C584" t="str">
            <v>Un</v>
          </cell>
          <cell r="D584">
            <v>2</v>
          </cell>
          <cell r="E584">
            <v>2985</v>
          </cell>
          <cell r="F584">
            <v>5970</v>
          </cell>
        </row>
        <row r="585">
          <cell r="A585" t="str">
            <v>LAM-PLAF</v>
          </cell>
          <cell r="B585" t="str">
            <v>PLAFON DE PORCELANA</v>
          </cell>
          <cell r="C585" t="str">
            <v>Un</v>
          </cell>
          <cell r="D585">
            <v>1</v>
          </cell>
          <cell r="E585">
            <v>1150</v>
          </cell>
          <cell r="F585">
            <v>1150</v>
          </cell>
        </row>
        <row r="586">
          <cell r="A586" t="str">
            <v>CINTA-33</v>
          </cell>
          <cell r="B586" t="str">
            <v>CINTA AISLANTE 33 DE 3M</v>
          </cell>
          <cell r="C586" t="str">
            <v>Rollo</v>
          </cell>
          <cell r="D586">
            <v>0.1</v>
          </cell>
          <cell r="E586">
            <v>8000</v>
          </cell>
          <cell r="F586">
            <v>800</v>
          </cell>
        </row>
        <row r="589">
          <cell r="A589" t="str">
            <v>SM-GFCI</v>
          </cell>
          <cell r="B589" t="str">
            <v>Salida mas toma doble tipo GFCI 20 Amp-125 Volt; Automatice Reset en tuberia EMT 1/2"</v>
          </cell>
          <cell r="C589" t="str">
            <v>UN</v>
          </cell>
          <cell r="E589" t="str">
            <v>COSTO ITEM</v>
          </cell>
          <cell r="F589">
            <v>99314</v>
          </cell>
        </row>
        <row r="591">
          <cell r="A591" t="str">
            <v>CODIGO</v>
          </cell>
          <cell r="B591" t="str">
            <v>DETALLE</v>
          </cell>
          <cell r="C591" t="str">
            <v>UNIDAD</v>
          </cell>
          <cell r="D591" t="str">
            <v>CANTIDAD</v>
          </cell>
          <cell r="E591" t="str">
            <v>V/UNITARIO</v>
          </cell>
          <cell r="F591" t="str">
            <v>V/PARCIAL</v>
          </cell>
        </row>
        <row r="592">
          <cell r="A592" t="str">
            <v>ALCU-12</v>
          </cell>
          <cell r="B592" t="str">
            <v>ALAMBRE DE COBRE THHN No. 12</v>
          </cell>
          <cell r="C592" t="str">
            <v>Ml</v>
          </cell>
          <cell r="D592">
            <v>9</v>
          </cell>
          <cell r="E592">
            <v>1659</v>
          </cell>
          <cell r="F592">
            <v>14931</v>
          </cell>
        </row>
        <row r="593">
          <cell r="A593" t="str">
            <v>ALCU-12</v>
          </cell>
          <cell r="B593" t="str">
            <v>ALAMBRE DE COBRE THHN No. 12</v>
          </cell>
          <cell r="C593" t="str">
            <v>Ml</v>
          </cell>
          <cell r="D593">
            <v>4.5</v>
          </cell>
          <cell r="E593">
            <v>1659</v>
          </cell>
          <cell r="F593">
            <v>7465.5</v>
          </cell>
        </row>
        <row r="594">
          <cell r="A594" t="str">
            <v>TUBMG-1/2</v>
          </cell>
          <cell r="B594" t="str">
            <v>TUBO EMT 1/2 X 3MTS NTC-105 COLMENA</v>
          </cell>
          <cell r="C594" t="str">
            <v>UND</v>
          </cell>
          <cell r="D594">
            <v>4.5</v>
          </cell>
          <cell r="E594">
            <v>6815</v>
          </cell>
          <cell r="F594">
            <v>30667.5</v>
          </cell>
        </row>
        <row r="595">
          <cell r="A595" t="str">
            <v>CAJA-G-C</v>
          </cell>
          <cell r="B595" t="str">
            <v>CAJA GALVANIZADA CUADRADA</v>
          </cell>
          <cell r="C595">
            <v>0</v>
          </cell>
          <cell r="D595">
            <v>1</v>
          </cell>
          <cell r="E595">
            <v>1480</v>
          </cell>
          <cell r="F595">
            <v>1480</v>
          </cell>
        </row>
        <row r="596">
          <cell r="A596" t="str">
            <v>CURVAMG-1/2</v>
          </cell>
          <cell r="B596" t="str">
            <v>CURVA CONDUIT GALVANIZAD DE 1/2"</v>
          </cell>
          <cell r="C596" t="str">
            <v>Un</v>
          </cell>
          <cell r="D596">
            <v>2</v>
          </cell>
          <cell r="E596">
            <v>2985</v>
          </cell>
          <cell r="F596">
            <v>5970</v>
          </cell>
        </row>
        <row r="597">
          <cell r="A597" t="str">
            <v>TOMA-GFCI</v>
          </cell>
          <cell r="B597" t="str">
            <v>TOMA CORRIENTE DOBLE POLO FALLA TIERA</v>
          </cell>
          <cell r="C597" t="str">
            <v>UND</v>
          </cell>
          <cell r="D597">
            <v>1</v>
          </cell>
          <cell r="E597">
            <v>38000</v>
          </cell>
          <cell r="F597">
            <v>38000</v>
          </cell>
        </row>
        <row r="598">
          <cell r="A598" t="str">
            <v>CINTA-33</v>
          </cell>
          <cell r="B598" t="str">
            <v>CINTA AISLANTE 33 DE 3M</v>
          </cell>
          <cell r="C598" t="str">
            <v>Rollo</v>
          </cell>
          <cell r="D598">
            <v>0.1</v>
          </cell>
          <cell r="E598">
            <v>8000</v>
          </cell>
          <cell r="F598">
            <v>800</v>
          </cell>
        </row>
        <row r="601">
          <cell r="A601" t="str">
            <v>SM-TCPT</v>
          </cell>
          <cell r="B601" t="str">
            <v>Salida mas toma doble polo a tierra 20 Amp, 125 Volt, NEMA 5-20R en tuberia EMT 1/2"</v>
          </cell>
          <cell r="C601" t="str">
            <v>UN</v>
          </cell>
          <cell r="E601" t="str">
            <v>COSTO ITEM</v>
          </cell>
          <cell r="F601">
            <v>65454</v>
          </cell>
        </row>
        <row r="603">
          <cell r="A603" t="str">
            <v>CODIGO</v>
          </cell>
          <cell r="B603" t="str">
            <v>DETALLE</v>
          </cell>
          <cell r="C603" t="str">
            <v>UNIDAD</v>
          </cell>
          <cell r="D603" t="str">
            <v>CANTIDAD</v>
          </cell>
          <cell r="E603" t="str">
            <v>V/UNITARIO</v>
          </cell>
          <cell r="F603" t="str">
            <v>V/PARCIAL</v>
          </cell>
        </row>
        <row r="604">
          <cell r="A604" t="str">
            <v>ALCU-12</v>
          </cell>
          <cell r="B604" t="str">
            <v>ALAMBRE DE COBRE THHN No. 12</v>
          </cell>
          <cell r="C604" t="str">
            <v>Ml</v>
          </cell>
          <cell r="D604">
            <v>9</v>
          </cell>
          <cell r="E604">
            <v>1659</v>
          </cell>
          <cell r="F604">
            <v>14931</v>
          </cell>
        </row>
        <row r="605">
          <cell r="A605" t="str">
            <v>ALCU-12</v>
          </cell>
          <cell r="B605" t="str">
            <v>ALAMBRE DE COBRE THHN No. 12</v>
          </cell>
          <cell r="C605" t="str">
            <v>Ml</v>
          </cell>
          <cell r="D605">
            <v>4.5</v>
          </cell>
          <cell r="E605">
            <v>1659</v>
          </cell>
          <cell r="F605">
            <v>7465.5</v>
          </cell>
        </row>
        <row r="606">
          <cell r="A606" t="str">
            <v>TUBMG-1/2</v>
          </cell>
          <cell r="B606" t="str">
            <v>TUBO EMT 1/2 X 3MTS NTC-105 COLMENA</v>
          </cell>
          <cell r="C606" t="str">
            <v>UND</v>
          </cell>
          <cell r="D606">
            <v>4.5</v>
          </cell>
          <cell r="E606">
            <v>6815</v>
          </cell>
          <cell r="F606">
            <v>30667.5</v>
          </cell>
        </row>
        <row r="607">
          <cell r="A607" t="str">
            <v>CAJA-G-C</v>
          </cell>
          <cell r="B607" t="str">
            <v>CAJA GALVANIZADA CUADRADA</v>
          </cell>
          <cell r="C607">
            <v>0</v>
          </cell>
          <cell r="D607">
            <v>1</v>
          </cell>
          <cell r="E607">
            <v>1480</v>
          </cell>
          <cell r="F607">
            <v>1480</v>
          </cell>
        </row>
        <row r="608">
          <cell r="A608" t="str">
            <v>CURVAMG-1/2</v>
          </cell>
          <cell r="B608" t="str">
            <v>CURVA CONDUIT GALVANIZAD DE 1/2"</v>
          </cell>
          <cell r="C608" t="str">
            <v>Un</v>
          </cell>
          <cell r="D608">
            <v>2</v>
          </cell>
          <cell r="E608">
            <v>2985</v>
          </cell>
          <cell r="F608">
            <v>5970</v>
          </cell>
        </row>
        <row r="609">
          <cell r="A609" t="str">
            <v>TOMA-DPT</v>
          </cell>
          <cell r="B609" t="str">
            <v>TOMA CORRIENTE DOBLE POLO TIERRA</v>
          </cell>
          <cell r="C609" t="str">
            <v>UND</v>
          </cell>
          <cell r="D609">
            <v>1</v>
          </cell>
          <cell r="E609">
            <v>4140</v>
          </cell>
          <cell r="F609">
            <v>4140</v>
          </cell>
        </row>
        <row r="610">
          <cell r="A610" t="str">
            <v>CINTA-33</v>
          </cell>
          <cell r="B610" t="str">
            <v>CINTA AISLANTE 33 DE 3M</v>
          </cell>
          <cell r="C610" t="str">
            <v>Rollo</v>
          </cell>
          <cell r="D610">
            <v>0.1</v>
          </cell>
          <cell r="E610">
            <v>8000</v>
          </cell>
          <cell r="F610">
            <v>800</v>
          </cell>
        </row>
        <row r="613">
          <cell r="A613" t="str">
            <v>SM-TCPTR</v>
          </cell>
          <cell r="B613" t="str">
            <v>Salida mas toma doble tipo polo a tierra aislado 20 Amp, 125 Volt, NEMA 5-20R en tuberia EMT 1/2"</v>
          </cell>
          <cell r="C613" t="str">
            <v>UN</v>
          </cell>
          <cell r="E613" t="str">
            <v>COSTO ITEM</v>
          </cell>
          <cell r="F613">
            <v>79314</v>
          </cell>
        </row>
        <row r="615">
          <cell r="A615" t="str">
            <v>CODIGO</v>
          </cell>
          <cell r="B615" t="str">
            <v>DETALLE</v>
          </cell>
          <cell r="C615" t="str">
            <v>UNIDAD</v>
          </cell>
          <cell r="D615" t="str">
            <v>CANTIDAD</v>
          </cell>
          <cell r="E615" t="str">
            <v>V/UNITARIO</v>
          </cell>
          <cell r="F615" t="str">
            <v>V/PARCIAL</v>
          </cell>
        </row>
        <row r="616">
          <cell r="A616" t="str">
            <v>ALCU-12</v>
          </cell>
          <cell r="B616" t="str">
            <v>ALAMBRE DE COBRE THHN No. 12</v>
          </cell>
          <cell r="C616" t="str">
            <v>Ml</v>
          </cell>
          <cell r="D616">
            <v>9</v>
          </cell>
          <cell r="E616">
            <v>1659</v>
          </cell>
          <cell r="F616">
            <v>14931</v>
          </cell>
        </row>
        <row r="617">
          <cell r="A617" t="str">
            <v>ALCU-12</v>
          </cell>
          <cell r="B617" t="str">
            <v>ALAMBRE DE COBRE THHN No. 12</v>
          </cell>
          <cell r="C617" t="str">
            <v>Ml</v>
          </cell>
          <cell r="D617">
            <v>4.5</v>
          </cell>
          <cell r="E617">
            <v>1659</v>
          </cell>
          <cell r="F617">
            <v>7465.5</v>
          </cell>
        </row>
        <row r="618">
          <cell r="A618" t="str">
            <v>TUBMG-1/2</v>
          </cell>
          <cell r="B618" t="str">
            <v>TUBO EMT 1/2 X 3MTS NTC-105 COLMENA</v>
          </cell>
          <cell r="C618" t="str">
            <v>UND</v>
          </cell>
          <cell r="D618">
            <v>4.5</v>
          </cell>
          <cell r="E618">
            <v>6815</v>
          </cell>
          <cell r="F618">
            <v>30667.5</v>
          </cell>
        </row>
        <row r="619">
          <cell r="A619" t="str">
            <v>CAJA-G-C</v>
          </cell>
          <cell r="B619" t="str">
            <v>CAJA GALVANIZADA CUADRADA</v>
          </cell>
          <cell r="C619">
            <v>0</v>
          </cell>
          <cell r="D619">
            <v>1</v>
          </cell>
          <cell r="E619">
            <v>1480</v>
          </cell>
          <cell r="F619">
            <v>1480</v>
          </cell>
        </row>
        <row r="620">
          <cell r="A620" t="str">
            <v>CURVAMG-1/2</v>
          </cell>
          <cell r="B620" t="str">
            <v>CURVA CONDUIT GALVANIZAD DE 1/2"</v>
          </cell>
          <cell r="C620" t="str">
            <v>Un</v>
          </cell>
          <cell r="D620">
            <v>2</v>
          </cell>
          <cell r="E620">
            <v>2985</v>
          </cell>
          <cell r="F620">
            <v>5970</v>
          </cell>
        </row>
        <row r="621">
          <cell r="A621" t="str">
            <v>TOMA-PTA</v>
          </cell>
          <cell r="B621" t="str">
            <v>TOMA CORRIENTE DOBLE POLO TIERRA AISLADO</v>
          </cell>
          <cell r="C621" t="str">
            <v>UND</v>
          </cell>
          <cell r="D621">
            <v>1</v>
          </cell>
          <cell r="E621">
            <v>18000</v>
          </cell>
          <cell r="F621">
            <v>18000</v>
          </cell>
        </row>
        <row r="622">
          <cell r="A622" t="str">
            <v>CINTA-33</v>
          </cell>
          <cell r="B622" t="str">
            <v>CINTA AISLANTE 33 DE 3M</v>
          </cell>
          <cell r="C622" t="str">
            <v>Rollo</v>
          </cell>
          <cell r="D622">
            <v>0.1</v>
          </cell>
          <cell r="E622">
            <v>8000</v>
          </cell>
          <cell r="F622">
            <v>800</v>
          </cell>
        </row>
        <row r="626">
          <cell r="A626" t="str">
            <v>S-TCBF</v>
          </cell>
          <cell r="B626" t="str">
            <v xml:space="preserve">SALIDA TOMACORRIENTE BIFASICO </v>
          </cell>
          <cell r="C626" t="str">
            <v>UN</v>
          </cell>
          <cell r="E626" t="str">
            <v>COSTO ITEM</v>
          </cell>
          <cell r="F626">
            <v>55302</v>
          </cell>
        </row>
        <row r="628">
          <cell r="A628" t="str">
            <v>CODIGO</v>
          </cell>
          <cell r="B628" t="str">
            <v>DETALLE</v>
          </cell>
          <cell r="C628" t="str">
            <v>UNIDAD</v>
          </cell>
          <cell r="D628" t="str">
            <v>CANTIDAD</v>
          </cell>
          <cell r="E628" t="str">
            <v>V/UNITARIO</v>
          </cell>
          <cell r="F628" t="str">
            <v>V/PARCIAL</v>
          </cell>
        </row>
        <row r="629">
          <cell r="A629" t="str">
            <v>ALCU-12</v>
          </cell>
          <cell r="B629" t="str">
            <v>ALAMBRE DE COBRE THHN No. 12</v>
          </cell>
          <cell r="C629" t="str">
            <v>Ml</v>
          </cell>
          <cell r="D629">
            <v>6</v>
          </cell>
          <cell r="E629">
            <v>1659</v>
          </cell>
          <cell r="F629">
            <v>9954</v>
          </cell>
        </row>
        <row r="630">
          <cell r="A630" t="str">
            <v>ALCU-10</v>
          </cell>
          <cell r="B630" t="str">
            <v>ALAMBRE DE COBRE THHN No. 10</v>
          </cell>
          <cell r="C630" t="str">
            <v>Ml</v>
          </cell>
          <cell r="D630">
            <v>12</v>
          </cell>
          <cell r="E630">
            <v>1289</v>
          </cell>
          <cell r="F630">
            <v>15468</v>
          </cell>
        </row>
        <row r="631">
          <cell r="A631" t="str">
            <v>TUBPVC-3/4</v>
          </cell>
          <cell r="B631" t="str">
            <v xml:space="preserve">TUBO PVC CONDUIT 3/4 X 3MTS </v>
          </cell>
          <cell r="C631" t="str">
            <v>UND</v>
          </cell>
          <cell r="D631">
            <v>6</v>
          </cell>
          <cell r="E631">
            <v>2830</v>
          </cell>
          <cell r="F631">
            <v>16980</v>
          </cell>
        </row>
        <row r="632">
          <cell r="A632" t="str">
            <v>CAJA-G-C</v>
          </cell>
          <cell r="B632" t="str">
            <v>CAJA GALVANIZADA CUADRADA</v>
          </cell>
          <cell r="C632">
            <v>0</v>
          </cell>
          <cell r="D632">
            <v>1</v>
          </cell>
          <cell r="E632">
            <v>1480</v>
          </cell>
          <cell r="F632">
            <v>1480</v>
          </cell>
        </row>
        <row r="633">
          <cell r="A633" t="str">
            <v>CURVA-3/4</v>
          </cell>
          <cell r="B633" t="str">
            <v xml:space="preserve">CURVA PVC CONDUIT 3/4 </v>
          </cell>
          <cell r="C633" t="str">
            <v>UND</v>
          </cell>
          <cell r="D633">
            <v>2</v>
          </cell>
          <cell r="E633">
            <v>310</v>
          </cell>
          <cell r="F633">
            <v>620</v>
          </cell>
        </row>
        <row r="634">
          <cell r="A634" t="str">
            <v>TOMA-E50</v>
          </cell>
          <cell r="B634" t="str">
            <v xml:space="preserve">TOMA PATA TRABADA 20 AMPERIOS </v>
          </cell>
          <cell r="C634" t="str">
            <v>Un</v>
          </cell>
          <cell r="D634">
            <v>1</v>
          </cell>
          <cell r="E634">
            <v>10000</v>
          </cell>
          <cell r="F634">
            <v>10000</v>
          </cell>
        </row>
        <row r="635">
          <cell r="A635" t="str">
            <v>CINTA-33</v>
          </cell>
          <cell r="B635" t="str">
            <v>CINTA AISLANTE 33 DE 3M</v>
          </cell>
          <cell r="C635" t="str">
            <v>Rollo</v>
          </cell>
          <cell r="D635">
            <v>0.1</v>
          </cell>
          <cell r="E635">
            <v>8000</v>
          </cell>
          <cell r="F635">
            <v>800</v>
          </cell>
        </row>
        <row r="639">
          <cell r="A639" t="str">
            <v>SM-TCBF</v>
          </cell>
          <cell r="B639" t="str">
            <v>SALIDA TOMACORRIENTE BIFASICO TM</v>
          </cell>
          <cell r="C639" t="str">
            <v>UN</v>
          </cell>
          <cell r="E639" t="str">
            <v>COSTO ITEM</v>
          </cell>
          <cell r="F639">
            <v>93880</v>
          </cell>
        </row>
        <row r="641">
          <cell r="A641" t="str">
            <v>CODIGO</v>
          </cell>
          <cell r="B641" t="str">
            <v>DETALLE</v>
          </cell>
          <cell r="C641" t="str">
            <v>UNIDAD</v>
          </cell>
          <cell r="D641" t="str">
            <v>CANTIDAD</v>
          </cell>
          <cell r="E641" t="str">
            <v>V/UNITARIO</v>
          </cell>
          <cell r="F641" t="str">
            <v>V/PARCIAL</v>
          </cell>
        </row>
        <row r="642">
          <cell r="A642" t="str">
            <v>ALCU-12</v>
          </cell>
          <cell r="B642" t="str">
            <v>ALAMBRE DE COBRE THHN No. 12</v>
          </cell>
          <cell r="C642" t="str">
            <v>Ml</v>
          </cell>
          <cell r="D642">
            <v>6</v>
          </cell>
          <cell r="E642">
            <v>1659</v>
          </cell>
          <cell r="F642">
            <v>9954</v>
          </cell>
        </row>
        <row r="643">
          <cell r="A643" t="str">
            <v>ALCU-10</v>
          </cell>
          <cell r="B643" t="str">
            <v>ALAMBRE DE COBRE THHN No. 10</v>
          </cell>
          <cell r="C643" t="str">
            <v>Ml</v>
          </cell>
          <cell r="D643">
            <v>12</v>
          </cell>
          <cell r="E643">
            <v>1289</v>
          </cell>
          <cell r="F643">
            <v>15468</v>
          </cell>
        </row>
        <row r="644">
          <cell r="A644" t="str">
            <v>TUBMG-3/4</v>
          </cell>
          <cell r="B644" t="str">
            <v>TUBO EMT 3/4 X 3MTS NTC-105 COLMENA</v>
          </cell>
          <cell r="C644" t="str">
            <v>UND</v>
          </cell>
          <cell r="D644">
            <v>6</v>
          </cell>
          <cell r="E644">
            <v>9613</v>
          </cell>
          <cell r="F644">
            <v>57678</v>
          </cell>
        </row>
        <row r="645">
          <cell r="A645" t="str">
            <v>CAJA-G-C</v>
          </cell>
          <cell r="B645" t="str">
            <v>CAJA GALVANIZADA CUADRADA</v>
          </cell>
          <cell r="C645">
            <v>0</v>
          </cell>
          <cell r="D645">
            <v>1</v>
          </cell>
          <cell r="E645">
            <v>1480</v>
          </cell>
          <cell r="F645">
            <v>1480</v>
          </cell>
        </row>
        <row r="646">
          <cell r="A646" t="str">
            <v>CURVAMG-3/4</v>
          </cell>
          <cell r="B646" t="str">
            <v>CURVA CONDUIT GALVANIZAD DE 3/4"</v>
          </cell>
          <cell r="C646" t="str">
            <v>Un</v>
          </cell>
          <cell r="D646">
            <v>2</v>
          </cell>
          <cell r="E646">
            <v>4250</v>
          </cell>
          <cell r="F646">
            <v>8500</v>
          </cell>
        </row>
        <row r="647">
          <cell r="A647" t="str">
            <v>TOMA-PT</v>
          </cell>
          <cell r="B647" t="str">
            <v xml:space="preserve">TOMA PATA TRIFILAR </v>
          </cell>
          <cell r="C647" t="str">
            <v>Un</v>
          </cell>
          <cell r="D647">
            <v>1</v>
          </cell>
          <cell r="E647">
            <v>0</v>
          </cell>
          <cell r="F647">
            <v>0</v>
          </cell>
        </row>
        <row r="648">
          <cell r="A648" t="str">
            <v>CINTA-33</v>
          </cell>
          <cell r="B648" t="str">
            <v>CINTA AISLANTE 33 DE 3M</v>
          </cell>
          <cell r="C648" t="str">
            <v>Rollo</v>
          </cell>
          <cell r="D648">
            <v>0.1</v>
          </cell>
          <cell r="E648">
            <v>8000</v>
          </cell>
          <cell r="F648">
            <v>800</v>
          </cell>
        </row>
        <row r="651">
          <cell r="A651" t="str">
            <v>SM-INTS</v>
          </cell>
          <cell r="B651" t="str">
            <v>Salida mas interruptor sencillo 10A, 250V en tuberia EMT 1/2"</v>
          </cell>
          <cell r="C651" t="str">
            <v>UN</v>
          </cell>
          <cell r="E651" t="str">
            <v>COSTO ITEM</v>
          </cell>
          <cell r="F651">
            <v>65014</v>
          </cell>
        </row>
        <row r="653">
          <cell r="A653" t="str">
            <v>CODIGO</v>
          </cell>
          <cell r="B653" t="str">
            <v>DETALLE</v>
          </cell>
          <cell r="C653" t="str">
            <v>UNIDAD</v>
          </cell>
          <cell r="D653" t="str">
            <v>CANTIDAD</v>
          </cell>
          <cell r="E653" t="str">
            <v>V/UNITARIO</v>
          </cell>
          <cell r="F653" t="str">
            <v>V/PARCIAL</v>
          </cell>
        </row>
        <row r="654">
          <cell r="A654" t="str">
            <v>ALCU-12</v>
          </cell>
          <cell r="B654" t="str">
            <v>ALAMBRE DE COBRE THHN No. 12</v>
          </cell>
          <cell r="C654" t="str">
            <v>Ml</v>
          </cell>
          <cell r="D654">
            <v>9</v>
          </cell>
          <cell r="E654">
            <v>1659</v>
          </cell>
          <cell r="F654">
            <v>14931</v>
          </cell>
        </row>
        <row r="655">
          <cell r="A655" t="str">
            <v>ALCU-12</v>
          </cell>
          <cell r="B655" t="str">
            <v>ALAMBRE DE COBRE THHN No. 12</v>
          </cell>
          <cell r="C655" t="str">
            <v>Ml</v>
          </cell>
          <cell r="D655">
            <v>4.5</v>
          </cell>
          <cell r="E655">
            <v>1659</v>
          </cell>
          <cell r="F655">
            <v>7465.5</v>
          </cell>
        </row>
        <row r="656">
          <cell r="A656" t="str">
            <v>TUBMG-1/2</v>
          </cell>
          <cell r="B656" t="str">
            <v>TUBO EMT 1/2 X 3MTS NTC-105 COLMENA</v>
          </cell>
          <cell r="C656" t="str">
            <v>UND</v>
          </cell>
          <cell r="D656">
            <v>4.5</v>
          </cell>
          <cell r="E656">
            <v>6815</v>
          </cell>
          <cell r="F656">
            <v>30667.5</v>
          </cell>
        </row>
        <row r="657">
          <cell r="A657" t="str">
            <v>CAJA-G-C</v>
          </cell>
          <cell r="B657" t="str">
            <v>CAJA GALVANIZADA CUADRADA</v>
          </cell>
          <cell r="C657">
            <v>0</v>
          </cell>
          <cell r="D657">
            <v>1</v>
          </cell>
          <cell r="E657">
            <v>1480</v>
          </cell>
          <cell r="F657">
            <v>1480</v>
          </cell>
        </row>
        <row r="658">
          <cell r="A658" t="str">
            <v>CURVAMG-1/2</v>
          </cell>
          <cell r="B658" t="str">
            <v>CURVA CONDUIT GALVANIZAD DE 1/2"</v>
          </cell>
          <cell r="C658" t="str">
            <v>Un</v>
          </cell>
          <cell r="D658">
            <v>2</v>
          </cell>
          <cell r="E658">
            <v>2985</v>
          </cell>
          <cell r="F658">
            <v>5970</v>
          </cell>
        </row>
        <row r="659">
          <cell r="A659" t="str">
            <v>INT-S</v>
          </cell>
          <cell r="B659" t="str">
            <v xml:space="preserve">INTERRUPTOR SENCILLO </v>
          </cell>
          <cell r="C659" t="str">
            <v>UND</v>
          </cell>
          <cell r="D659">
            <v>1</v>
          </cell>
          <cell r="E659">
            <v>3700</v>
          </cell>
          <cell r="F659">
            <v>3700</v>
          </cell>
        </row>
        <row r="660">
          <cell r="A660" t="str">
            <v>CINTA-33</v>
          </cell>
          <cell r="B660" t="str">
            <v>CINTA AISLANTE 33 DE 3M</v>
          </cell>
          <cell r="C660" t="str">
            <v>Rollo</v>
          </cell>
          <cell r="D660">
            <v>0.1</v>
          </cell>
          <cell r="E660">
            <v>8000</v>
          </cell>
          <cell r="F660">
            <v>800</v>
          </cell>
        </row>
        <row r="663">
          <cell r="A663" t="str">
            <v>SM-INTD</v>
          </cell>
          <cell r="B663" t="str">
            <v>Salida mas interruptor doble 10A, 250V  en tuberia EMT 1/2"</v>
          </cell>
          <cell r="C663" t="str">
            <v>UN</v>
          </cell>
          <cell r="E663" t="str">
            <v>COSTO ITEM</v>
          </cell>
          <cell r="F663">
            <v>74419.5</v>
          </cell>
        </row>
        <row r="665">
          <cell r="A665" t="str">
            <v>CODIGO</v>
          </cell>
          <cell r="B665" t="str">
            <v>DETALLE</v>
          </cell>
          <cell r="C665" t="str">
            <v>UNIDAD</v>
          </cell>
          <cell r="D665" t="str">
            <v>CANTIDAD</v>
          </cell>
          <cell r="E665" t="str">
            <v>V/UNITARIO</v>
          </cell>
          <cell r="F665" t="str">
            <v>V/PARCIAL</v>
          </cell>
        </row>
        <row r="666">
          <cell r="A666" t="str">
            <v>ALCU-12</v>
          </cell>
          <cell r="B666" t="str">
            <v>ALAMBRE DE COBRE THHN No. 12</v>
          </cell>
          <cell r="C666" t="str">
            <v>Ml</v>
          </cell>
          <cell r="D666">
            <v>13.5</v>
          </cell>
          <cell r="E666">
            <v>1659</v>
          </cell>
          <cell r="F666">
            <v>22396.5</v>
          </cell>
        </row>
        <row r="667">
          <cell r="A667" t="str">
            <v>ALCU-12</v>
          </cell>
          <cell r="B667" t="str">
            <v>ALAMBRE DE COBRE THHN No. 12</v>
          </cell>
          <cell r="C667" t="str">
            <v>Ml</v>
          </cell>
          <cell r="D667">
            <v>4.5</v>
          </cell>
          <cell r="E667">
            <v>1659</v>
          </cell>
          <cell r="F667">
            <v>7465.5</v>
          </cell>
        </row>
        <row r="668">
          <cell r="A668" t="str">
            <v>TUBMG-1/2</v>
          </cell>
          <cell r="B668" t="str">
            <v>TUBO EMT 1/2 X 3MTS NTC-105 COLMENA</v>
          </cell>
          <cell r="C668" t="str">
            <v>UND</v>
          </cell>
          <cell r="D668">
            <v>4.5</v>
          </cell>
          <cell r="E668">
            <v>6815</v>
          </cell>
          <cell r="F668">
            <v>30667.5</v>
          </cell>
        </row>
        <row r="669">
          <cell r="A669" t="str">
            <v>CAJA-G-C</v>
          </cell>
          <cell r="B669" t="str">
            <v>CAJA GALVANIZADA CUADRADA</v>
          </cell>
          <cell r="C669">
            <v>0</v>
          </cell>
          <cell r="D669">
            <v>1</v>
          </cell>
          <cell r="E669">
            <v>1480</v>
          </cell>
          <cell r="F669">
            <v>1480</v>
          </cell>
        </row>
        <row r="670">
          <cell r="A670" t="str">
            <v>CURVAMG-1/2</v>
          </cell>
          <cell r="B670" t="str">
            <v>CURVA CONDUIT GALVANIZAD DE 1/2"</v>
          </cell>
          <cell r="C670" t="str">
            <v>Un</v>
          </cell>
          <cell r="D670">
            <v>2</v>
          </cell>
          <cell r="E670">
            <v>2985</v>
          </cell>
          <cell r="F670">
            <v>5970</v>
          </cell>
        </row>
        <row r="671">
          <cell r="A671" t="str">
            <v>INT-D</v>
          </cell>
          <cell r="B671" t="str">
            <v xml:space="preserve">INTERRUPTOR DOBLE   </v>
          </cell>
          <cell r="C671" t="str">
            <v>UND</v>
          </cell>
          <cell r="D671">
            <v>1</v>
          </cell>
          <cell r="E671">
            <v>5640</v>
          </cell>
          <cell r="F671">
            <v>5640</v>
          </cell>
        </row>
        <row r="672">
          <cell r="A672" t="str">
            <v>CINTA-33</v>
          </cell>
          <cell r="B672" t="str">
            <v>CINTA AISLANTE 33 DE 3M</v>
          </cell>
          <cell r="C672" t="str">
            <v>Rollo</v>
          </cell>
          <cell r="D672">
            <v>0.1</v>
          </cell>
          <cell r="E672">
            <v>8000</v>
          </cell>
          <cell r="F672">
            <v>800</v>
          </cell>
        </row>
        <row r="675">
          <cell r="A675" t="str">
            <v>SM-INTT</v>
          </cell>
          <cell r="B675" t="str">
            <v>Salida mas interruptor  triple 10A, 250V  en tuberia EMT 1/2"</v>
          </cell>
          <cell r="C675" t="str">
            <v>UN</v>
          </cell>
          <cell r="E675" t="str">
            <v>COSTO ITEM</v>
          </cell>
          <cell r="F675">
            <v>83795</v>
          </cell>
        </row>
        <row r="677">
          <cell r="A677" t="str">
            <v>CODIGO</v>
          </cell>
          <cell r="B677" t="str">
            <v>DETALLE</v>
          </cell>
          <cell r="C677" t="str">
            <v>UNIDAD</v>
          </cell>
          <cell r="D677" t="str">
            <v>CANTIDAD</v>
          </cell>
          <cell r="E677" t="str">
            <v>V/UNITARIO</v>
          </cell>
          <cell r="F677" t="str">
            <v>V/PARCIAL</v>
          </cell>
        </row>
        <row r="678">
          <cell r="A678" t="str">
            <v>ALCU-12</v>
          </cell>
          <cell r="B678" t="str">
            <v>ALAMBRE DE COBRE THHN No. 12</v>
          </cell>
          <cell r="C678" t="str">
            <v>Ml</v>
          </cell>
          <cell r="D678">
            <v>18</v>
          </cell>
          <cell r="E678">
            <v>1659</v>
          </cell>
          <cell r="F678">
            <v>29862</v>
          </cell>
        </row>
        <row r="679">
          <cell r="A679" t="str">
            <v>ALCU-12</v>
          </cell>
          <cell r="B679" t="str">
            <v>ALAMBRE DE COBRE THHN No. 12</v>
          </cell>
          <cell r="C679" t="str">
            <v>Ml</v>
          </cell>
          <cell r="D679">
            <v>4.5</v>
          </cell>
          <cell r="E679">
            <v>1659</v>
          </cell>
          <cell r="F679">
            <v>7465.5</v>
          </cell>
        </row>
        <row r="680">
          <cell r="A680" t="str">
            <v>TUBMG-1/2</v>
          </cell>
          <cell r="B680" t="str">
            <v>TUBO EMT 1/2 X 3MTS NTC-105 COLMENA</v>
          </cell>
          <cell r="C680" t="str">
            <v>UND</v>
          </cell>
          <cell r="D680">
            <v>4.5</v>
          </cell>
          <cell r="E680">
            <v>6815</v>
          </cell>
          <cell r="F680">
            <v>30667.5</v>
          </cell>
        </row>
        <row r="681">
          <cell r="A681" t="str">
            <v>CAJA-G-C</v>
          </cell>
          <cell r="B681" t="str">
            <v>CAJA GALVANIZADA CUADRADA</v>
          </cell>
          <cell r="C681">
            <v>0</v>
          </cell>
          <cell r="D681">
            <v>1</v>
          </cell>
          <cell r="E681">
            <v>1480</v>
          </cell>
          <cell r="F681">
            <v>1480</v>
          </cell>
        </row>
        <row r="682">
          <cell r="A682" t="str">
            <v>CURVAMG-1/2</v>
          </cell>
          <cell r="B682" t="str">
            <v>CURVA CONDUIT GALVANIZAD DE 1/2"</v>
          </cell>
          <cell r="C682" t="str">
            <v>Un</v>
          </cell>
          <cell r="D682">
            <v>2</v>
          </cell>
          <cell r="E682">
            <v>2985</v>
          </cell>
          <cell r="F682">
            <v>5970</v>
          </cell>
        </row>
        <row r="683">
          <cell r="A683" t="str">
            <v>INT-T</v>
          </cell>
          <cell r="B683" t="str">
            <v xml:space="preserve">INTERRUPTOR TRIPLE   </v>
          </cell>
          <cell r="C683" t="str">
            <v>UND</v>
          </cell>
          <cell r="D683">
            <v>1</v>
          </cell>
          <cell r="E683">
            <v>7550</v>
          </cell>
          <cell r="F683">
            <v>7550</v>
          </cell>
        </row>
        <row r="684">
          <cell r="A684" t="str">
            <v>CINTA-33</v>
          </cell>
          <cell r="B684" t="str">
            <v>CINTA AISLANTE 33 DE 3M</v>
          </cell>
          <cell r="C684" t="str">
            <v>Rollo</v>
          </cell>
          <cell r="D684">
            <v>0.1</v>
          </cell>
          <cell r="E684">
            <v>8000</v>
          </cell>
          <cell r="F684">
            <v>800</v>
          </cell>
        </row>
        <row r="687">
          <cell r="A687" t="str">
            <v>SM-INTCS</v>
          </cell>
          <cell r="B687" t="str">
            <v>Salida mas interruptor conmutable sencillo 10A, 250V  en tuberia EMT 1/2"</v>
          </cell>
          <cell r="C687" t="str">
            <v>UN</v>
          </cell>
          <cell r="E687" t="str">
            <v>COSTO ITEM</v>
          </cell>
          <cell r="F687">
            <v>80505</v>
          </cell>
        </row>
        <row r="689">
          <cell r="A689" t="str">
            <v>CODIGO</v>
          </cell>
          <cell r="B689" t="str">
            <v>DETALLE</v>
          </cell>
          <cell r="C689" t="str">
            <v>UNIDAD</v>
          </cell>
          <cell r="D689" t="str">
            <v>CANTIDAD</v>
          </cell>
          <cell r="E689" t="str">
            <v>V/UNITARIO</v>
          </cell>
          <cell r="F689" t="str">
            <v>V/PARCIAL</v>
          </cell>
        </row>
        <row r="690">
          <cell r="A690" t="str">
            <v>ALCU-12</v>
          </cell>
          <cell r="B690" t="str">
            <v>ALAMBRE DE COBRE THHN No. 12</v>
          </cell>
          <cell r="C690" t="str">
            <v>Ml</v>
          </cell>
          <cell r="D690">
            <v>13.5</v>
          </cell>
          <cell r="E690">
            <v>1659</v>
          </cell>
          <cell r="F690">
            <v>22396.5</v>
          </cell>
        </row>
        <row r="691">
          <cell r="A691" t="str">
            <v>ALCU-12</v>
          </cell>
          <cell r="B691" t="str">
            <v>ALAMBRE DE COBRE THHN No. 12</v>
          </cell>
          <cell r="C691" t="str">
            <v>Ml</v>
          </cell>
          <cell r="D691">
            <v>9</v>
          </cell>
          <cell r="E691">
            <v>1659</v>
          </cell>
          <cell r="F691">
            <v>14931</v>
          </cell>
        </row>
        <row r="692">
          <cell r="A692" t="str">
            <v>TUBMG-1/2</v>
          </cell>
          <cell r="B692" t="str">
            <v>TUBO EMT 1/2 X 3MTS NTC-105 COLMENA</v>
          </cell>
          <cell r="C692" t="str">
            <v>UND</v>
          </cell>
          <cell r="D692">
            <v>4.5</v>
          </cell>
          <cell r="E692">
            <v>6815</v>
          </cell>
          <cell r="F692">
            <v>30667.5</v>
          </cell>
        </row>
        <row r="693">
          <cell r="A693" t="str">
            <v>CAJA-G-C</v>
          </cell>
          <cell r="B693" t="str">
            <v>CAJA GALVANIZADA CUADRADA</v>
          </cell>
          <cell r="C693">
            <v>0</v>
          </cell>
          <cell r="D693">
            <v>1</v>
          </cell>
          <cell r="E693">
            <v>1480</v>
          </cell>
          <cell r="F693">
            <v>1480</v>
          </cell>
        </row>
        <row r="694">
          <cell r="A694" t="str">
            <v>CURVAMG-1/2</v>
          </cell>
          <cell r="B694" t="str">
            <v>CURVA CONDUIT GALVANIZAD DE 1/2"</v>
          </cell>
          <cell r="C694" t="str">
            <v>Un</v>
          </cell>
          <cell r="D694">
            <v>2</v>
          </cell>
          <cell r="E694">
            <v>2985</v>
          </cell>
          <cell r="F694">
            <v>5970</v>
          </cell>
        </row>
        <row r="695">
          <cell r="A695" t="str">
            <v>INT-C</v>
          </cell>
          <cell r="B695" t="str">
            <v>INTERRUPTOR CONMUTABLE SENCILLO</v>
          </cell>
          <cell r="C695" t="str">
            <v>UND</v>
          </cell>
          <cell r="D695">
            <v>1</v>
          </cell>
          <cell r="E695">
            <v>4260</v>
          </cell>
          <cell r="F695">
            <v>4260</v>
          </cell>
        </row>
        <row r="696">
          <cell r="A696" t="str">
            <v>CINTA-33</v>
          </cell>
          <cell r="B696" t="str">
            <v>CINTA AISLANTE 33 DE 3M</v>
          </cell>
          <cell r="C696" t="str">
            <v>Rollo</v>
          </cell>
          <cell r="D696">
            <v>0.1</v>
          </cell>
          <cell r="E696">
            <v>8000</v>
          </cell>
          <cell r="F696">
            <v>800</v>
          </cell>
        </row>
        <row r="699">
          <cell r="A699" t="str">
            <v>SM-INTCD</v>
          </cell>
          <cell r="B699" t="str">
            <v>SALIDA INTERRUPTOR CONMUTABLE DOBLE TM</v>
          </cell>
          <cell r="C699" t="str">
            <v>UN</v>
          </cell>
          <cell r="E699" t="str">
            <v>COSTO ITEM</v>
          </cell>
          <cell r="F699">
            <v>92735.5</v>
          </cell>
        </row>
        <row r="701">
          <cell r="A701" t="str">
            <v>CODIGO</v>
          </cell>
          <cell r="B701" t="str">
            <v>DETALLE</v>
          </cell>
          <cell r="C701" t="str">
            <v>UNIDAD</v>
          </cell>
          <cell r="D701" t="str">
            <v>CANTIDAD</v>
          </cell>
          <cell r="E701" t="str">
            <v>V/UNITARIO</v>
          </cell>
          <cell r="F701" t="str">
            <v>V/PARCIAL</v>
          </cell>
        </row>
        <row r="702">
          <cell r="A702" t="str">
            <v>ALCU-12</v>
          </cell>
          <cell r="B702" t="str">
            <v>ALAMBRE DE COBRE THHN No. 12</v>
          </cell>
          <cell r="C702" t="str">
            <v>Ml</v>
          </cell>
          <cell r="D702">
            <v>18</v>
          </cell>
          <cell r="E702">
            <v>1659</v>
          </cell>
          <cell r="F702">
            <v>29862</v>
          </cell>
        </row>
        <row r="703">
          <cell r="A703" t="str">
            <v>ALCU-12</v>
          </cell>
          <cell r="B703" t="str">
            <v>ALAMBRE DE COBRE THHN No. 12</v>
          </cell>
          <cell r="C703" t="str">
            <v>Ml</v>
          </cell>
          <cell r="D703">
            <v>9</v>
          </cell>
          <cell r="E703">
            <v>1659</v>
          </cell>
          <cell r="F703">
            <v>14931</v>
          </cell>
        </row>
        <row r="704">
          <cell r="A704" t="str">
            <v>TUBMG-1/2</v>
          </cell>
          <cell r="B704" t="str">
            <v>TUBO EMT 1/2 X 3MTS NTC-105 COLMENA</v>
          </cell>
          <cell r="C704" t="str">
            <v>UND</v>
          </cell>
          <cell r="D704">
            <v>4.5</v>
          </cell>
          <cell r="E704">
            <v>6815</v>
          </cell>
          <cell r="F704">
            <v>30667.5</v>
          </cell>
        </row>
        <row r="705">
          <cell r="A705" t="str">
            <v>CAJA-G-C</v>
          </cell>
          <cell r="B705" t="str">
            <v>CAJA GALVANIZADA CUADRADA</v>
          </cell>
          <cell r="C705">
            <v>0</v>
          </cell>
          <cell r="D705">
            <v>1</v>
          </cell>
          <cell r="E705">
            <v>1480</v>
          </cell>
          <cell r="F705">
            <v>1480</v>
          </cell>
        </row>
        <row r="706">
          <cell r="A706" t="str">
            <v>CURVAMG-1/2</v>
          </cell>
          <cell r="B706" t="str">
            <v>CURVA CONDUIT GALVANIZAD DE 1/2"</v>
          </cell>
          <cell r="C706" t="str">
            <v>Un</v>
          </cell>
          <cell r="D706">
            <v>2</v>
          </cell>
          <cell r="E706">
            <v>2985</v>
          </cell>
          <cell r="F706">
            <v>5970</v>
          </cell>
        </row>
        <row r="707">
          <cell r="A707" t="str">
            <v>INT-CD</v>
          </cell>
          <cell r="B707" t="str">
            <v xml:space="preserve">INTERRUPTOR CONMUTABLE DOBLE </v>
          </cell>
          <cell r="C707" t="str">
            <v>Un</v>
          </cell>
          <cell r="D707">
            <v>1</v>
          </cell>
          <cell r="E707">
            <v>9025</v>
          </cell>
          <cell r="F707">
            <v>9025</v>
          </cell>
        </row>
        <row r="708">
          <cell r="A708" t="str">
            <v>CINTA-33</v>
          </cell>
          <cell r="B708" t="str">
            <v>CINTA AISLANTE 33 DE 3M</v>
          </cell>
          <cell r="C708" t="str">
            <v>Rollo</v>
          </cell>
          <cell r="D708">
            <v>0.1</v>
          </cell>
          <cell r="E708">
            <v>8000</v>
          </cell>
          <cell r="F708">
            <v>800</v>
          </cell>
        </row>
        <row r="711">
          <cell r="A711" t="str">
            <v>SM-TTEL</v>
          </cell>
          <cell r="B711" t="str">
            <v>SALIDA TOMA TELEFONICO TM</v>
          </cell>
          <cell r="C711" t="str">
            <v>UN</v>
          </cell>
          <cell r="E711" t="str">
            <v>COSTO ITEM</v>
          </cell>
          <cell r="F711" t="e">
            <v>#N/A</v>
          </cell>
        </row>
        <row r="713">
          <cell r="A713" t="str">
            <v>CODIGO</v>
          </cell>
          <cell r="B713" t="str">
            <v>DETALLE</v>
          </cell>
          <cell r="C713" t="str">
            <v>UNIDAD</v>
          </cell>
          <cell r="D713" t="str">
            <v>CANTIDAD</v>
          </cell>
          <cell r="E713" t="str">
            <v>V/UNITARIO</v>
          </cell>
          <cell r="F713" t="str">
            <v>V/PARCIAL</v>
          </cell>
        </row>
        <row r="714">
          <cell r="A714" t="str">
            <v>CATEL-2</v>
          </cell>
          <cell r="B714" t="e">
            <v>#N/A</v>
          </cell>
          <cell r="C714" t="e">
            <v>#N/A</v>
          </cell>
          <cell r="D714">
            <v>9</v>
          </cell>
          <cell r="E714" t="e">
            <v>#N/A</v>
          </cell>
          <cell r="F714" t="e">
            <v>#N/A</v>
          </cell>
        </row>
        <row r="715">
          <cell r="A715" t="str">
            <v>TUBMG-1/2</v>
          </cell>
          <cell r="B715" t="str">
            <v>TUBO EMT 1/2 X 3MTS NTC-105 COLMENA</v>
          </cell>
          <cell r="C715" t="str">
            <v>UND</v>
          </cell>
          <cell r="D715">
            <v>9</v>
          </cell>
          <cell r="E715">
            <v>6815</v>
          </cell>
          <cell r="F715">
            <v>61335</v>
          </cell>
        </row>
        <row r="716">
          <cell r="A716" t="str">
            <v>CAJA-G-C</v>
          </cell>
          <cell r="B716" t="str">
            <v>CAJA GALVANIZADA CUADRADA</v>
          </cell>
          <cell r="C716">
            <v>0</v>
          </cell>
          <cell r="D716">
            <v>1</v>
          </cell>
          <cell r="E716">
            <v>1480</v>
          </cell>
          <cell r="F716">
            <v>1480</v>
          </cell>
        </row>
        <row r="717">
          <cell r="A717" t="str">
            <v>CURVAMG-1/2</v>
          </cell>
          <cell r="B717" t="str">
            <v>CURVA CONDUIT GALVANIZAD DE 1/2"</v>
          </cell>
          <cell r="C717" t="str">
            <v>Un</v>
          </cell>
          <cell r="D717">
            <v>2</v>
          </cell>
          <cell r="E717">
            <v>2985</v>
          </cell>
          <cell r="F717">
            <v>5970</v>
          </cell>
        </row>
        <row r="718">
          <cell r="A718" t="str">
            <v>TOMA-TEL</v>
          </cell>
          <cell r="B718" t="str">
            <v xml:space="preserve">TOMA TELEFONICA DUPLEX </v>
          </cell>
          <cell r="C718" t="str">
            <v>Un</v>
          </cell>
          <cell r="D718">
            <v>1</v>
          </cell>
          <cell r="E718">
            <v>3410</v>
          </cell>
          <cell r="F718">
            <v>3410</v>
          </cell>
        </row>
        <row r="719">
          <cell r="A719" t="str">
            <v>CINTA-33</v>
          </cell>
          <cell r="B719" t="str">
            <v>CINTA AISLANTE 33 DE 3M</v>
          </cell>
          <cell r="C719" t="str">
            <v>Rollo</v>
          </cell>
          <cell r="D719">
            <v>0.1</v>
          </cell>
          <cell r="E719">
            <v>8000</v>
          </cell>
          <cell r="F719">
            <v>800</v>
          </cell>
        </row>
        <row r="722">
          <cell r="A722" t="str">
            <v>SM-TCIT'</v>
          </cell>
          <cell r="B722" t="str">
            <v>SALIDA TOMA CITOFONO TM SIN ALAMBRAR</v>
          </cell>
          <cell r="C722" t="str">
            <v>UN</v>
          </cell>
          <cell r="E722" t="str">
            <v>COSTO ITEM</v>
          </cell>
          <cell r="F722">
            <v>72995</v>
          </cell>
        </row>
        <row r="724">
          <cell r="A724" t="str">
            <v>CODIGO</v>
          </cell>
          <cell r="B724" t="str">
            <v>DETALLE</v>
          </cell>
          <cell r="C724" t="str">
            <v>UNIDAD</v>
          </cell>
          <cell r="D724" t="str">
            <v>CANTIDAD</v>
          </cell>
          <cell r="E724" t="str">
            <v>V/UNITARIO</v>
          </cell>
          <cell r="F724" t="str">
            <v>V/PARCIAL</v>
          </cell>
        </row>
        <row r="725">
          <cell r="A725" t="str">
            <v>TUBMG-1/2</v>
          </cell>
          <cell r="B725" t="str">
            <v>TUBO EMT 1/2 X 3MTS NTC-105 COLMENA</v>
          </cell>
          <cell r="C725" t="str">
            <v>UND</v>
          </cell>
          <cell r="D725">
            <v>9</v>
          </cell>
          <cell r="E725">
            <v>6815</v>
          </cell>
          <cell r="F725">
            <v>61335</v>
          </cell>
        </row>
        <row r="726">
          <cell r="A726" t="str">
            <v>CAJA-G-C</v>
          </cell>
          <cell r="B726" t="str">
            <v>CAJA GALVANIZADA CUADRADA</v>
          </cell>
          <cell r="C726">
            <v>0</v>
          </cell>
          <cell r="D726">
            <v>1</v>
          </cell>
          <cell r="E726">
            <v>1480</v>
          </cell>
          <cell r="F726">
            <v>1480</v>
          </cell>
        </row>
        <row r="727">
          <cell r="A727" t="str">
            <v>CURVAMG-1/2</v>
          </cell>
          <cell r="B727" t="str">
            <v>CURVA CONDUIT GALVANIZAD DE 1/2"</v>
          </cell>
          <cell r="C727" t="str">
            <v>Un</v>
          </cell>
          <cell r="D727">
            <v>2</v>
          </cell>
          <cell r="E727">
            <v>2985</v>
          </cell>
          <cell r="F727">
            <v>5970</v>
          </cell>
        </row>
        <row r="728">
          <cell r="A728" t="str">
            <v>TOMA-TEL</v>
          </cell>
          <cell r="B728" t="str">
            <v xml:space="preserve">TOMA TELEFONICA DUPLEX </v>
          </cell>
          <cell r="C728" t="str">
            <v>Un</v>
          </cell>
          <cell r="D728">
            <v>1</v>
          </cell>
          <cell r="E728">
            <v>3410</v>
          </cell>
          <cell r="F728">
            <v>3410</v>
          </cell>
        </row>
        <row r="729">
          <cell r="A729" t="str">
            <v>CINTA-33</v>
          </cell>
          <cell r="B729" t="str">
            <v>CINTA AISLANTE 33 DE 3M</v>
          </cell>
          <cell r="C729" t="str">
            <v>Rollo</v>
          </cell>
          <cell r="D729">
            <v>0.1</v>
          </cell>
          <cell r="E729">
            <v>8000</v>
          </cell>
          <cell r="F729">
            <v>800</v>
          </cell>
        </row>
        <row r="732">
          <cell r="A732" t="str">
            <v>SM-TTV</v>
          </cell>
          <cell r="B732" t="str">
            <v>SALIDA TOMA TELEVISION TM</v>
          </cell>
          <cell r="C732" t="str">
            <v>UN</v>
          </cell>
          <cell r="E732" t="str">
            <v>COSTO ITEM</v>
          </cell>
          <cell r="F732">
            <v>98885</v>
          </cell>
        </row>
        <row r="734">
          <cell r="A734" t="str">
            <v>CODIGO</v>
          </cell>
          <cell r="B734" t="str">
            <v>DETALLE</v>
          </cell>
          <cell r="C734" t="str">
            <v>UNIDAD</v>
          </cell>
          <cell r="D734" t="str">
            <v>CANTIDAD</v>
          </cell>
          <cell r="E734" t="str">
            <v>V/UNITARIO</v>
          </cell>
          <cell r="F734" t="str">
            <v>V/PARCIAL</v>
          </cell>
        </row>
        <row r="735">
          <cell r="A735" t="str">
            <v>RG-59</v>
          </cell>
          <cell r="B735" t="str">
            <v>CABLE COAXIAL RG-6 TV</v>
          </cell>
          <cell r="C735" t="str">
            <v>Ml</v>
          </cell>
          <cell r="D735">
            <v>9</v>
          </cell>
          <cell r="E735">
            <v>900</v>
          </cell>
          <cell r="F735">
            <v>8100</v>
          </cell>
        </row>
        <row r="736">
          <cell r="A736" t="str">
            <v>TUBMG-1/2</v>
          </cell>
          <cell r="B736" t="str">
            <v>TUBO EMT 1/2 X 3MTS NTC-105 COLMENA</v>
          </cell>
          <cell r="C736" t="str">
            <v>UND</v>
          </cell>
          <cell r="D736">
            <v>9</v>
          </cell>
          <cell r="E736">
            <v>6815</v>
          </cell>
          <cell r="F736">
            <v>61335</v>
          </cell>
        </row>
        <row r="737">
          <cell r="A737" t="str">
            <v>CAJA-G-C</v>
          </cell>
          <cell r="B737" t="str">
            <v>CAJA GALVANIZADA CUADRADA</v>
          </cell>
          <cell r="C737">
            <v>0</v>
          </cell>
          <cell r="D737">
            <v>1</v>
          </cell>
          <cell r="E737">
            <v>1480</v>
          </cell>
          <cell r="F737">
            <v>1480</v>
          </cell>
        </row>
        <row r="738">
          <cell r="A738" t="str">
            <v>CURVAG-1/2</v>
          </cell>
          <cell r="B738" t="str">
            <v>CURVA CONDUIT EMT DE 1/2"</v>
          </cell>
          <cell r="C738" t="str">
            <v>Un</v>
          </cell>
          <cell r="D738">
            <v>2</v>
          </cell>
          <cell r="E738">
            <v>11880</v>
          </cell>
          <cell r="F738">
            <v>23760</v>
          </cell>
        </row>
        <row r="739">
          <cell r="A739" t="str">
            <v>TOMA-TV</v>
          </cell>
          <cell r="B739" t="str">
            <v xml:space="preserve">TOMA COAXIAL </v>
          </cell>
          <cell r="C739" t="str">
            <v>Un</v>
          </cell>
          <cell r="D739">
            <v>1</v>
          </cell>
          <cell r="E739">
            <v>3410</v>
          </cell>
          <cell r="F739">
            <v>3410</v>
          </cell>
        </row>
        <row r="740">
          <cell r="A740" t="str">
            <v>CINTA-33</v>
          </cell>
          <cell r="B740" t="str">
            <v>CINTA AISLANTE 33 DE 3M</v>
          </cell>
          <cell r="C740" t="str">
            <v>Rollo</v>
          </cell>
          <cell r="D740">
            <v>0.1</v>
          </cell>
          <cell r="E740">
            <v>8000</v>
          </cell>
          <cell r="F740">
            <v>800</v>
          </cell>
        </row>
        <row r="743">
          <cell r="A743" t="str">
            <v>TMG-3/4</v>
          </cell>
          <cell r="B743" t="str">
            <v>CANALIZAR TUBERIA METALICA GRIS DE 3/4"</v>
          </cell>
          <cell r="C743" t="str">
            <v>ML</v>
          </cell>
          <cell r="E743" t="str">
            <v>COSTO ITEM</v>
          </cell>
          <cell r="F743">
            <v>9613</v>
          </cell>
        </row>
        <row r="745">
          <cell r="A745" t="str">
            <v>CODIGO</v>
          </cell>
          <cell r="B745" t="str">
            <v>DETALLE</v>
          </cell>
          <cell r="C745" t="str">
            <v>UNIDAD</v>
          </cell>
          <cell r="D745" t="str">
            <v>CANTIDAD</v>
          </cell>
          <cell r="E745" t="str">
            <v>V/UNITARIO</v>
          </cell>
          <cell r="F745" t="str">
            <v>V/PARCIAL</v>
          </cell>
        </row>
        <row r="746">
          <cell r="A746" t="str">
            <v>TUBMG-3/4</v>
          </cell>
          <cell r="B746" t="str">
            <v>TUBO EMT 3/4 X 3MTS NTC-105 COLMENA</v>
          </cell>
          <cell r="C746" t="str">
            <v>UND</v>
          </cell>
          <cell r="D746">
            <v>1</v>
          </cell>
          <cell r="E746">
            <v>9613</v>
          </cell>
          <cell r="F746">
            <v>9613</v>
          </cell>
        </row>
        <row r="749">
          <cell r="A749" t="str">
            <v>TMG-1</v>
          </cell>
          <cell r="B749" t="str">
            <v>CANALIZAR TUBERIA METALICA GRIS DE 1"</v>
          </cell>
          <cell r="C749" t="str">
            <v>ML</v>
          </cell>
          <cell r="E749" t="str">
            <v>COSTO ITEM</v>
          </cell>
          <cell r="F749">
            <v>14550</v>
          </cell>
        </row>
        <row r="751">
          <cell r="A751" t="str">
            <v>CODIGO</v>
          </cell>
          <cell r="B751" t="str">
            <v>DETALLE</v>
          </cell>
          <cell r="C751" t="str">
            <v>UNIDAD</v>
          </cell>
          <cell r="D751" t="str">
            <v>CANTIDAD</v>
          </cell>
          <cell r="E751" t="str">
            <v>V/UNITARIO</v>
          </cell>
          <cell r="F751" t="str">
            <v>V/PARCIAL</v>
          </cell>
        </row>
        <row r="752">
          <cell r="A752" t="str">
            <v>TUBMG-1</v>
          </cell>
          <cell r="B752" t="str">
            <v>TUBO EMT 1 X 3MTS NTC-105 COLMENA</v>
          </cell>
          <cell r="C752" t="str">
            <v>UND</v>
          </cell>
          <cell r="D752">
            <v>1</v>
          </cell>
          <cell r="E752">
            <v>14550</v>
          </cell>
          <cell r="F752">
            <v>14550</v>
          </cell>
        </row>
        <row r="755">
          <cell r="A755" t="str">
            <v>TMG-11/2</v>
          </cell>
          <cell r="B755" t="str">
            <v>CANALIZAR TUBERIA METALICA GRIS DE 1 1/2"</v>
          </cell>
          <cell r="C755" t="str">
            <v>ML</v>
          </cell>
          <cell r="E755" t="str">
            <v>COSTO ITEM</v>
          </cell>
          <cell r="F755">
            <v>25015</v>
          </cell>
        </row>
        <row r="757">
          <cell r="A757" t="str">
            <v>CODIGO</v>
          </cell>
          <cell r="B757" t="str">
            <v>DETALLE</v>
          </cell>
          <cell r="C757" t="str">
            <v>UNIDAD</v>
          </cell>
          <cell r="D757" t="str">
            <v>CANTIDAD</v>
          </cell>
          <cell r="E757" t="str">
            <v>V/UNITARIO</v>
          </cell>
          <cell r="F757" t="str">
            <v>V/PARCIAL</v>
          </cell>
        </row>
        <row r="758">
          <cell r="A758" t="str">
            <v>TUBMG-11/2</v>
          </cell>
          <cell r="B758" t="str">
            <v>TUBO EMT 1-1/2 X3MTS NTC-105 COLMENA</v>
          </cell>
          <cell r="C758" t="str">
            <v>UND</v>
          </cell>
          <cell r="D758">
            <v>1</v>
          </cell>
          <cell r="E758">
            <v>25015</v>
          </cell>
          <cell r="F758">
            <v>25015</v>
          </cell>
        </row>
        <row r="761">
          <cell r="A761" t="str">
            <v>TMG-2</v>
          </cell>
          <cell r="B761" t="str">
            <v>Tubería metálica EMT DE 2"</v>
          </cell>
          <cell r="C761" t="str">
            <v>ML</v>
          </cell>
          <cell r="E761" t="str">
            <v>COSTO ITEM</v>
          </cell>
          <cell r="F761">
            <v>31830</v>
          </cell>
        </row>
        <row r="763">
          <cell r="A763" t="str">
            <v>CODIGO</v>
          </cell>
          <cell r="B763" t="str">
            <v>DETALLE</v>
          </cell>
          <cell r="C763" t="str">
            <v>UNIDAD</v>
          </cell>
          <cell r="D763" t="str">
            <v>CANTIDAD</v>
          </cell>
          <cell r="E763" t="str">
            <v>V/UNITARIO</v>
          </cell>
          <cell r="F763" t="str">
            <v>V/PARCIAL</v>
          </cell>
        </row>
        <row r="764">
          <cell r="A764" t="str">
            <v>TUBMG-2</v>
          </cell>
          <cell r="B764" t="str">
            <v>TUBO EMT 2 X 3MTS NTC-105 COLMENA</v>
          </cell>
          <cell r="C764" t="str">
            <v>UND</v>
          </cell>
          <cell r="D764">
            <v>1</v>
          </cell>
          <cell r="E764">
            <v>31830</v>
          </cell>
          <cell r="F764">
            <v>31830</v>
          </cell>
        </row>
        <row r="769">
          <cell r="A769" t="str">
            <v>TMG-4</v>
          </cell>
          <cell r="B769" t="str">
            <v>CANALIZAR TUBERIA METALICA GRIS DE 4"</v>
          </cell>
          <cell r="C769" t="str">
            <v>ML</v>
          </cell>
          <cell r="E769" t="str">
            <v>COSTO ITEM</v>
          </cell>
          <cell r="F769">
            <v>84120</v>
          </cell>
        </row>
        <row r="771">
          <cell r="A771" t="str">
            <v>CODIGO</v>
          </cell>
          <cell r="B771" t="str">
            <v>DETALLE</v>
          </cell>
          <cell r="C771" t="str">
            <v>UNIDAD</v>
          </cell>
          <cell r="D771" t="str">
            <v>CANTIDAD</v>
          </cell>
          <cell r="E771" t="str">
            <v>V/UNITARIO</v>
          </cell>
          <cell r="F771" t="str">
            <v>V/PARCIAL</v>
          </cell>
        </row>
        <row r="772">
          <cell r="A772" t="str">
            <v>TUBMG-4</v>
          </cell>
          <cell r="B772" t="str">
            <v>TUBO EMT 4 X3MTS NTC-105 COLMENA</v>
          </cell>
          <cell r="C772" t="str">
            <v>UND</v>
          </cell>
          <cell r="D772">
            <v>1</v>
          </cell>
          <cell r="E772">
            <v>84120</v>
          </cell>
          <cell r="F772">
            <v>84120</v>
          </cell>
        </row>
        <row r="775">
          <cell r="A775" t="str">
            <v>TMG-3</v>
          </cell>
          <cell r="B775" t="str">
            <v>CANALIZAR TUBERIA METALICA GRIS DE 3"</v>
          </cell>
          <cell r="C775" t="str">
            <v>ML</v>
          </cell>
          <cell r="E775" t="str">
            <v>COSTO ITEM</v>
          </cell>
          <cell r="F775">
            <v>56842</v>
          </cell>
        </row>
        <row r="777">
          <cell r="A777" t="str">
            <v>CODIGO</v>
          </cell>
          <cell r="B777" t="str">
            <v>DETALLE</v>
          </cell>
          <cell r="C777" t="str">
            <v>UNIDAD</v>
          </cell>
          <cell r="D777" t="str">
            <v>CANTIDAD</v>
          </cell>
          <cell r="E777" t="str">
            <v>V/UNITARIO</v>
          </cell>
          <cell r="F777" t="str">
            <v>V/PARCIAL</v>
          </cell>
        </row>
        <row r="778">
          <cell r="A778" t="str">
            <v>TUBMG-3</v>
          </cell>
          <cell r="B778" t="str">
            <v>TUBO EMT 3 X3MTS NTC-105 COLMENA</v>
          </cell>
          <cell r="C778" t="str">
            <v>UND</v>
          </cell>
          <cell r="D778">
            <v>1</v>
          </cell>
          <cell r="E778">
            <v>56842</v>
          </cell>
          <cell r="F778">
            <v>56842</v>
          </cell>
        </row>
        <row r="781">
          <cell r="A781" t="str">
            <v>TMGAL-4</v>
          </cell>
          <cell r="B781" t="str">
            <v>CANALIZAR TUBERIA GALVANIZADO DE 4"</v>
          </cell>
          <cell r="C781" t="str">
            <v>ML</v>
          </cell>
          <cell r="E781" t="str">
            <v>COSTO ITEM</v>
          </cell>
          <cell r="F781">
            <v>210135</v>
          </cell>
        </row>
        <row r="783">
          <cell r="A783" t="str">
            <v>CODIGO</v>
          </cell>
          <cell r="B783" t="str">
            <v>DETALLE</v>
          </cell>
          <cell r="C783" t="str">
            <v>UNIDAD</v>
          </cell>
          <cell r="D783" t="str">
            <v>CANTIDAD</v>
          </cell>
          <cell r="E783" t="str">
            <v>V/UNITARIO</v>
          </cell>
          <cell r="F783" t="str">
            <v>V/PARCIAL</v>
          </cell>
        </row>
        <row r="784">
          <cell r="A784" t="str">
            <v>TUBGAL-4</v>
          </cell>
          <cell r="B784" t="str">
            <v xml:space="preserve">TUBO GALVANIZADO 4 X3MTS </v>
          </cell>
          <cell r="C784" t="str">
            <v>UND</v>
          </cell>
          <cell r="D784">
            <v>1</v>
          </cell>
          <cell r="E784">
            <v>210135</v>
          </cell>
          <cell r="F784">
            <v>210135</v>
          </cell>
        </row>
        <row r="787">
          <cell r="A787" t="str">
            <v>SI-MED-T4H</v>
          </cell>
          <cell r="B787" t="str">
            <v>SUMINISTRO E INSTALACION MEDIDOR TRIFASICO</v>
          </cell>
          <cell r="C787" t="str">
            <v>UN</v>
          </cell>
          <cell r="E787" t="str">
            <v>COSTO ITEM</v>
          </cell>
          <cell r="F787">
            <v>417600</v>
          </cell>
        </row>
        <row r="789">
          <cell r="A789" t="str">
            <v>CODIGO</v>
          </cell>
          <cell r="B789" t="str">
            <v>DETALLE</v>
          </cell>
          <cell r="C789" t="str">
            <v>UNIDAD</v>
          </cell>
          <cell r="D789" t="str">
            <v>CANTIDAD</v>
          </cell>
          <cell r="E789" t="str">
            <v>V/UNITARIO</v>
          </cell>
          <cell r="F789" t="str">
            <v>V/PARCIAL</v>
          </cell>
        </row>
        <row r="790">
          <cell r="A790" t="str">
            <v>TRANS-200/5</v>
          </cell>
          <cell r="B790" t="str">
            <v>TRANSFORMADOR DE CORRIENTE 200/5A</v>
          </cell>
          <cell r="C790" t="str">
            <v>Un</v>
          </cell>
          <cell r="D790">
            <v>3</v>
          </cell>
          <cell r="E790">
            <v>139200</v>
          </cell>
          <cell r="F790">
            <v>417600</v>
          </cell>
        </row>
        <row r="791">
          <cell r="A791" t="str">
            <v>MED-TRIDMAX</v>
          </cell>
          <cell r="B791" t="str">
            <v>MEDIDOR TRIFÁSICO 3X120-208 5A 3 ELEMENTOS DMAX</v>
          </cell>
          <cell r="C791" t="str">
            <v>Un</v>
          </cell>
          <cell r="D791">
            <v>1</v>
          </cell>
          <cell r="E791">
            <v>0</v>
          </cell>
          <cell r="F791">
            <v>0</v>
          </cell>
        </row>
        <row r="792">
          <cell r="A792" t="str">
            <v>SELECVOL</v>
          </cell>
          <cell r="B792" t="str">
            <v>SELECTOR DE VOLTAJE DE TRES POSICIONES</v>
          </cell>
          <cell r="C792" t="str">
            <v>Un</v>
          </cell>
          <cell r="D792">
            <v>1</v>
          </cell>
          <cell r="E792">
            <v>0</v>
          </cell>
          <cell r="F792">
            <v>0</v>
          </cell>
        </row>
        <row r="793">
          <cell r="A793" t="str">
            <v>SELECCOR</v>
          </cell>
          <cell r="B793" t="str">
            <v>SELECTOR DE CORRIENTE DE TRES POSICIONES</v>
          </cell>
          <cell r="C793" t="str">
            <v>Un</v>
          </cell>
          <cell r="D793">
            <v>1</v>
          </cell>
          <cell r="E793">
            <v>0</v>
          </cell>
          <cell r="F793">
            <v>0</v>
          </cell>
        </row>
        <row r="795">
          <cell r="A795" t="str">
            <v>SI-MED-B3H</v>
          </cell>
          <cell r="B795" t="str">
            <v>SUMINISTRO E INSTALACION MEDIDOR BIFASICO TRIFILAR</v>
          </cell>
          <cell r="C795" t="str">
            <v>UN</v>
          </cell>
          <cell r="E795" t="str">
            <v>COSTO ITEM</v>
          </cell>
          <cell r="F795">
            <v>0</v>
          </cell>
        </row>
        <row r="797">
          <cell r="A797" t="str">
            <v>CODIGO</v>
          </cell>
          <cell r="B797" t="str">
            <v>DETALLE</v>
          </cell>
          <cell r="C797" t="str">
            <v>UNIDAD</v>
          </cell>
          <cell r="D797" t="str">
            <v>CANTIDAD</v>
          </cell>
          <cell r="E797" t="str">
            <v>V/UNITARIO</v>
          </cell>
          <cell r="F797" t="str">
            <v>V/PARCIAL</v>
          </cell>
        </row>
        <row r="798">
          <cell r="A798" t="str">
            <v>MED-BITRI2</v>
          </cell>
          <cell r="B798" t="str">
            <v>MEDIDOR BIFÁSICO TRIFILAR 2X120-208 15(60) A 2 ELEMENTOS ACTIVA</v>
          </cell>
          <cell r="C798" t="str">
            <v>Un</v>
          </cell>
          <cell r="D798">
            <v>1</v>
          </cell>
          <cell r="E798">
            <v>0</v>
          </cell>
          <cell r="F798">
            <v>0</v>
          </cell>
        </row>
        <row r="801">
          <cell r="A801" t="str">
            <v>SI-MED-M2H</v>
          </cell>
          <cell r="B801" t="str">
            <v>SUMINISTRO E INSTALACION MEDIDOR MONOFASICO BIFILAR</v>
          </cell>
          <cell r="C801" t="str">
            <v>UN</v>
          </cell>
          <cell r="E801" t="str">
            <v>COSTO ITEM</v>
          </cell>
          <cell r="F801">
            <v>0</v>
          </cell>
        </row>
        <row r="803">
          <cell r="A803" t="str">
            <v>CODIGO</v>
          </cell>
          <cell r="B803" t="str">
            <v>DETALLE</v>
          </cell>
          <cell r="C803" t="str">
            <v>UNIDAD</v>
          </cell>
          <cell r="D803" t="str">
            <v>CANTIDAD</v>
          </cell>
          <cell r="E803" t="str">
            <v>V/UNITARIO</v>
          </cell>
          <cell r="F803" t="str">
            <v>V/PARCIAL</v>
          </cell>
        </row>
        <row r="804">
          <cell r="A804" t="str">
            <v>MED-MONO</v>
          </cell>
          <cell r="B804" t="str">
            <v>MEDIDOR MONOFASICO 15 (60)A 120 V 1 ELEMENTO ACTIVA</v>
          </cell>
          <cell r="C804" t="str">
            <v>Un</v>
          </cell>
          <cell r="D804">
            <v>1</v>
          </cell>
          <cell r="E804">
            <v>0</v>
          </cell>
          <cell r="F804">
            <v>0</v>
          </cell>
        </row>
        <row r="807">
          <cell r="A807" t="str">
            <v>TIERRA</v>
          </cell>
          <cell r="B807" t="str">
            <v>VARILLA DE COBRE 2,4 M CON SOLDADURA Y TRATAMIENTO</v>
          </cell>
          <cell r="C807" t="str">
            <v>UN</v>
          </cell>
          <cell r="E807" t="str">
            <v>COSTO ITEM</v>
          </cell>
          <cell r="F807">
            <v>76730</v>
          </cell>
        </row>
        <row r="809">
          <cell r="A809" t="str">
            <v>CODIGO</v>
          </cell>
          <cell r="B809" t="str">
            <v>DETALLE</v>
          </cell>
          <cell r="C809" t="str">
            <v>UNIDAD</v>
          </cell>
          <cell r="D809" t="str">
            <v>CANTIDAD</v>
          </cell>
          <cell r="E809" t="str">
            <v>V/UNITARIO</v>
          </cell>
          <cell r="F809" t="str">
            <v>V/PARCIAL</v>
          </cell>
        </row>
        <row r="810">
          <cell r="A810" t="str">
            <v>VCU-2.4</v>
          </cell>
          <cell r="B810" t="str">
            <v>VARILLA COBRE COBRE DE 5/8" X 2.4 MT</v>
          </cell>
          <cell r="C810" t="str">
            <v>UND</v>
          </cell>
          <cell r="D810">
            <v>1</v>
          </cell>
          <cell r="E810">
            <v>76730</v>
          </cell>
          <cell r="F810">
            <v>76730</v>
          </cell>
        </row>
        <row r="811">
          <cell r="A811" t="str">
            <v>SOLEXO</v>
          </cell>
          <cell r="B811" t="str">
            <v>SOLDADURA CAD WELL 250GRS</v>
          </cell>
          <cell r="C811" t="str">
            <v>UND</v>
          </cell>
          <cell r="D811">
            <v>1</v>
          </cell>
          <cell r="E811">
            <v>0</v>
          </cell>
          <cell r="F811">
            <v>0</v>
          </cell>
        </row>
        <row r="812">
          <cell r="A812" t="str">
            <v>TRAT</v>
          </cell>
          <cell r="B812" t="str">
            <v>TRATAMIENTO P/SISTEMAS PUESTA TIERRA CON GRAFITO PAQUETE DE 25KGS</v>
          </cell>
          <cell r="C812" t="str">
            <v>UND</v>
          </cell>
          <cell r="D812">
            <v>1</v>
          </cell>
          <cell r="E812">
            <v>0</v>
          </cell>
          <cell r="F812">
            <v>0</v>
          </cell>
        </row>
        <row r="815">
          <cell r="A815" t="str">
            <v>BAN20X5X24L</v>
          </cell>
          <cell r="B815" t="str">
            <v>BANDEJA PORTACABLE 20X5CM 2.4MT LIVIANA GALVANIZADA CALIENTE MECANO</v>
          </cell>
          <cell r="C815" t="str">
            <v>UN</v>
          </cell>
          <cell r="E815" t="str">
            <v>COSTO ITEM</v>
          </cell>
          <cell r="F815">
            <v>0</v>
          </cell>
        </row>
        <row r="817">
          <cell r="A817" t="str">
            <v>CODIGO</v>
          </cell>
          <cell r="B817" t="str">
            <v>DETALLE</v>
          </cell>
          <cell r="C817" t="str">
            <v>UNIDAD</v>
          </cell>
          <cell r="D817" t="str">
            <v>CANTIDAD</v>
          </cell>
          <cell r="E817" t="str">
            <v>V/UNITARIO</v>
          </cell>
          <cell r="F817" t="str">
            <v>V/PARCIAL</v>
          </cell>
        </row>
        <row r="818">
          <cell r="A818" t="str">
            <v>B5AG2025</v>
          </cell>
          <cell r="B818" t="str">
            <v>BANDEJA PORTACABLE 20X5CM 2.4MT LIVIANA GALVANIZADA CALIENTE MECANO</v>
          </cell>
          <cell r="C818" t="str">
            <v>UND</v>
          </cell>
          <cell r="D818">
            <v>1</v>
          </cell>
          <cell r="E818">
            <v>0</v>
          </cell>
          <cell r="F818">
            <v>0</v>
          </cell>
        </row>
        <row r="819">
          <cell r="A819" t="str">
            <v>TEH12X200</v>
          </cell>
          <cell r="B819" t="str">
            <v>CHAZO 1/2X2 TIPO HEMBRA MECANO (BROCA DE 5/8)</v>
          </cell>
          <cell r="C819" t="str">
            <v>UND</v>
          </cell>
          <cell r="D819">
            <v>6</v>
          </cell>
          <cell r="E819">
            <v>0</v>
          </cell>
          <cell r="F819">
            <v>0</v>
          </cell>
        </row>
        <row r="822">
          <cell r="A822" t="str">
            <v>BANCABLOHDF105/500</v>
          </cell>
          <cell r="B822" t="str">
            <v>Bandeja tipo Cablofil de HDF 105/500</v>
          </cell>
          <cell r="C822" t="str">
            <v>UN</v>
          </cell>
          <cell r="E822" t="str">
            <v>COSTO ITEM</v>
          </cell>
          <cell r="F822">
            <v>46500</v>
          </cell>
        </row>
        <row r="824">
          <cell r="A824" t="str">
            <v>CODIGO</v>
          </cell>
          <cell r="B824" t="str">
            <v>DETALLE</v>
          </cell>
          <cell r="C824" t="str">
            <v>UNIDAD</v>
          </cell>
          <cell r="D824" t="str">
            <v>CANTIDAD</v>
          </cell>
          <cell r="E824" t="str">
            <v>V/UNITARIO</v>
          </cell>
          <cell r="F824" t="str">
            <v>V/PARCIAL</v>
          </cell>
        </row>
        <row r="825">
          <cell r="A825" t="str">
            <v>HDF105/500</v>
          </cell>
          <cell r="B825" t="str">
            <v>BANDEJA CABLOFIL HDF 105/500</v>
          </cell>
          <cell r="C825" t="str">
            <v>Un</v>
          </cell>
          <cell r="D825">
            <v>1</v>
          </cell>
          <cell r="E825">
            <v>46500</v>
          </cell>
          <cell r="F825">
            <v>46500</v>
          </cell>
        </row>
        <row r="828">
          <cell r="A828" t="str">
            <v>ACCCABLOFIL-1</v>
          </cell>
          <cell r="B828" t="str">
            <v>Accesorios bandeja Cablofil</v>
          </cell>
          <cell r="C828" t="str">
            <v>UN</v>
          </cell>
          <cell r="E828" t="str">
            <v>COSTO ITEM</v>
          </cell>
          <cell r="F828">
            <v>1546946.6666666667</v>
          </cell>
        </row>
        <row r="830">
          <cell r="A830" t="str">
            <v>CODIGO</v>
          </cell>
          <cell r="B830" t="str">
            <v>DETALLE</v>
          </cell>
          <cell r="C830" t="str">
            <v>UNIDAD</v>
          </cell>
          <cell r="D830" t="str">
            <v>CANTIDAD</v>
          </cell>
          <cell r="E830" t="str">
            <v>V/UNITARIO</v>
          </cell>
          <cell r="F830" t="str">
            <v>V/PARCIAL</v>
          </cell>
        </row>
        <row r="831">
          <cell r="A831" t="str">
            <v>AR1</v>
          </cell>
          <cell r="B831" t="str">
            <v>ARANDELA CE-25mm DC</v>
          </cell>
          <cell r="C831" t="str">
            <v>Un</v>
          </cell>
          <cell r="D831">
            <v>80</v>
          </cell>
          <cell r="E831">
            <v>163.33333333333334</v>
          </cell>
          <cell r="F831">
            <v>13066.666666666668</v>
          </cell>
        </row>
        <row r="832">
          <cell r="A832" t="str">
            <v>AR2</v>
          </cell>
          <cell r="B832" t="str">
            <v>ARANDELA CE-25mm EZ</v>
          </cell>
          <cell r="C832" t="str">
            <v>Un</v>
          </cell>
          <cell r="D832">
            <v>80</v>
          </cell>
          <cell r="E832">
            <v>115.33333333333333</v>
          </cell>
          <cell r="F832">
            <v>9226.6666666666661</v>
          </cell>
        </row>
        <row r="833">
          <cell r="A833" t="str">
            <v>CLIP1</v>
          </cell>
          <cell r="B833" t="str">
            <v>CLIP FASLOCK XL GS</v>
          </cell>
          <cell r="C833" t="str">
            <v>Un</v>
          </cell>
          <cell r="D833">
            <v>10</v>
          </cell>
          <cell r="E833">
            <v>665.33333333333337</v>
          </cell>
          <cell r="F833">
            <v>6653.3333333333339</v>
          </cell>
        </row>
        <row r="834">
          <cell r="A834" t="str">
            <v>CONT1</v>
          </cell>
          <cell r="B834" t="str">
            <v>CONECTOR TIERRA GRIFEQUIP</v>
          </cell>
          <cell r="C834" t="str">
            <v>Un</v>
          </cell>
          <cell r="D834">
            <v>40</v>
          </cell>
          <cell r="E834">
            <v>3900</v>
          </cell>
          <cell r="F834">
            <v>156000</v>
          </cell>
        </row>
        <row r="835">
          <cell r="A835" t="str">
            <v>GRAPSUS1</v>
          </cell>
          <cell r="B835" t="str">
            <v>GRAPA SUSPENSION AS GS</v>
          </cell>
          <cell r="C835" t="str">
            <v>Un</v>
          </cell>
          <cell r="D835">
            <v>60</v>
          </cell>
          <cell r="E835">
            <v>700</v>
          </cell>
          <cell r="F835">
            <v>42000</v>
          </cell>
        </row>
        <row r="836">
          <cell r="A836" t="str">
            <v>LAMUNI1</v>
          </cell>
          <cell r="B836" t="str">
            <v>LAMINA UNION ED275 EZ</v>
          </cell>
          <cell r="C836" t="str">
            <v>Un</v>
          </cell>
          <cell r="D836">
            <v>0</v>
          </cell>
          <cell r="E836">
            <v>1100</v>
          </cell>
          <cell r="F836">
            <v>0</v>
          </cell>
        </row>
        <row r="837">
          <cell r="A837" t="str">
            <v>PERF1</v>
          </cell>
          <cell r="B837" t="str">
            <v>PERFIL DE FIJACION RSCN 3M GC</v>
          </cell>
          <cell r="C837" t="str">
            <v>Un</v>
          </cell>
          <cell r="D837">
            <v>60</v>
          </cell>
          <cell r="E837">
            <v>22000</v>
          </cell>
          <cell r="F837">
            <v>1320000</v>
          </cell>
        </row>
        <row r="841">
          <cell r="A841" t="str">
            <v>ACCEMT2"</v>
          </cell>
          <cell r="B841" t="str">
            <v>Accesorio para tubería metálica EMT de 2"</v>
          </cell>
          <cell r="C841" t="str">
            <v>UN</v>
          </cell>
          <cell r="E841" t="str">
            <v>COSTO ITEM</v>
          </cell>
          <cell r="F841">
            <v>1933048.3333333333</v>
          </cell>
        </row>
        <row r="843">
          <cell r="A843" t="str">
            <v>CODIGO</v>
          </cell>
          <cell r="B843" t="str">
            <v>DETALLE</v>
          </cell>
          <cell r="C843" t="str">
            <v>UNIDAD</v>
          </cell>
          <cell r="D843" t="str">
            <v>CANTIDAD</v>
          </cell>
          <cell r="E843" t="str">
            <v>V/UNITARIO</v>
          </cell>
          <cell r="F843" t="str">
            <v>V/PARCIAL</v>
          </cell>
        </row>
        <row r="844">
          <cell r="A844" t="str">
            <v>UNION-2</v>
          </cell>
          <cell r="B844" t="str">
            <v>UNIÓN  DE 2"</v>
          </cell>
          <cell r="C844" t="str">
            <v>Un</v>
          </cell>
          <cell r="D844">
            <v>7</v>
          </cell>
          <cell r="E844">
            <v>1438.3333333333333</v>
          </cell>
          <cell r="F844">
            <v>10068.333333333332</v>
          </cell>
        </row>
        <row r="845">
          <cell r="A845" t="str">
            <v>CURVAG-2</v>
          </cell>
          <cell r="B845" t="str">
            <v>CURVA CONDUIT EMT DE 2"</v>
          </cell>
          <cell r="C845" t="str">
            <v>Un</v>
          </cell>
          <cell r="D845">
            <v>3</v>
          </cell>
          <cell r="E845">
            <v>3960</v>
          </cell>
          <cell r="F845">
            <v>11880</v>
          </cell>
        </row>
        <row r="848">
          <cell r="A848" t="str">
            <v>GAB40X60X80</v>
          </cell>
          <cell r="B848" t="str">
            <v>Gabinete metálico 60X40X25 cm con puerta y cahapa pintura electrostaica lamina calibre 16</v>
          </cell>
          <cell r="C848" t="str">
            <v>UN</v>
          </cell>
          <cell r="E848" t="str">
            <v>COSTO ITEM</v>
          </cell>
          <cell r="F848">
            <v>1911100</v>
          </cell>
        </row>
        <row r="850">
          <cell r="A850" t="str">
            <v>CODIGO</v>
          </cell>
          <cell r="B850" t="str">
            <v>DETALLE</v>
          </cell>
          <cell r="C850" t="str">
            <v>UNIDAD</v>
          </cell>
          <cell r="D850" t="str">
            <v>CANTIDAD</v>
          </cell>
          <cell r="E850" t="str">
            <v>V/UNITARIO</v>
          </cell>
          <cell r="F850" t="str">
            <v>V/PARCIAL</v>
          </cell>
        </row>
        <row r="851">
          <cell r="A851" t="str">
            <v>GAB1</v>
          </cell>
          <cell r="B851" t="str">
            <v>GABINETE 600X400X250 mm acero laminado en frío IP-55, IK-10, incluyen bandeja doble fondo</v>
          </cell>
          <cell r="C851" t="str">
            <v>Un</v>
          </cell>
          <cell r="D851">
            <v>1</v>
          </cell>
          <cell r="E851">
            <v>118600</v>
          </cell>
          <cell r="F851">
            <v>118600</v>
          </cell>
        </row>
        <row r="854">
          <cell r="A854" t="str">
            <v>CONT3X225</v>
          </cell>
          <cell r="B854" t="str">
            <v>Contactor tripolar AC1-260A/AC3-250A 100HP/220V</v>
          </cell>
          <cell r="C854" t="str">
            <v>UN</v>
          </cell>
          <cell r="E854" t="str">
            <v>COSTO ITEM</v>
          </cell>
          <cell r="F854">
            <v>896250</v>
          </cell>
        </row>
        <row r="856">
          <cell r="A856" t="str">
            <v>CODIGO</v>
          </cell>
          <cell r="B856" t="str">
            <v>DETALLE</v>
          </cell>
          <cell r="C856" t="str">
            <v>UNIDAD</v>
          </cell>
          <cell r="D856" t="str">
            <v>CANTIDAD</v>
          </cell>
          <cell r="E856" t="str">
            <v>V/UNITARIO</v>
          </cell>
          <cell r="F856" t="str">
            <v>V/PARCIAL</v>
          </cell>
        </row>
        <row r="857">
          <cell r="A857" t="str">
            <v>C-225</v>
          </cell>
          <cell r="B857" t="str">
            <v>CONTACTOR 225 AMP</v>
          </cell>
          <cell r="C857" t="str">
            <v>UN</v>
          </cell>
          <cell r="D857">
            <v>1</v>
          </cell>
          <cell r="E857">
            <v>896250</v>
          </cell>
          <cell r="F857">
            <v>896250</v>
          </cell>
        </row>
        <row r="860">
          <cell r="A860" t="str">
            <v>SM-TCPTH</v>
          </cell>
          <cell r="B860" t="str">
            <v>Salida toma corriente doble hospitalario 15 Amp, 125 Volt, NEMA 5-15R</v>
          </cell>
          <cell r="C860" t="str">
            <v>UN</v>
          </cell>
          <cell r="E860" t="str">
            <v>COSTO ITEM</v>
          </cell>
          <cell r="F860">
            <v>88114</v>
          </cell>
        </row>
        <row r="862">
          <cell r="A862" t="str">
            <v>CODIGO</v>
          </cell>
          <cell r="B862" t="str">
            <v>DETALLE</v>
          </cell>
          <cell r="C862" t="str">
            <v>UNIDAD</v>
          </cell>
          <cell r="D862" t="str">
            <v>CANTIDAD</v>
          </cell>
          <cell r="E862" t="str">
            <v>V/UNITARIO</v>
          </cell>
          <cell r="F862" t="str">
            <v>V/PARCIAL</v>
          </cell>
        </row>
        <row r="863">
          <cell r="A863" t="str">
            <v>ALCU-12</v>
          </cell>
          <cell r="B863" t="str">
            <v>ALAMBRE DE COBRE THHN No. 12</v>
          </cell>
          <cell r="C863" t="str">
            <v>Ml</v>
          </cell>
          <cell r="D863">
            <v>9</v>
          </cell>
          <cell r="E863">
            <v>1659</v>
          </cell>
          <cell r="F863">
            <v>14931</v>
          </cell>
        </row>
        <row r="864">
          <cell r="A864" t="str">
            <v>ALCU-12</v>
          </cell>
          <cell r="B864" t="str">
            <v>ALAMBRE DE COBRE THHN No. 12</v>
          </cell>
          <cell r="C864" t="str">
            <v>Ml</v>
          </cell>
          <cell r="D864">
            <v>4.5</v>
          </cell>
          <cell r="E864">
            <v>1659</v>
          </cell>
          <cell r="F864">
            <v>7465.5</v>
          </cell>
        </row>
        <row r="865">
          <cell r="A865" t="str">
            <v>TUBMG-1/2</v>
          </cell>
          <cell r="B865" t="str">
            <v>TUBO EMT 1/2 X 3MTS NTC-105 COLMENA</v>
          </cell>
          <cell r="C865" t="str">
            <v>UND</v>
          </cell>
          <cell r="D865">
            <v>4.5</v>
          </cell>
          <cell r="E865">
            <v>6815</v>
          </cell>
          <cell r="F865">
            <v>30667.5</v>
          </cell>
        </row>
        <row r="866">
          <cell r="A866" t="str">
            <v>CAJA-G-C</v>
          </cell>
          <cell r="B866" t="str">
            <v>CAJA GALVANIZADA CUADRADA</v>
          </cell>
          <cell r="C866">
            <v>0</v>
          </cell>
          <cell r="D866">
            <v>1</v>
          </cell>
          <cell r="E866">
            <v>1480</v>
          </cell>
          <cell r="F866">
            <v>1480</v>
          </cell>
        </row>
        <row r="867">
          <cell r="A867" t="str">
            <v>CURVAMG-1/2</v>
          </cell>
          <cell r="B867" t="str">
            <v>CURVA CONDUIT GALVANIZAD DE 1/2"</v>
          </cell>
          <cell r="C867" t="str">
            <v>Un</v>
          </cell>
          <cell r="D867">
            <v>2</v>
          </cell>
          <cell r="E867">
            <v>2985</v>
          </cell>
          <cell r="F867">
            <v>5970</v>
          </cell>
        </row>
        <row r="868">
          <cell r="A868" t="str">
            <v>TOMA-DPTH</v>
          </cell>
          <cell r="B868" t="str">
            <v>TOMA CORRIENTE DOBLE POLO TIERRA GRADO HOSPITALARIO</v>
          </cell>
          <cell r="C868" t="str">
            <v>UND</v>
          </cell>
          <cell r="D868">
            <v>1</v>
          </cell>
          <cell r="E868">
            <v>26800</v>
          </cell>
          <cell r="F868">
            <v>26800</v>
          </cell>
        </row>
        <row r="869">
          <cell r="A869" t="str">
            <v>CINTA-33</v>
          </cell>
          <cell r="B869" t="str">
            <v>CINTA AISLANTE 33 DE 3M</v>
          </cell>
          <cell r="C869" t="str">
            <v>Rollo</v>
          </cell>
          <cell r="D869">
            <v>0.1</v>
          </cell>
          <cell r="E869">
            <v>8000</v>
          </cell>
          <cell r="F869">
            <v>800</v>
          </cell>
        </row>
        <row r="872">
          <cell r="A872" t="str">
            <v>BANCABLOHDF105/300</v>
          </cell>
          <cell r="B872" t="str">
            <v>Bandeja tipo Cablofil de HDF 105/300</v>
          </cell>
          <cell r="C872" t="str">
            <v>UN</v>
          </cell>
          <cell r="E872" t="str">
            <v>COSTO ITEM</v>
          </cell>
          <cell r="F872">
            <v>27633.333333333332</v>
          </cell>
        </row>
        <row r="874">
          <cell r="A874" t="str">
            <v>CODIGO</v>
          </cell>
          <cell r="B874" t="str">
            <v>DETALLE</v>
          </cell>
          <cell r="C874" t="str">
            <v>UNIDAD</v>
          </cell>
          <cell r="D874" t="str">
            <v>CANTIDAD</v>
          </cell>
          <cell r="E874" t="str">
            <v>V/UNITARIO</v>
          </cell>
          <cell r="F874" t="str">
            <v>V/PARCIAL</v>
          </cell>
        </row>
        <row r="875">
          <cell r="A875" t="str">
            <v>HDF105/300</v>
          </cell>
          <cell r="B875" t="str">
            <v>BANDEJA CABLOFIL HDF 105/300</v>
          </cell>
          <cell r="C875" t="str">
            <v>Un</v>
          </cell>
          <cell r="D875">
            <v>1</v>
          </cell>
          <cell r="E875">
            <v>27633.333333333332</v>
          </cell>
          <cell r="F875">
            <v>27633.333333333332</v>
          </cell>
        </row>
        <row r="878">
          <cell r="A878" t="str">
            <v>ACCCABLOFIL-2</v>
          </cell>
          <cell r="B878" t="str">
            <v>Accesorios bandeja Cablofil</v>
          </cell>
          <cell r="C878" t="str">
            <v>GL</v>
          </cell>
          <cell r="E878" t="str">
            <v>COSTO ITEM</v>
          </cell>
          <cell r="F878">
            <v>2218544</v>
          </cell>
        </row>
        <row r="880">
          <cell r="A880" t="str">
            <v>CODIGO</v>
          </cell>
          <cell r="B880" t="str">
            <v>DETALLE</v>
          </cell>
          <cell r="C880" t="str">
            <v>UNIDAD</v>
          </cell>
          <cell r="D880" t="str">
            <v>CANTIDAD</v>
          </cell>
          <cell r="E880" t="str">
            <v>V/UNITARIO</v>
          </cell>
          <cell r="F880" t="str">
            <v>V/PARCIAL</v>
          </cell>
        </row>
        <row r="881">
          <cell r="A881" t="str">
            <v>AR1</v>
          </cell>
          <cell r="B881" t="str">
            <v>ARANDELA CE-25mm DC</v>
          </cell>
          <cell r="C881" t="str">
            <v>Un</v>
          </cell>
          <cell r="D881">
            <v>112</v>
          </cell>
          <cell r="E881">
            <v>163.33333333333334</v>
          </cell>
          <cell r="F881">
            <v>18293.333333333336</v>
          </cell>
        </row>
        <row r="882">
          <cell r="A882" t="str">
            <v>AR2</v>
          </cell>
          <cell r="B882" t="str">
            <v>ARANDELA CE-25mm EZ</v>
          </cell>
          <cell r="C882" t="str">
            <v>Un</v>
          </cell>
          <cell r="D882">
            <v>112</v>
          </cell>
          <cell r="E882">
            <v>115.33333333333333</v>
          </cell>
          <cell r="F882">
            <v>12917.333333333332</v>
          </cell>
        </row>
        <row r="883">
          <cell r="A883" t="str">
            <v>CLIP1</v>
          </cell>
          <cell r="B883" t="str">
            <v>CLIP FASLOCK XL GS</v>
          </cell>
          <cell r="C883" t="str">
            <v>Un</v>
          </cell>
          <cell r="D883">
            <v>25</v>
          </cell>
          <cell r="E883">
            <v>665.33333333333337</v>
          </cell>
          <cell r="F883">
            <v>16633.333333333336</v>
          </cell>
        </row>
        <row r="884">
          <cell r="A884" t="str">
            <v>CONT1</v>
          </cell>
          <cell r="B884" t="str">
            <v>CONECTOR TIERRA GRIFEQUIP</v>
          </cell>
          <cell r="C884" t="str">
            <v>Un</v>
          </cell>
          <cell r="D884">
            <v>57</v>
          </cell>
          <cell r="E884">
            <v>3900</v>
          </cell>
          <cell r="F884">
            <v>222300</v>
          </cell>
        </row>
        <row r="885">
          <cell r="A885" t="str">
            <v>GRAPSUS1</v>
          </cell>
          <cell r="B885" t="str">
            <v>GRAPA SUSPENSION AS GS</v>
          </cell>
          <cell r="C885" t="str">
            <v>Un</v>
          </cell>
          <cell r="D885">
            <v>112</v>
          </cell>
          <cell r="E885">
            <v>700</v>
          </cell>
          <cell r="F885">
            <v>78400</v>
          </cell>
        </row>
        <row r="886">
          <cell r="A886" t="str">
            <v>LAMUNI1</v>
          </cell>
          <cell r="B886" t="str">
            <v>LAMINA UNION ED275 EZ</v>
          </cell>
          <cell r="C886" t="str">
            <v>Un</v>
          </cell>
          <cell r="D886">
            <v>0</v>
          </cell>
          <cell r="E886">
            <v>1100</v>
          </cell>
          <cell r="F886">
            <v>0</v>
          </cell>
        </row>
        <row r="887">
          <cell r="A887" t="str">
            <v>PERF1</v>
          </cell>
          <cell r="B887" t="str">
            <v>PERFIL DE FIJACION RSCN 3M GC</v>
          </cell>
          <cell r="C887" t="str">
            <v>Un</v>
          </cell>
          <cell r="D887">
            <v>85</v>
          </cell>
          <cell r="E887">
            <v>22000</v>
          </cell>
          <cell r="F887">
            <v>1870000</v>
          </cell>
        </row>
        <row r="890">
          <cell r="A890" t="str">
            <v>BANCABLOHDF105/200</v>
          </cell>
          <cell r="B890" t="str">
            <v>Bandeja tipo Cablofil de HDF 105/200</v>
          </cell>
          <cell r="C890" t="str">
            <v>UN</v>
          </cell>
          <cell r="E890" t="str">
            <v>COSTO ITEM</v>
          </cell>
          <cell r="F890">
            <v>24100</v>
          </cell>
        </row>
        <row r="892">
          <cell r="A892" t="str">
            <v>CODIGO</v>
          </cell>
          <cell r="B892" t="str">
            <v>DETALLE</v>
          </cell>
          <cell r="C892" t="str">
            <v>UNIDAD</v>
          </cell>
          <cell r="D892" t="str">
            <v>CANTIDAD</v>
          </cell>
          <cell r="E892" t="str">
            <v>V/UNITARIO</v>
          </cell>
          <cell r="F892" t="str">
            <v>V/PARCIAL</v>
          </cell>
        </row>
        <row r="893">
          <cell r="A893" t="str">
            <v>HDF105/200</v>
          </cell>
          <cell r="B893" t="str">
            <v>BANDEJA CABLOFIL HDF 105/200</v>
          </cell>
          <cell r="C893" t="str">
            <v>Un</v>
          </cell>
          <cell r="D893">
            <v>1</v>
          </cell>
          <cell r="E893">
            <v>24100</v>
          </cell>
          <cell r="F893">
            <v>24100</v>
          </cell>
        </row>
        <row r="896">
          <cell r="A896" t="str">
            <v>ACCCABLOFIL-3</v>
          </cell>
          <cell r="B896" t="str">
            <v>Accesorios bandeja Cablofil</v>
          </cell>
          <cell r="C896" t="str">
            <v>GL</v>
          </cell>
          <cell r="E896" t="str">
            <v>COSTO ITEM</v>
          </cell>
          <cell r="F896">
            <v>3002749.3333333335</v>
          </cell>
        </row>
        <row r="898">
          <cell r="A898" t="str">
            <v>CODIGO</v>
          </cell>
          <cell r="B898" t="str">
            <v>DETALLE</v>
          </cell>
          <cell r="C898" t="str">
            <v>UNIDAD</v>
          </cell>
          <cell r="D898" t="str">
            <v>CANTIDAD</v>
          </cell>
          <cell r="E898" t="str">
            <v>V/UNITARIO</v>
          </cell>
          <cell r="F898" t="str">
            <v>V/PARCIAL</v>
          </cell>
        </row>
        <row r="899">
          <cell r="A899" t="str">
            <v>AR1</v>
          </cell>
          <cell r="B899" t="str">
            <v>ARANDELA CE-25mm DC</v>
          </cell>
          <cell r="C899" t="str">
            <v>Un</v>
          </cell>
          <cell r="D899">
            <v>153</v>
          </cell>
          <cell r="E899">
            <v>163.33333333333334</v>
          </cell>
          <cell r="F899">
            <v>24990</v>
          </cell>
        </row>
        <row r="900">
          <cell r="A900" t="str">
            <v>AR2</v>
          </cell>
          <cell r="B900" t="str">
            <v>ARANDELA CE-25mm EZ</v>
          </cell>
          <cell r="C900" t="str">
            <v>Un</v>
          </cell>
          <cell r="D900">
            <v>153</v>
          </cell>
          <cell r="E900">
            <v>115.33333333333333</v>
          </cell>
          <cell r="F900">
            <v>17646</v>
          </cell>
        </row>
        <row r="901">
          <cell r="A901" t="str">
            <v>CLIP1</v>
          </cell>
          <cell r="B901" t="str">
            <v>CLIP FASLOCK XL GS</v>
          </cell>
          <cell r="C901" t="str">
            <v>Un</v>
          </cell>
          <cell r="D901">
            <v>40</v>
          </cell>
          <cell r="E901">
            <v>665.33333333333337</v>
          </cell>
          <cell r="F901">
            <v>26613.333333333336</v>
          </cell>
        </row>
        <row r="902">
          <cell r="A902" t="str">
            <v>CONT1</v>
          </cell>
          <cell r="B902" t="str">
            <v>CONECTOR TIERRA GRIFEQUIP</v>
          </cell>
          <cell r="C902" t="str">
            <v>Un</v>
          </cell>
          <cell r="D902">
            <v>76</v>
          </cell>
          <cell r="E902">
            <v>3900</v>
          </cell>
          <cell r="F902">
            <v>296400</v>
          </cell>
        </row>
        <row r="903">
          <cell r="A903" t="str">
            <v>GRAPSUS1</v>
          </cell>
          <cell r="B903" t="str">
            <v>GRAPA SUSPENSION AS GS</v>
          </cell>
          <cell r="C903" t="str">
            <v>Un</v>
          </cell>
          <cell r="D903">
            <v>153</v>
          </cell>
          <cell r="E903">
            <v>700</v>
          </cell>
          <cell r="F903">
            <v>107100</v>
          </cell>
        </row>
        <row r="904">
          <cell r="A904" t="str">
            <v>LAMUNI1</v>
          </cell>
          <cell r="B904" t="str">
            <v>LAMINA UNION ED275 EZ</v>
          </cell>
          <cell r="C904" t="str">
            <v>Un</v>
          </cell>
          <cell r="D904">
            <v>0</v>
          </cell>
          <cell r="E904">
            <v>1100</v>
          </cell>
          <cell r="F904">
            <v>0</v>
          </cell>
        </row>
        <row r="905">
          <cell r="A905" t="str">
            <v>PERF1</v>
          </cell>
          <cell r="B905" t="str">
            <v>PERFIL DE FIJACION RSCN 3M GC</v>
          </cell>
          <cell r="C905" t="str">
            <v>Un</v>
          </cell>
          <cell r="D905">
            <v>115</v>
          </cell>
          <cell r="E905">
            <v>22000</v>
          </cell>
          <cell r="F905">
            <v>2530000</v>
          </cell>
        </row>
        <row r="908">
          <cell r="A908" t="str">
            <v>ACCCABLOFIL-4</v>
          </cell>
          <cell r="B908" t="str">
            <v>Accesorios bandeja Cablofil</v>
          </cell>
          <cell r="C908" t="str">
            <v>GL</v>
          </cell>
          <cell r="E908" t="str">
            <v>COSTO ITEM</v>
          </cell>
          <cell r="F908">
            <v>2600869.3333333335</v>
          </cell>
        </row>
        <row r="910">
          <cell r="A910" t="str">
            <v>CODIGO</v>
          </cell>
          <cell r="B910" t="str">
            <v>DETALLE</v>
          </cell>
          <cell r="C910" t="str">
            <v>UNIDAD</v>
          </cell>
          <cell r="D910" t="str">
            <v>CANTIDAD</v>
          </cell>
          <cell r="E910" t="str">
            <v>V/UNITARIO</v>
          </cell>
          <cell r="F910" t="str">
            <v>V/PARCIAL</v>
          </cell>
        </row>
        <row r="911">
          <cell r="A911" t="str">
            <v>AR1</v>
          </cell>
          <cell r="B911" t="str">
            <v>ARANDELA CE-25mm DC</v>
          </cell>
          <cell r="C911" t="str">
            <v>Un</v>
          </cell>
          <cell r="D911">
            <v>133</v>
          </cell>
          <cell r="E911">
            <v>163.33333333333334</v>
          </cell>
          <cell r="F911">
            <v>21723.333333333336</v>
          </cell>
        </row>
        <row r="912">
          <cell r="A912" t="str">
            <v>AR2</v>
          </cell>
          <cell r="B912" t="str">
            <v>ARANDELA CE-25mm EZ</v>
          </cell>
          <cell r="C912" t="str">
            <v>Un</v>
          </cell>
          <cell r="D912">
            <v>133</v>
          </cell>
          <cell r="E912">
            <v>115.33333333333333</v>
          </cell>
          <cell r="F912">
            <v>15339.333333333332</v>
          </cell>
        </row>
        <row r="913">
          <cell r="A913" t="str">
            <v>CLIP1</v>
          </cell>
          <cell r="B913" t="str">
            <v>CLIP FASLOCK XL GS</v>
          </cell>
          <cell r="C913" t="str">
            <v>Un</v>
          </cell>
          <cell r="D913">
            <v>20</v>
          </cell>
          <cell r="E913">
            <v>665.33333333333337</v>
          </cell>
          <cell r="F913">
            <v>13306.666666666668</v>
          </cell>
        </row>
        <row r="914">
          <cell r="A914" t="str">
            <v>CONT1</v>
          </cell>
          <cell r="B914" t="str">
            <v>CONECTOR TIERRA GRIFEQUIP</v>
          </cell>
          <cell r="C914" t="str">
            <v>Un</v>
          </cell>
          <cell r="D914">
            <v>66</v>
          </cell>
          <cell r="E914">
            <v>3900</v>
          </cell>
          <cell r="F914">
            <v>257400</v>
          </cell>
        </row>
        <row r="915">
          <cell r="A915" t="str">
            <v>GRAPSUS1</v>
          </cell>
          <cell r="B915" t="str">
            <v>GRAPA SUSPENSION AS GS</v>
          </cell>
          <cell r="C915" t="str">
            <v>Un</v>
          </cell>
          <cell r="D915">
            <v>133</v>
          </cell>
          <cell r="E915">
            <v>700</v>
          </cell>
          <cell r="F915">
            <v>93100</v>
          </cell>
        </row>
        <row r="916">
          <cell r="A916" t="str">
            <v>LAMUNI1</v>
          </cell>
          <cell r="B916" t="str">
            <v>LAMINA UNION ED275 EZ</v>
          </cell>
          <cell r="C916" t="str">
            <v>Un</v>
          </cell>
          <cell r="D916">
            <v>0</v>
          </cell>
          <cell r="E916">
            <v>1100</v>
          </cell>
          <cell r="F916">
            <v>0</v>
          </cell>
        </row>
        <row r="917">
          <cell r="A917" t="str">
            <v>PERF1</v>
          </cell>
          <cell r="B917" t="str">
            <v>PERFIL DE FIJACION RSCN 3M GC</v>
          </cell>
          <cell r="C917" t="str">
            <v>Un</v>
          </cell>
          <cell r="D917">
            <v>100</v>
          </cell>
          <cell r="E917">
            <v>22000</v>
          </cell>
          <cell r="F917">
            <v>2200000</v>
          </cell>
        </row>
        <row r="920">
          <cell r="A920" t="str">
            <v>ACCCABLOFIL-5</v>
          </cell>
          <cell r="B920" t="str">
            <v>Accesorios bandeja Cablofil</v>
          </cell>
          <cell r="C920" t="str">
            <v>GL</v>
          </cell>
          <cell r="E920" t="str">
            <v>COSTO ITEM</v>
          </cell>
          <cell r="F920">
            <v>772512</v>
          </cell>
        </row>
        <row r="922">
          <cell r="A922" t="str">
            <v>CODIGO</v>
          </cell>
          <cell r="B922" t="str">
            <v>DETALLE</v>
          </cell>
          <cell r="C922" t="str">
            <v>UNIDAD</v>
          </cell>
          <cell r="D922" t="str">
            <v>CANTIDAD</v>
          </cell>
          <cell r="E922" t="str">
            <v>V/UNITARIO</v>
          </cell>
          <cell r="F922" t="str">
            <v>V/PARCIAL</v>
          </cell>
        </row>
        <row r="923">
          <cell r="A923" t="str">
            <v>AR1</v>
          </cell>
          <cell r="B923" t="str">
            <v>ARANDELA CE-25mm DC</v>
          </cell>
          <cell r="C923" t="str">
            <v>Un</v>
          </cell>
          <cell r="D923">
            <v>38</v>
          </cell>
          <cell r="E923">
            <v>163.33333333333334</v>
          </cell>
          <cell r="F923">
            <v>6206.666666666667</v>
          </cell>
        </row>
        <row r="924">
          <cell r="A924" t="str">
            <v>AR2</v>
          </cell>
          <cell r="B924" t="str">
            <v>ARANDELA CE-25mm EZ</v>
          </cell>
          <cell r="C924" t="str">
            <v>Un</v>
          </cell>
          <cell r="D924">
            <v>38</v>
          </cell>
          <cell r="E924">
            <v>115.33333333333333</v>
          </cell>
          <cell r="F924">
            <v>4382.6666666666661</v>
          </cell>
        </row>
        <row r="925">
          <cell r="A925" t="str">
            <v>CLIP1</v>
          </cell>
          <cell r="B925" t="str">
            <v>CLIP FASLOCK XL GS</v>
          </cell>
          <cell r="C925" t="str">
            <v>Un</v>
          </cell>
          <cell r="D925">
            <v>8</v>
          </cell>
          <cell r="E925">
            <v>665.33333333333337</v>
          </cell>
          <cell r="F925">
            <v>5322.666666666667</v>
          </cell>
        </row>
        <row r="926">
          <cell r="A926" t="str">
            <v>CONT1</v>
          </cell>
          <cell r="B926" t="str">
            <v>CONECTOR TIERRA GRIFEQUIP</v>
          </cell>
          <cell r="C926" t="str">
            <v>Un</v>
          </cell>
          <cell r="D926">
            <v>20</v>
          </cell>
          <cell r="E926">
            <v>3900</v>
          </cell>
          <cell r="F926">
            <v>78000</v>
          </cell>
        </row>
        <row r="927">
          <cell r="A927" t="str">
            <v>GRAPSUS1</v>
          </cell>
          <cell r="B927" t="str">
            <v>GRAPA SUSPENSION AS GS</v>
          </cell>
          <cell r="C927" t="str">
            <v>Un</v>
          </cell>
          <cell r="D927">
            <v>58</v>
          </cell>
          <cell r="E927">
            <v>700</v>
          </cell>
          <cell r="F927">
            <v>40600</v>
          </cell>
        </row>
        <row r="928">
          <cell r="A928" t="str">
            <v>LAMUNI1</v>
          </cell>
          <cell r="B928" t="str">
            <v>LAMINA UNION ED275 EZ</v>
          </cell>
          <cell r="C928" t="str">
            <v>Un</v>
          </cell>
          <cell r="D928">
            <v>0</v>
          </cell>
          <cell r="E928">
            <v>1100</v>
          </cell>
          <cell r="F928">
            <v>0</v>
          </cell>
        </row>
        <row r="929">
          <cell r="A929" t="str">
            <v>PERF1</v>
          </cell>
          <cell r="B929" t="str">
            <v>PERFIL DE FIJACION RSCN 3M GC</v>
          </cell>
          <cell r="C929" t="str">
            <v>Un</v>
          </cell>
          <cell r="D929">
            <v>29</v>
          </cell>
          <cell r="E929">
            <v>22000</v>
          </cell>
          <cell r="F929">
            <v>638000</v>
          </cell>
        </row>
        <row r="932">
          <cell r="A932" t="str">
            <v>ACCCABLOFIL-6</v>
          </cell>
          <cell r="B932" t="str">
            <v>Accesorios bandeja Cablofil</v>
          </cell>
          <cell r="C932" t="str">
            <v>GL</v>
          </cell>
          <cell r="E932" t="str">
            <v>COSTO ITEM</v>
          </cell>
          <cell r="F932">
            <v>328002.66666666669</v>
          </cell>
        </row>
        <row r="934">
          <cell r="A934" t="str">
            <v>CODIGO</v>
          </cell>
          <cell r="B934" t="str">
            <v>DETALLE</v>
          </cell>
          <cell r="C934" t="str">
            <v>UNIDAD</v>
          </cell>
          <cell r="D934" t="str">
            <v>CANTIDAD</v>
          </cell>
          <cell r="E934" t="str">
            <v>V/UNITARIO</v>
          </cell>
          <cell r="F934" t="str">
            <v>V/PARCIAL</v>
          </cell>
        </row>
        <row r="935">
          <cell r="A935" t="str">
            <v>AR1</v>
          </cell>
          <cell r="B935" t="str">
            <v>ARANDELA CE-25mm DC</v>
          </cell>
          <cell r="C935" t="str">
            <v>Un</v>
          </cell>
          <cell r="D935">
            <v>15</v>
          </cell>
          <cell r="E935">
            <v>163.33333333333334</v>
          </cell>
          <cell r="F935">
            <v>2450</v>
          </cell>
        </row>
        <row r="936">
          <cell r="A936" t="str">
            <v>AR2</v>
          </cell>
          <cell r="B936" t="str">
            <v>ARANDELA CE-25mm EZ</v>
          </cell>
          <cell r="C936" t="str">
            <v>Un</v>
          </cell>
          <cell r="D936">
            <v>15</v>
          </cell>
          <cell r="E936">
            <v>115.33333333333333</v>
          </cell>
          <cell r="F936">
            <v>1730</v>
          </cell>
        </row>
        <row r="937">
          <cell r="A937" t="str">
            <v>CLIP1</v>
          </cell>
          <cell r="B937" t="str">
            <v>CLIP FASLOCK XL GS</v>
          </cell>
          <cell r="C937" t="str">
            <v>Un</v>
          </cell>
          <cell r="D937">
            <v>8</v>
          </cell>
          <cell r="E937">
            <v>665.33333333333337</v>
          </cell>
          <cell r="F937">
            <v>5322.666666666667</v>
          </cell>
        </row>
        <row r="938">
          <cell r="A938" t="str">
            <v>CONT1</v>
          </cell>
          <cell r="B938" t="str">
            <v>CONECTOR TIERRA GRIFEQUIP</v>
          </cell>
          <cell r="C938" t="str">
            <v>Un</v>
          </cell>
          <cell r="D938">
            <v>12</v>
          </cell>
          <cell r="E938">
            <v>3900</v>
          </cell>
          <cell r="F938">
            <v>46800</v>
          </cell>
        </row>
        <row r="939">
          <cell r="A939" t="str">
            <v>GRAPSUS1</v>
          </cell>
          <cell r="B939" t="str">
            <v>GRAPA SUSPENSION AS GS</v>
          </cell>
          <cell r="C939" t="str">
            <v>Un</v>
          </cell>
          <cell r="D939">
            <v>11</v>
          </cell>
          <cell r="E939">
            <v>700</v>
          </cell>
          <cell r="F939">
            <v>7700</v>
          </cell>
        </row>
        <row r="940">
          <cell r="A940" t="str">
            <v>LAMUNI1</v>
          </cell>
          <cell r="B940" t="str">
            <v>LAMINA UNION ED275 EZ</v>
          </cell>
          <cell r="C940" t="str">
            <v>Un</v>
          </cell>
          <cell r="D940">
            <v>0</v>
          </cell>
          <cell r="E940">
            <v>1100</v>
          </cell>
          <cell r="F940">
            <v>0</v>
          </cell>
        </row>
        <row r="941">
          <cell r="A941" t="str">
            <v>PERF1</v>
          </cell>
          <cell r="B941" t="str">
            <v>PERFIL DE FIJACION RSCN 3M GC</v>
          </cell>
          <cell r="C941" t="str">
            <v>Un</v>
          </cell>
          <cell r="D941">
            <v>12</v>
          </cell>
          <cell r="E941">
            <v>22000</v>
          </cell>
          <cell r="F941">
            <v>264000</v>
          </cell>
        </row>
        <row r="944">
          <cell r="A944" t="str">
            <v>TG1</v>
          </cell>
          <cell r="B944" t="str">
            <v>Tablero TG1  según driagrama unifilar</v>
          </cell>
          <cell r="C944" t="str">
            <v>GL</v>
          </cell>
          <cell r="E944" t="str">
            <v>COSTO ITEM</v>
          </cell>
          <cell r="F944">
            <v>2720899.9999999995</v>
          </cell>
        </row>
        <row r="946">
          <cell r="A946" t="str">
            <v>CODIGO</v>
          </cell>
          <cell r="B946" t="str">
            <v>DETALLE</v>
          </cell>
          <cell r="C946" t="str">
            <v>UNIDAD</v>
          </cell>
          <cell r="D946" t="str">
            <v>CANTIDAD</v>
          </cell>
          <cell r="E946" t="str">
            <v>V/UNITARIO</v>
          </cell>
          <cell r="F946" t="str">
            <v>V/PARCIAL</v>
          </cell>
        </row>
        <row r="947">
          <cell r="A947" t="str">
            <v>CELDA-01</v>
          </cell>
          <cell r="B947" t="str">
            <v>CELDA METALICA 1200X800X300 mm</v>
          </cell>
          <cell r="C947" t="str">
            <v>Un</v>
          </cell>
          <cell r="D947">
            <v>1</v>
          </cell>
          <cell r="E947">
            <v>367000</v>
          </cell>
          <cell r="F947">
            <v>367000</v>
          </cell>
        </row>
        <row r="948">
          <cell r="A948" t="str">
            <v>BRK-IG-3X250</v>
          </cell>
          <cell r="B948" t="str">
            <v>BREAKER TRIFILAR INDUSTRIAL GRADUABLE 175-250 A 65 KA</v>
          </cell>
          <cell r="C948">
            <v>0</v>
          </cell>
          <cell r="D948">
            <v>2</v>
          </cell>
          <cell r="E948">
            <v>576566.66666666663</v>
          </cell>
          <cell r="F948">
            <v>1153133.3333333333</v>
          </cell>
        </row>
        <row r="949">
          <cell r="A949" t="str">
            <v>BRK-IG-3X60</v>
          </cell>
          <cell r="B949" t="str">
            <v>BREAKER TRIFILAR INDUSTRIAL GRADUABLE 44-63 A 65 KA</v>
          </cell>
          <cell r="C949">
            <v>0</v>
          </cell>
          <cell r="D949">
            <v>5</v>
          </cell>
          <cell r="E949">
            <v>198200</v>
          </cell>
          <cell r="F949">
            <v>991000</v>
          </cell>
        </row>
        <row r="950">
          <cell r="A950" t="str">
            <v>BRK-IG-3X70</v>
          </cell>
          <cell r="B950" t="str">
            <v>BREAKER TRIFILAR INDUSTRIAL GRADUABLE 70-100 A 65 KA</v>
          </cell>
          <cell r="C950">
            <v>0</v>
          </cell>
          <cell r="D950">
            <v>1</v>
          </cell>
          <cell r="E950">
            <v>209766.66666666666</v>
          </cell>
          <cell r="F950">
            <v>209766.66666666666</v>
          </cell>
        </row>
        <row r="953">
          <cell r="A953" t="str">
            <v>TCE</v>
          </cell>
          <cell r="B953" t="str">
            <v>Tablero TCE trifásico de 24 circuitos con puerta y chapa Barraje de 225A-Barra Neutro y Barra Tierra+ 22 breakers 1X20 AMP</v>
          </cell>
          <cell r="C953" t="str">
            <v>GL</v>
          </cell>
          <cell r="E953" t="str">
            <v>COSTO ITEM</v>
          </cell>
          <cell r="F953">
            <v>97933.333333333328</v>
          </cell>
        </row>
        <row r="955">
          <cell r="A955" t="str">
            <v>CODIGO</v>
          </cell>
          <cell r="B955" t="str">
            <v>DETALLE</v>
          </cell>
          <cell r="C955" t="str">
            <v>UNIDAD</v>
          </cell>
          <cell r="D955" t="str">
            <v>CANTIDAD</v>
          </cell>
          <cell r="E955" t="str">
            <v>V/UNITARIO</v>
          </cell>
          <cell r="F955" t="str">
            <v>V/PARCIAL</v>
          </cell>
        </row>
        <row r="956">
          <cell r="A956" t="str">
            <v>TT-24-P-225A</v>
          </cell>
          <cell r="B956" t="str">
            <v>TABLERO TRIFASICO  24 CIRCUITOS PUERTA 225A</v>
          </cell>
          <cell r="C956">
            <v>0</v>
          </cell>
          <cell r="D956">
            <v>1</v>
          </cell>
          <cell r="E956">
            <v>55400</v>
          </cell>
          <cell r="F956">
            <v>55400</v>
          </cell>
        </row>
        <row r="957">
          <cell r="A957" t="str">
            <v>BRK-20</v>
          </cell>
          <cell r="B957" t="str">
            <v>BREAKER MONOPOLAR ENCHUFABLE 20 A</v>
          </cell>
          <cell r="C957">
            <v>0</v>
          </cell>
          <cell r="D957">
            <v>22</v>
          </cell>
          <cell r="E957">
            <v>1933.3333333333333</v>
          </cell>
          <cell r="F957">
            <v>42533.333333333328</v>
          </cell>
        </row>
        <row r="960">
          <cell r="A960" t="str">
            <v>TIA</v>
          </cell>
          <cell r="B960" t="str">
            <v>Tablero TIA trifásico de 24 circuitos  con puerta y chapa Barraje de 225A-Barra Neutro y Barra Tierra + 17 breakers 1X20 AMP</v>
          </cell>
          <cell r="C960" t="str">
            <v>GL</v>
          </cell>
          <cell r="E960" t="str">
            <v>COSTO ITEM</v>
          </cell>
          <cell r="F960">
            <v>88266.666666666657</v>
          </cell>
        </row>
        <row r="962">
          <cell r="A962" t="str">
            <v>CODIGO</v>
          </cell>
          <cell r="B962" t="str">
            <v>DETALLE</v>
          </cell>
          <cell r="C962" t="str">
            <v>UNIDAD</v>
          </cell>
          <cell r="D962" t="str">
            <v>CANTIDAD</v>
          </cell>
          <cell r="E962" t="str">
            <v>V/UNITARIO</v>
          </cell>
          <cell r="F962" t="str">
            <v>V/PARCIAL</v>
          </cell>
        </row>
        <row r="963">
          <cell r="A963" t="str">
            <v>TT-24-P-225A</v>
          </cell>
          <cell r="B963" t="str">
            <v>TABLERO TRIFASICO  24 CIRCUITOS PUERTA 225A</v>
          </cell>
          <cell r="C963">
            <v>0</v>
          </cell>
          <cell r="D963">
            <v>1</v>
          </cell>
          <cell r="E963">
            <v>55400</v>
          </cell>
          <cell r="F963">
            <v>55400</v>
          </cell>
        </row>
        <row r="964">
          <cell r="A964" t="str">
            <v>BRK-20</v>
          </cell>
          <cell r="B964" t="str">
            <v>BREAKER MONOPOLAR ENCHUFABLE 20 A</v>
          </cell>
          <cell r="C964">
            <v>0</v>
          </cell>
          <cell r="D964">
            <v>17</v>
          </cell>
          <cell r="E964">
            <v>1933.3333333333333</v>
          </cell>
          <cell r="F964">
            <v>32866.666666666664</v>
          </cell>
        </row>
        <row r="967">
          <cell r="A967" t="str">
            <v>TR1</v>
          </cell>
          <cell r="B967" t="str">
            <v>Tablero TR1 trifásico de 24 circuitos  con puerta y chapa Barraje de 225A-Barra Neutro y Barra Tierra + 24 BREAKERS LUMINEX DSE 1X20 AMP</v>
          </cell>
          <cell r="C967" t="str">
            <v>GL</v>
          </cell>
          <cell r="E967" t="str">
            <v>COSTO ITEM</v>
          </cell>
          <cell r="F967">
            <v>101800</v>
          </cell>
        </row>
        <row r="969">
          <cell r="A969" t="str">
            <v>CODIGO</v>
          </cell>
          <cell r="B969" t="str">
            <v>DETALLE</v>
          </cell>
          <cell r="C969" t="str">
            <v>UNIDAD</v>
          </cell>
          <cell r="D969" t="str">
            <v>CANTIDAD</v>
          </cell>
          <cell r="E969" t="str">
            <v>V/UNITARIO</v>
          </cell>
          <cell r="F969" t="str">
            <v>V/PARCIAL</v>
          </cell>
        </row>
        <row r="970">
          <cell r="A970" t="str">
            <v>TT-24-P-225A</v>
          </cell>
          <cell r="B970" t="str">
            <v>TABLERO TRIFASICO  24 CIRCUITOS PUERTA 225A</v>
          </cell>
          <cell r="C970">
            <v>0</v>
          </cell>
          <cell r="D970">
            <v>1</v>
          </cell>
          <cell r="E970">
            <v>55400</v>
          </cell>
          <cell r="F970">
            <v>55400</v>
          </cell>
        </row>
        <row r="971">
          <cell r="A971" t="str">
            <v>BRK-20</v>
          </cell>
          <cell r="B971" t="str">
            <v>BREAKER MONOPOLAR ENCHUFABLE 20 A</v>
          </cell>
          <cell r="C971">
            <v>0</v>
          </cell>
          <cell r="D971">
            <v>24</v>
          </cell>
          <cell r="E971">
            <v>1933.3333333333333</v>
          </cell>
          <cell r="F971">
            <v>46400</v>
          </cell>
        </row>
        <row r="974">
          <cell r="A974" t="str">
            <v>TRH</v>
          </cell>
          <cell r="B974" t="str">
            <v>Tablero TRH trifásico de 18 circuitos con puerta y chapa Barraje de 225A-Barra Neutro y Barra Tierra + 15 breakers 1X20 AMP</v>
          </cell>
          <cell r="C974" t="str">
            <v>GL</v>
          </cell>
          <cell r="E974" t="str">
            <v>COSTO ITEM</v>
          </cell>
          <cell r="F974">
            <v>73900</v>
          </cell>
        </row>
        <row r="976">
          <cell r="A976" t="str">
            <v>CODIGO</v>
          </cell>
          <cell r="B976" t="str">
            <v>DETALLE</v>
          </cell>
          <cell r="C976" t="str">
            <v>UNIDAD</v>
          </cell>
          <cell r="D976" t="str">
            <v>CANTIDAD</v>
          </cell>
          <cell r="E976" t="str">
            <v>V/UNITARIO</v>
          </cell>
          <cell r="F976" t="str">
            <v>V/PARCIAL</v>
          </cell>
        </row>
        <row r="977">
          <cell r="A977" t="str">
            <v>TT-18-P-225A</v>
          </cell>
          <cell r="B977" t="str">
            <v>TABLERO TRIFASICO  18 CIRCUITOS PUERTA 225A</v>
          </cell>
          <cell r="C977">
            <v>0</v>
          </cell>
          <cell r="D977">
            <v>1</v>
          </cell>
          <cell r="E977">
            <v>44900</v>
          </cell>
          <cell r="F977">
            <v>44900</v>
          </cell>
        </row>
        <row r="978">
          <cell r="A978" t="str">
            <v>BRK-20</v>
          </cell>
          <cell r="B978" t="str">
            <v>BREAKER MONOPOLAR ENCHUFABLE 20 A</v>
          </cell>
          <cell r="C978">
            <v>0</v>
          </cell>
          <cell r="D978">
            <v>15</v>
          </cell>
          <cell r="E978">
            <v>1933.3333333333333</v>
          </cell>
          <cell r="F978">
            <v>29000</v>
          </cell>
        </row>
        <row r="981">
          <cell r="A981" t="str">
            <v>TC1</v>
          </cell>
          <cell r="B981" t="str">
            <v>Tablero TC1 trifásico de 18 circuitos  con puerta y chapa Barraje de 225A-Barra Neutro y Barra Tierra + 12 breaker 1X20 AMP</v>
          </cell>
          <cell r="C981" t="str">
            <v>GL</v>
          </cell>
          <cell r="E981" t="str">
            <v>COSTO ITEM</v>
          </cell>
          <cell r="F981">
            <v>68100</v>
          </cell>
        </row>
        <row r="983">
          <cell r="A983" t="str">
            <v>CODIGO</v>
          </cell>
          <cell r="B983" t="str">
            <v>DETALLE</v>
          </cell>
          <cell r="C983" t="str">
            <v>UNIDAD</v>
          </cell>
          <cell r="D983" t="str">
            <v>CANTIDAD</v>
          </cell>
          <cell r="E983" t="str">
            <v>V/UNITARIO</v>
          </cell>
          <cell r="F983" t="str">
            <v>V/PARCIAL</v>
          </cell>
        </row>
        <row r="984">
          <cell r="A984" t="str">
            <v>TT-18-P-225A</v>
          </cell>
          <cell r="B984" t="str">
            <v>TABLERO TRIFASICO  18 CIRCUITOS PUERTA 225A</v>
          </cell>
          <cell r="C984">
            <v>0</v>
          </cell>
          <cell r="D984">
            <v>1</v>
          </cell>
          <cell r="E984">
            <v>44900</v>
          </cell>
          <cell r="F984">
            <v>44900</v>
          </cell>
        </row>
        <row r="985">
          <cell r="A985" t="str">
            <v>BRK-20</v>
          </cell>
          <cell r="B985" t="str">
            <v>BREAKER MONOPOLAR ENCHUFABLE 20 A</v>
          </cell>
          <cell r="C985">
            <v>0</v>
          </cell>
          <cell r="D985">
            <v>12</v>
          </cell>
          <cell r="E985">
            <v>1933.3333333333333</v>
          </cell>
          <cell r="F985">
            <v>23200</v>
          </cell>
        </row>
        <row r="988">
          <cell r="A988" t="str">
            <v>TCE</v>
          </cell>
          <cell r="B988" t="str">
            <v>Tablero TCE trifásico de 36 circuitos TR2  con puerta y chapa Barraje de 225A-Barra Neutro y Barra Tierra + 25 breakers 1X20 AMP</v>
          </cell>
          <cell r="C988" t="str">
            <v>GL</v>
          </cell>
          <cell r="E988" t="str">
            <v>COSTO ITEM</v>
          </cell>
          <cell r="F988">
            <v>124733.33333333333</v>
          </cell>
        </row>
        <row r="990">
          <cell r="A990" t="str">
            <v>CODIGO</v>
          </cell>
          <cell r="B990" t="str">
            <v>DETALLE</v>
          </cell>
          <cell r="C990" t="str">
            <v>UNIDAD</v>
          </cell>
          <cell r="D990" t="str">
            <v>CANTIDAD</v>
          </cell>
          <cell r="E990" t="str">
            <v>V/UNITARIO</v>
          </cell>
          <cell r="F990" t="str">
            <v>V/PARCIAL</v>
          </cell>
        </row>
        <row r="991">
          <cell r="A991" t="str">
            <v>TT-36-P-225A</v>
          </cell>
          <cell r="B991" t="str">
            <v>TABLERO TRIFASICO  36 CIRCUITOS PUERTA 225A</v>
          </cell>
          <cell r="C991">
            <v>0</v>
          </cell>
          <cell r="D991">
            <v>1</v>
          </cell>
          <cell r="E991">
            <v>76400</v>
          </cell>
          <cell r="F991">
            <v>76400</v>
          </cell>
        </row>
        <row r="992">
          <cell r="A992" t="str">
            <v>BRK-20</v>
          </cell>
          <cell r="B992" t="str">
            <v>BREAKER MONOPOLAR ENCHUFABLE 20 A</v>
          </cell>
          <cell r="C992">
            <v>0</v>
          </cell>
          <cell r="D992">
            <v>25</v>
          </cell>
          <cell r="E992">
            <v>1933.3333333333333</v>
          </cell>
          <cell r="F992">
            <v>48333.333333333328</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arifa MT"/>
      <sheetName val="FP"/>
      <sheetName val="PERSONAL"/>
      <sheetName val="IMPUESTOS"/>
      <sheetName val="AIU"/>
      <sheetName val="TOTAL OBRA"/>
      <sheetName val="FM (2)"/>
      <sheetName val="COSTEO FM"/>
      <sheetName val="IPC"/>
      <sheetName val="Ensayos Laboratorio"/>
    </sheetNames>
    <sheetDataSet>
      <sheetData sheetId="0"/>
      <sheetData sheetId="1"/>
      <sheetData sheetId="2"/>
      <sheetData sheetId="3">
        <row r="9">
          <cell r="O9">
            <v>900000000</v>
          </cell>
        </row>
        <row r="10">
          <cell r="D10">
            <v>8</v>
          </cell>
        </row>
        <row r="12">
          <cell r="P12">
            <v>93379304.430217981</v>
          </cell>
        </row>
        <row r="34">
          <cell r="P34">
            <v>3426780.468017159</v>
          </cell>
        </row>
        <row r="46">
          <cell r="P46">
            <v>5037790.3473022627</v>
          </cell>
        </row>
        <row r="57">
          <cell r="P57">
            <v>5333931.8692296715</v>
          </cell>
        </row>
        <row r="68">
          <cell r="P68">
            <v>17616000</v>
          </cell>
        </row>
        <row r="78">
          <cell r="P78">
            <v>4320000</v>
          </cell>
        </row>
        <row r="87">
          <cell r="P87">
            <v>0</v>
          </cell>
        </row>
        <row r="92">
          <cell r="P92">
            <v>0</v>
          </cell>
        </row>
        <row r="99">
          <cell r="P99">
            <v>530120</v>
          </cell>
        </row>
        <row r="121">
          <cell r="P121">
            <v>0</v>
          </cell>
        </row>
      </sheetData>
      <sheetData sheetId="4">
        <row r="11">
          <cell r="B11" t="str">
            <v>Imp. Transac Fin (4x1000)</v>
          </cell>
        </row>
      </sheetData>
      <sheetData sheetId="5"/>
      <sheetData sheetId="6">
        <row r="29">
          <cell r="B29">
            <v>0.05</v>
          </cell>
        </row>
      </sheetData>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101"/>
      <sheetName val="103"/>
      <sheetName val="104"/>
      <sheetName val="105"/>
      <sheetName val="106"/>
      <sheetName val="107"/>
      <sheetName val="108"/>
      <sheetName val="109"/>
      <sheetName val="110"/>
      <sheetName val="111"/>
      <sheetName val="112"/>
      <sheetName val="113"/>
      <sheetName val="114"/>
      <sheetName val="115"/>
      <sheetName val="201"/>
      <sheetName val="202"/>
      <sheetName val="301"/>
      <sheetName val="302"/>
      <sheetName val="303"/>
      <sheetName val="304"/>
      <sheetName val="305"/>
      <sheetName val="306"/>
      <sheetName val="307"/>
      <sheetName val="308"/>
      <sheetName val="401"/>
      <sheetName val="402"/>
      <sheetName val="403"/>
      <sheetName val="Hoja4 (28)"/>
      <sheetName val="Hoja4 (29)"/>
      <sheetName val="Hoja4 (30)"/>
      <sheetName val="Hoja4 (31)"/>
      <sheetName val="Hoja4 (32)"/>
      <sheetName val="Hoja4 (33)"/>
      <sheetName val="Hoja4 (34)"/>
      <sheetName val="Hoja4 (35)"/>
      <sheetName val="Hoja4 (36)"/>
      <sheetName val="Hoja4 (37)"/>
      <sheetName val="Hoja4 (38)"/>
      <sheetName val="Hoja4 (39)"/>
      <sheetName val="Hoja4 (40)"/>
      <sheetName val="Hoja4 (41)"/>
      <sheetName val="Hoja4 (42)"/>
      <sheetName val="Hoja4 (43)"/>
      <sheetName val="Hoja4 (44)"/>
      <sheetName val="Hoja4 (45)"/>
      <sheetName val="Hoja4 (46)"/>
      <sheetName val="Hoja4 (47)"/>
      <sheetName val="Hoja4 (48)"/>
      <sheetName val="Hoja4 (49)"/>
      <sheetName val="Hoja4 (50)"/>
      <sheetName val="Hoja4 (51)"/>
      <sheetName val="Hoja4 (52)"/>
      <sheetName val="Hoja4 (53)"/>
      <sheetName val="Hoja4 (54)"/>
      <sheetName val="Hoja4 (55)"/>
      <sheetName val="Hoja4 (56)"/>
      <sheetName val="Hoja4 (57)"/>
      <sheetName val="Hoja4 (58)"/>
      <sheetName val="Hoja4 (59)"/>
      <sheetName val="Hoja4 (60)"/>
      <sheetName val="Hoja4 (61)"/>
      <sheetName val="Hoja4 (62)"/>
      <sheetName val="Hoja4 (63)"/>
      <sheetName val="Hoja4 (64)"/>
      <sheetName val="Hoja4 (65)"/>
      <sheetName val="Hoja4 (66)"/>
      <sheetName val="Hoja4 (67)"/>
      <sheetName val="Hoja4 (68)"/>
      <sheetName val="Hoja4 (69)"/>
      <sheetName val="Hoja4 (70)"/>
    </sheetNames>
    <sheetDataSet>
      <sheetData sheetId="0" refreshError="1">
        <row r="6">
          <cell r="C6" t="str">
            <v>125895</v>
          </cell>
        </row>
        <row r="7">
          <cell r="C7" t="str">
            <v>FEBRERO DE 2002</v>
          </cell>
        </row>
        <row r="8">
          <cell r="C8" t="str">
            <v>ADECUACION DEL LOCAL CONCESION UNICENTRO PARA SPEED ZONE, POR EL SISTEMA DE PRECIOS UNITARIOS FIJOS - CLAUDIA MENDEZ</v>
          </cell>
        </row>
        <row r="9">
          <cell r="C9" t="str">
            <v>ESTRADA, NOVOA, ARIAS &amp; ASOCIADOS LTDA.</v>
          </cell>
        </row>
        <row r="10">
          <cell r="C10" t="str">
            <v>JAIME W. ESTRADA SARMIENTO</v>
          </cell>
        </row>
        <row r="11">
          <cell r="C11" t="str">
            <v>CLAUDIA MENDEZ</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1"/>
      <sheetName val="2"/>
      <sheetName val="3"/>
      <sheetName val="3 PREE"/>
      <sheetName val="4"/>
      <sheetName val="4 PREE"/>
      <sheetName val="5"/>
      <sheetName val="5 PREE"/>
      <sheetName val="6"/>
      <sheetName val="6 PREE"/>
      <sheetName val="7"/>
      <sheetName val="7 PREE"/>
      <sheetName val="8"/>
      <sheetName val="9 PREE"/>
      <sheetName val="9"/>
      <sheetName val="10"/>
      <sheetName val="10 PREE"/>
      <sheetName val="11 PREE"/>
      <sheetName val="11"/>
      <sheetName val="12 PREE"/>
      <sheetName val="12"/>
      <sheetName val="13 PREE"/>
      <sheetName val="13"/>
      <sheetName val="14"/>
      <sheetName val="14 PREE"/>
      <sheetName val="15 PREE"/>
      <sheetName val="15"/>
      <sheetName val="16 PREE"/>
      <sheetName val="16"/>
      <sheetName val="17 PREE"/>
      <sheetName val="17"/>
      <sheetName val="18 PREE"/>
      <sheetName val="18"/>
      <sheetName val="19"/>
      <sheetName val="20"/>
      <sheetName val="21"/>
      <sheetName val="PRESUPUESTO"/>
      <sheetName val="INSUMO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row r="7">
          <cell r="B7" t="str">
            <v>ABONO</v>
          </cell>
        </row>
        <row r="8">
          <cell r="B8" t="str">
            <v>ACABADO CIELO RASO</v>
          </cell>
        </row>
        <row r="9">
          <cell r="B9" t="str">
            <v>ACCESORIOS VARIOS</v>
          </cell>
        </row>
        <row r="10">
          <cell r="B10" t="str">
            <v>ACIDO NITRICO</v>
          </cell>
        </row>
        <row r="11">
          <cell r="B11" t="str">
            <v>ACONDICION SUPERF PAVCO</v>
          </cell>
        </row>
        <row r="12">
          <cell r="B12" t="str">
            <v>ACPM</v>
          </cell>
        </row>
        <row r="13">
          <cell r="B13" t="str">
            <v>ADAPTADOR CONDUIT CONDUFLEX 1/2"</v>
          </cell>
        </row>
        <row r="14">
          <cell r="B14" t="str">
            <v>ADHESIVO NOVAFORT/PAVCO</v>
          </cell>
        </row>
        <row r="15">
          <cell r="B15" t="str">
            <v>ADHESIVO QUIMICO P/REFUERZO TIPO SIKA</v>
          </cell>
        </row>
        <row r="16">
          <cell r="B16" t="str">
            <v>ADOQUIN EN ARCILLA CUARTO 26</v>
          </cell>
        </row>
        <row r="17">
          <cell r="B17" t="str">
            <v>ADOQUIN EN CONCRETO 10X20X8</v>
          </cell>
        </row>
        <row r="18">
          <cell r="B18" t="str">
            <v>AGUA</v>
          </cell>
        </row>
        <row r="19">
          <cell r="B19" t="str">
            <v>ALAMBRE ASILADO No 12 THHN - THWN 90</v>
          </cell>
        </row>
        <row r="20">
          <cell r="B20" t="str">
            <v>ALAMBRE ASILADO No 8 THHN - THWN 90</v>
          </cell>
        </row>
        <row r="21">
          <cell r="B21" t="str">
            <v>ALAMBRE DESNUDO No 14 INTER DI 1.35</v>
          </cell>
        </row>
        <row r="22">
          <cell r="B22" t="str">
            <v>ALAMBRE PARALELO 2X18 DWP - PVC</v>
          </cell>
        </row>
        <row r="23">
          <cell r="B23" t="str">
            <v>ALAMBRE COBRE AWG THHN 12</v>
          </cell>
        </row>
        <row r="24">
          <cell r="B24" t="str">
            <v>ALAMBRE COBRE AWG DESNUDO 12</v>
          </cell>
        </row>
        <row r="25">
          <cell r="B25" t="str">
            <v>ALAMBRE NEGRO CAL # 18</v>
          </cell>
        </row>
        <row r="26">
          <cell r="B26" t="str">
            <v>ALUMOL</v>
          </cell>
        </row>
        <row r="27">
          <cell r="B27" t="str">
            <v>AMPLIFICADOR PARA ANTENA</v>
          </cell>
        </row>
        <row r="28">
          <cell r="B28" t="str">
            <v>ANCLAJE HILTI (1CAR=330ML)</v>
          </cell>
        </row>
        <row r="29">
          <cell r="B29" t="str">
            <v>ANDAMIO METALICO TUBULAR</v>
          </cell>
        </row>
        <row r="30">
          <cell r="B30" t="str">
            <v>ANGULO DE ACERO DE 2.1/2"X3/16"</v>
          </cell>
        </row>
        <row r="31">
          <cell r="B31" t="str">
            <v>ANGULO DE ACERO DE 1.1/4"X1/8"</v>
          </cell>
        </row>
        <row r="32">
          <cell r="B32" t="str">
            <v>ANTICORROSIVO PHCL</v>
          </cell>
        </row>
        <row r="33">
          <cell r="B33" t="str">
            <v>ANTICORROSIVO OXIDO DE HIERRO ROJO</v>
          </cell>
        </row>
        <row r="34">
          <cell r="B34" t="str">
            <v>ANTISOL BLANCO</v>
          </cell>
        </row>
        <row r="35">
          <cell r="B35" t="str">
            <v>ARENA GRUESA</v>
          </cell>
        </row>
        <row r="36">
          <cell r="B36" t="str">
            <v>ARENA MEDIANA</v>
          </cell>
        </row>
        <row r="37">
          <cell r="B37" t="str">
            <v>AUTOMATICO 3X60</v>
          </cell>
        </row>
        <row r="38">
          <cell r="B38" t="str">
            <v>AUTOMATICO 3X40A TIPO INDUSTRIAL</v>
          </cell>
        </row>
        <row r="39">
          <cell r="B39" t="str">
            <v>BAJANTE DE MEDIA TENSION</v>
          </cell>
        </row>
        <row r="40">
          <cell r="B40" t="str">
            <v>BALA 2X26W</v>
          </cell>
        </row>
        <row r="41">
          <cell r="B41" t="str">
            <v>BALASTRO DE RIO             CANTO RODADO-ARENA</v>
          </cell>
        </row>
        <row r="42">
          <cell r="B42" t="str">
            <v>BALASTO ELECTRICO 2X32W</v>
          </cell>
        </row>
        <row r="43">
          <cell r="B43" t="str">
            <v>BALASTO ELECTRICO 1X26W</v>
          </cell>
        </row>
        <row r="44">
          <cell r="B44" t="str">
            <v>BALA FLUORESCENTE 2X13W</v>
          </cell>
        </row>
        <row r="45">
          <cell r="B45" t="str">
            <v>BALDOSA GRANITO   30 x 30</v>
          </cell>
        </row>
        <row r="46">
          <cell r="B46" t="str">
            <v>BANDEJA PORTACABLES</v>
          </cell>
        </row>
        <row r="47">
          <cell r="B47" t="str">
            <v>BASTIDOR 2"x2"x3M OTOBO</v>
          </cell>
        </row>
        <row r="48">
          <cell r="B48" t="str">
            <v>BICICLETEROS</v>
          </cell>
        </row>
        <row r="49">
          <cell r="B49" t="str">
            <v>BISAGRA 3x2"       COBRIZ</v>
          </cell>
        </row>
        <row r="50">
          <cell r="B50" t="str">
            <v>BISAGRA PIVOTANTE</v>
          </cell>
        </row>
        <row r="51">
          <cell r="B51" t="str">
            <v>BISAGRA PIVOTANTE CORRIENTE</v>
          </cell>
        </row>
        <row r="52">
          <cell r="B52" t="str">
            <v>BLOQUES RECTANGULARES DE CESPED</v>
          </cell>
        </row>
        <row r="53">
          <cell r="B53" t="str">
            <v>BOCEL MADERA  .1/2x.1/2x3M</v>
          </cell>
        </row>
        <row r="54">
          <cell r="B54" t="str">
            <v>BOMBA</v>
          </cell>
        </row>
        <row r="55">
          <cell r="B55" t="str">
            <v>BOMBILLO 26W</v>
          </cell>
        </row>
        <row r="56">
          <cell r="B56" t="str">
            <v>BORDILLO PREFABRICADO TIPO IDU A80</v>
          </cell>
        </row>
        <row r="57">
          <cell r="B57" t="str">
            <v>BORDE CONTENEDOR DE RAICES</v>
          </cell>
        </row>
        <row r="58">
          <cell r="B58" t="str">
            <v>BORNA No 10</v>
          </cell>
        </row>
        <row r="59">
          <cell r="B59" t="str">
            <v>BRIDAS 2" ROSCADA HD</v>
          </cell>
        </row>
        <row r="60">
          <cell r="B60" t="str">
            <v>BRIDA 3" ROSCADA HD</v>
          </cell>
        </row>
        <row r="61">
          <cell r="B61" t="str">
            <v>BRIDA 4" ROSCADA HD</v>
          </cell>
        </row>
        <row r="62">
          <cell r="B62" t="str">
            <v>BRIDAS 1.1/2" ACERO ROSCAR</v>
          </cell>
        </row>
        <row r="63">
          <cell r="B63" t="str">
            <v>BRIDAS 2" ACERO ROSCAR</v>
          </cell>
        </row>
        <row r="64">
          <cell r="B64" t="str">
            <v>BRIDAS 3" ACERO ROSCAR</v>
          </cell>
        </row>
        <row r="65">
          <cell r="B65" t="str">
            <v>BRIDAS 4" ACERO ROSCAR</v>
          </cell>
        </row>
        <row r="66">
          <cell r="B66" t="str">
            <v>BOQUILLA 4" GALVANIZADA</v>
          </cell>
        </row>
        <row r="67">
          <cell r="B67" t="str">
            <v>CABLE ALUMINIO AISLADO PVC 1/0 THW</v>
          </cell>
        </row>
        <row r="68">
          <cell r="B68" t="str">
            <v>CABLE ALUMINIO AISLADO PVC 2/0 THW</v>
          </cell>
        </row>
        <row r="69">
          <cell r="B69" t="str">
            <v>CABLE COBRE No 16 AWG THHN</v>
          </cell>
        </row>
        <row r="70">
          <cell r="B70" t="str">
            <v>CABLE COBRE No 12 AWG THHN</v>
          </cell>
        </row>
        <row r="71">
          <cell r="B71" t="str">
            <v>CABLE COBRE No 12 AWG DESNUDO</v>
          </cell>
        </row>
        <row r="72">
          <cell r="B72" t="str">
            <v>CABLE COBRE No 10 AWG THHN</v>
          </cell>
        </row>
        <row r="73">
          <cell r="B73" t="str">
            <v>CABLE COBRE No 10 AWG DESNUDO</v>
          </cell>
        </row>
        <row r="74">
          <cell r="B74" t="str">
            <v>CABLE COBRE No 8 AWG THHN</v>
          </cell>
        </row>
        <row r="75">
          <cell r="B75" t="str">
            <v>CABLE COBRE No 8 AWG DESNUDO</v>
          </cell>
        </row>
        <row r="76">
          <cell r="B76" t="str">
            <v>CABLE COBRE No 6 THHN</v>
          </cell>
        </row>
        <row r="77">
          <cell r="B77" t="str">
            <v>CABLE COBRE No 6 DESNUDO</v>
          </cell>
        </row>
        <row r="78">
          <cell r="B78" t="str">
            <v>CABLE COBRE No 4 THHN</v>
          </cell>
        </row>
        <row r="79">
          <cell r="B79" t="str">
            <v>CABLE COBRE No 4 DESNUDO</v>
          </cell>
        </row>
        <row r="80">
          <cell r="B80" t="str">
            <v>CABLE COBRE No 2 THHN</v>
          </cell>
        </row>
        <row r="81">
          <cell r="B81" t="str">
            <v>CABLE COBRE No 2 DESNUDO</v>
          </cell>
        </row>
        <row r="82">
          <cell r="B82" t="str">
            <v>CABLE COBRE No 1/0 THHN</v>
          </cell>
        </row>
        <row r="83">
          <cell r="B83" t="str">
            <v>CABLE COBRE No 2/0 THHN</v>
          </cell>
        </row>
        <row r="84">
          <cell r="B84" t="str">
            <v>CABLE COBRE No 2/0 THHN DESNUDO</v>
          </cell>
        </row>
        <row r="85">
          <cell r="B85" t="str">
            <v>CABLE COBRE No 4/0 THHN</v>
          </cell>
        </row>
        <row r="86">
          <cell r="B86" t="str">
            <v>CABLE COBRE No 250 THHN DESNUDO</v>
          </cell>
        </row>
        <row r="87">
          <cell r="B87" t="str">
            <v>CABLE TRIPLEX #2 XLPE</v>
          </cell>
        </row>
        <row r="88">
          <cell r="B88" t="str">
            <v>CABLE UTP CATEGORIA 6</v>
          </cell>
        </row>
        <row r="89">
          <cell r="B89" t="str">
            <v>CABLE 10 PARES</v>
          </cell>
        </row>
        <row r="90">
          <cell r="B90" t="str">
            <v>CABLE RG59</v>
          </cell>
        </row>
        <row r="91">
          <cell r="B91" t="str">
            <v>CAJA GALVANIZADA</v>
          </cell>
        </row>
        <row r="92">
          <cell r="B92" t="str">
            <v>CAJA 2400 GALV CG-100 CAL 20</v>
          </cell>
        </row>
        <row r="93">
          <cell r="B93" t="str">
            <v>CAJA 5800 CAL 26</v>
          </cell>
        </row>
        <row r="94">
          <cell r="B94" t="str">
            <v>CAJA OCTAG GALV OG-100 CAL 20</v>
          </cell>
        </row>
        <row r="95">
          <cell r="B95" t="str">
            <v>CAJA METALICA</v>
          </cell>
        </row>
        <row r="96">
          <cell r="B96" t="str">
            <v xml:space="preserve">CAJA TACO 9 CIRC. MONO </v>
          </cell>
        </row>
        <row r="97">
          <cell r="B97" t="str">
            <v>CAJA PARA ALOJAR RENAVIADOR Y ACCESORIOS</v>
          </cell>
        </row>
        <row r="98">
          <cell r="B98" t="str">
            <v>CAJA PARA ALOJAR ARRANCADA Y ACCESORIOS</v>
          </cell>
        </row>
        <row r="99">
          <cell r="B99" t="str">
            <v>CAJA PARA AMPLIFICADOR</v>
          </cell>
        </row>
        <row r="100">
          <cell r="B100" t="str">
            <v>CAJA DE PASO 15X15</v>
          </cell>
        </row>
        <row r="101">
          <cell r="B101" t="str">
            <v>CAJA DE PASO 20X20</v>
          </cell>
        </row>
        <row r="102">
          <cell r="B102" t="str">
            <v>CAJA DE PASO 30X30</v>
          </cell>
        </row>
        <row r="103">
          <cell r="B103" t="str">
            <v>CAJA DE PASO 40X40</v>
          </cell>
        </row>
        <row r="104">
          <cell r="B104" t="str">
            <v>CALENTADOR DE PASO</v>
          </cell>
        </row>
        <row r="105">
          <cell r="B105" t="str">
            <v>CANALETA METALICA</v>
          </cell>
        </row>
        <row r="106">
          <cell r="B106" t="str">
            <v>CANECA M-120</v>
          </cell>
        </row>
        <row r="107">
          <cell r="B107" t="str">
            <v xml:space="preserve">CANDADO YALE 110-30         PRE </v>
          </cell>
        </row>
        <row r="108">
          <cell r="B108" t="str">
            <v>CANCHA MÚLTIPLE BALONCESTO - MICROFUTBOL - VOLEIBOL (INC. DOS UN FIJAS DE MICROBALONCESTO - MALLA PARA MICRO FUTBOL - JUEGO DE POSTES Y MALLA PARA VOLEIBOL)</v>
          </cell>
        </row>
        <row r="109">
          <cell r="B109" t="str">
            <v>CAMPANA 4" PVC DB</v>
          </cell>
        </row>
        <row r="110">
          <cell r="B110" t="str">
            <v>CAÑUELA DESAGUE RAMPA</v>
          </cell>
        </row>
        <row r="111">
          <cell r="B111" t="str">
            <v>CAPA DE LLANTA MOLIDA FUNDIDA INSITU e=0,05m</v>
          </cell>
        </row>
        <row r="112">
          <cell r="B112" t="str">
            <v>CAOLIN</v>
          </cell>
        </row>
        <row r="113">
          <cell r="B113" t="str">
            <v>CARROTANQUE AGUA</v>
          </cell>
        </row>
        <row r="114">
          <cell r="B114" t="str">
            <v>CASETON EN GUADUA</v>
          </cell>
        </row>
        <row r="115">
          <cell r="B115" t="str">
            <v>CEDRO</v>
          </cell>
        </row>
        <row r="116">
          <cell r="B116" t="str">
            <v>CEMENTO BLANCO              SACO DE 40 KILOS</v>
          </cell>
        </row>
        <row r="117">
          <cell r="B117" t="str">
            <v xml:space="preserve">CEMENTO BLANCO NARE         SACO DE 25 KILOS                </v>
          </cell>
        </row>
        <row r="118">
          <cell r="B118" t="str">
            <v>CEMENTO GRIS</v>
          </cell>
        </row>
        <row r="119">
          <cell r="B119" t="str">
            <v>CEMENTO GRIS PORTLAND       SACO DE 50 KILOS</v>
          </cell>
        </row>
        <row r="120">
          <cell r="B120" t="str">
            <v>CERAMICA 20  x20</v>
          </cell>
        </row>
        <row r="121">
          <cell r="B121" t="str">
            <v>CERAMICA EGEO 20,5X20,5</v>
          </cell>
        </row>
        <row r="122">
          <cell r="B122" t="str">
            <v>CEREZO</v>
          </cell>
        </row>
        <row r="123">
          <cell r="B123" t="str">
            <v>CERRADURA SCHLAGE B350</v>
          </cell>
        </row>
        <row r="124">
          <cell r="B124" t="str">
            <v>CERRADURA SCHLAGE A40S</v>
          </cell>
        </row>
        <row r="125">
          <cell r="B125" t="str">
            <v>CERRADURA SCHLAGE A70PD</v>
          </cell>
        </row>
        <row r="126">
          <cell r="B126" t="str">
            <v>CERRADURA SCHLAGE A87PD</v>
          </cell>
        </row>
        <row r="127">
          <cell r="B127" t="str">
            <v>CHAZO PLASTICO</v>
          </cell>
        </row>
        <row r="128">
          <cell r="B128" t="str">
            <v>CHEQUE HIDRO 3/4</v>
          </cell>
        </row>
        <row r="129">
          <cell r="B129" t="str">
            <v>CHEQUE CORTINA DE 1.1/2"</v>
          </cell>
        </row>
        <row r="130">
          <cell r="B130" t="str">
            <v>CHEQUE CORTINA DE 2"</v>
          </cell>
        </row>
        <row r="131">
          <cell r="B131" t="str">
            <v>CHEQUE CORTINA DE 2.1/2"</v>
          </cell>
        </row>
        <row r="132">
          <cell r="B132" t="str">
            <v>CHEQUE CORTINA DE 3"</v>
          </cell>
        </row>
        <row r="133">
          <cell r="B133" t="str">
            <v>CHEQUE CORTINA DE 4"</v>
          </cell>
        </row>
        <row r="134">
          <cell r="B134" t="str">
            <v>CHEQUE CORTINA PERFORADO DE 1.1/2"</v>
          </cell>
        </row>
        <row r="135">
          <cell r="B135" t="str">
            <v>CIELO RASO EN FIBROCEMENTO 11mm</v>
          </cell>
        </row>
        <row r="136">
          <cell r="B136" t="str">
            <v>CIERRA PUERTAS HIDRAULICO</v>
          </cell>
        </row>
        <row r="137">
          <cell r="B137" t="str">
            <v>CINTA BANDIT 5/8"</v>
          </cell>
        </row>
        <row r="138">
          <cell r="B138" t="str">
            <v xml:space="preserve">CINTA PVC </v>
          </cell>
        </row>
        <row r="139">
          <cell r="B139" t="str">
            <v>CINTA DE ENMASCARAR 1"</v>
          </cell>
        </row>
        <row r="140">
          <cell r="B140" t="str">
            <v>CODO ACERO SCH 40  1/2"x90</v>
          </cell>
        </row>
        <row r="141">
          <cell r="B141" t="str">
            <v>CODO ACERO SCH 40  3/4"x90</v>
          </cell>
        </row>
        <row r="142">
          <cell r="B142" t="str">
            <v>CODO ACERO SCH 40  1"x90</v>
          </cell>
        </row>
        <row r="143">
          <cell r="B143" t="str">
            <v>CODO ACERO SCH 40  1.1/2"x90</v>
          </cell>
        </row>
        <row r="144">
          <cell r="B144" t="str">
            <v>CODO CPVC    1/2"x45</v>
          </cell>
        </row>
        <row r="145">
          <cell r="B145" t="str">
            <v>CODO CPVC    3/4"x45</v>
          </cell>
        </row>
        <row r="146">
          <cell r="B146" t="str">
            <v>CODO GALV     3/4"x45</v>
          </cell>
        </row>
        <row r="147">
          <cell r="B147" t="str">
            <v>CODO GALV     1.1/2"x45</v>
          </cell>
        </row>
        <row r="148">
          <cell r="B148" t="str">
            <v>CODO GALV     2"x45</v>
          </cell>
        </row>
        <row r="149">
          <cell r="B149" t="str">
            <v>CODO GALVANIZADO 2"</v>
          </cell>
        </row>
        <row r="150">
          <cell r="B150" t="str">
            <v>CODO GALV     2.1/2"x45</v>
          </cell>
        </row>
        <row r="151">
          <cell r="B151" t="str">
            <v>CODO GALV     3"x45</v>
          </cell>
        </row>
        <row r="152">
          <cell r="B152" t="str">
            <v>CODO GALV     4"x45</v>
          </cell>
        </row>
        <row r="153">
          <cell r="B153" t="str">
            <v>CODO GALV     4"x90</v>
          </cell>
        </row>
        <row r="154">
          <cell r="B154" t="str">
            <v>COD PVC 1"</v>
          </cell>
        </row>
        <row r="155">
          <cell r="B155" t="str">
            <v>COD MET EMT 1/2"</v>
          </cell>
        </row>
        <row r="156">
          <cell r="B156" t="str">
            <v>COD MET EMT 3/4"</v>
          </cell>
        </row>
        <row r="157">
          <cell r="B157" t="str">
            <v>COD EMT CONDUIT 1"</v>
          </cell>
        </row>
        <row r="158">
          <cell r="B158" t="str">
            <v>COD EMT CONDUIT 1.1/2"</v>
          </cell>
        </row>
        <row r="159">
          <cell r="B159" t="str">
            <v>COD EMT CONDUIT 1.1/4"</v>
          </cell>
        </row>
        <row r="160">
          <cell r="B160" t="str">
            <v>COD EMT CONDUIT 2"</v>
          </cell>
        </row>
        <row r="161">
          <cell r="B161" t="str">
            <v>CODO PVC 4"</v>
          </cell>
        </row>
        <row r="162">
          <cell r="B162" t="str">
            <v>CODO PVC CONDUIT 1.1/2"</v>
          </cell>
        </row>
        <row r="163">
          <cell r="B163" t="str">
            <v>CODO PVC LIV 2"X45</v>
          </cell>
        </row>
        <row r="164">
          <cell r="B164" t="str">
            <v>CODO PVC LIV 3"X45</v>
          </cell>
        </row>
        <row r="165">
          <cell r="B165" t="str">
            <v>CODO PVC LIV 4"X45</v>
          </cell>
        </row>
        <row r="166">
          <cell r="B166" t="str">
            <v>CODO PRS PVC  .1/2x45ø</v>
          </cell>
        </row>
        <row r="167">
          <cell r="B167" t="str">
            <v>CODO PRS PVC  .3/4x45ø</v>
          </cell>
        </row>
        <row r="168">
          <cell r="B168" t="str">
            <v xml:space="preserve">CODO PRS PVC 1    x45ø </v>
          </cell>
        </row>
        <row r="169">
          <cell r="B169" t="str">
            <v>CODO PRS PVC 1.1/4x45ø</v>
          </cell>
        </row>
        <row r="170">
          <cell r="B170" t="str">
            <v>CODO PRS PVC 1.1/2x45ø</v>
          </cell>
        </row>
        <row r="171">
          <cell r="B171" t="str">
            <v>CODO PRS PVC 2    x45ø</v>
          </cell>
        </row>
        <row r="172">
          <cell r="B172" t="str">
            <v>CODO PRS PVC 2.1/2x45ø</v>
          </cell>
        </row>
        <row r="173">
          <cell r="B173" t="str">
            <v>CODO PRS PVC 3    x45ø</v>
          </cell>
        </row>
        <row r="174">
          <cell r="B174" t="str">
            <v>CODO PRS PVC 4    x45ø</v>
          </cell>
        </row>
        <row r="175">
          <cell r="B175" t="str">
            <v>CODO 90º 110mm</v>
          </cell>
        </row>
        <row r="176">
          <cell r="B176" t="str">
            <v>CODO 90º 160mm</v>
          </cell>
        </row>
        <row r="177">
          <cell r="B177" t="str">
            <v>CODO SAN PVC 2    x90ø CxC</v>
          </cell>
        </row>
        <row r="178">
          <cell r="B178" t="str">
            <v>CODO SAN PVC 3    x90ø CxC</v>
          </cell>
        </row>
        <row r="179">
          <cell r="B179" t="str">
            <v>CODO SAN PVC 4    x90ø CxC</v>
          </cell>
        </row>
        <row r="180">
          <cell r="B180" t="str">
            <v>CODO SAN PVC 6    x90ø CxC</v>
          </cell>
        </row>
        <row r="181">
          <cell r="B181" t="str">
            <v>CODO SAN PVC 2    x45ø CxC</v>
          </cell>
        </row>
        <row r="182">
          <cell r="B182" t="str">
            <v>CODO SAN PVC 3    x45ø CxC</v>
          </cell>
        </row>
        <row r="183">
          <cell r="B183" t="str">
            <v>CODO SAN PVC 4    x45ø CxC</v>
          </cell>
        </row>
        <row r="184">
          <cell r="B184" t="str">
            <v>CODO SAN PVC 6    x45ø CxC</v>
          </cell>
        </row>
        <row r="185">
          <cell r="B185" t="str">
            <v>CORAZA 3/4 T.C.</v>
          </cell>
        </row>
        <row r="186">
          <cell r="B186" t="str">
            <v>COMPRESOR DE DOS MARTILLOS</v>
          </cell>
        </row>
        <row r="187">
          <cell r="B187" t="str">
            <v>COMPRESOR DE UN MARTILLO</v>
          </cell>
        </row>
        <row r="188">
          <cell r="B188" t="str">
            <v>CONCRETO 2000 PSI (14 MPA)</v>
          </cell>
        </row>
        <row r="189">
          <cell r="B189" t="str">
            <v>CONCRETO 3000 PSI (210 MPA)</v>
          </cell>
        </row>
        <row r="190">
          <cell r="B190" t="str">
            <v>CONCRETO TREMIE 3000 PSI (210 MPA)</v>
          </cell>
        </row>
        <row r="191">
          <cell r="B191" t="str">
            <v>CONECTORES CORAZA</v>
          </cell>
        </row>
        <row r="192">
          <cell r="B192" t="str">
            <v>CORTACIRCUITO ATORN. 1POL 30 AMP</v>
          </cell>
        </row>
        <row r="193">
          <cell r="B193" t="str">
            <v>CORTADORA DE LADRILLO ELECTRICA</v>
          </cell>
        </row>
        <row r="194">
          <cell r="B194" t="str">
            <v>CUARTON 2"x4"x3M</v>
          </cell>
        </row>
        <row r="195">
          <cell r="B195" t="str">
            <v>CUBIERTA TIPO SANDWICH</v>
          </cell>
        </row>
        <row r="196">
          <cell r="B196" t="str">
            <v>CUPULA EN ALUMINIO 4"X3"</v>
          </cell>
        </row>
        <row r="197">
          <cell r="B197" t="str">
            <v>CUPULA EN ALUMINIO 6"X4"</v>
          </cell>
        </row>
        <row r="198">
          <cell r="B198" t="str">
            <v>DESAGUE SENCILLO CON REBOSE GRIVAL</v>
          </cell>
        </row>
        <row r="199">
          <cell r="B199" t="str">
            <v>DILATAC.BRONCE PC09 O PC18  TIRA DE 3M</v>
          </cell>
        </row>
        <row r="200">
          <cell r="B200" t="str">
            <v>DILATAC.METALICA 1.90mX0,05m</v>
          </cell>
        </row>
        <row r="201">
          <cell r="B201" t="str">
            <v>DISLVENTE THINNER</v>
          </cell>
        </row>
        <row r="202">
          <cell r="B202" t="str">
            <v>DISPENSADOR</v>
          </cell>
        </row>
        <row r="203">
          <cell r="B203" t="str">
            <v>DISPENSADOR DE JABON EN ACERO INOX.</v>
          </cell>
        </row>
        <row r="204">
          <cell r="B204" t="str">
            <v>DISPENSADOR PAPEL HIGIENICO</v>
          </cell>
        </row>
        <row r="205">
          <cell r="B205" t="str">
            <v>DISPENSADOR DE TOALLAS DESECHABLES</v>
          </cell>
        </row>
        <row r="206">
          <cell r="B206" t="str">
            <v>DUCHA ANTIVANDALICA EMPOTRADA</v>
          </cell>
        </row>
        <row r="207">
          <cell r="B207" t="str">
            <v>DUCHA DE EMERGENCIA</v>
          </cell>
        </row>
        <row r="208">
          <cell r="B208" t="str">
            <v>EMPRADIZACION</v>
          </cell>
        </row>
        <row r="209">
          <cell r="B209" t="str">
            <v>EQUIPO PRESION AGUA CRUDA</v>
          </cell>
        </row>
        <row r="210">
          <cell r="B210" t="str">
            <v>EQUIPO PRESION AGUA POTABLE</v>
          </cell>
        </row>
        <row r="211">
          <cell r="B211" t="str">
            <v>EQUIPO PRESION RED DE INCENDIO</v>
          </cell>
        </row>
        <row r="212">
          <cell r="B212" t="str">
            <v>ESMALTE CORRIENTE</v>
          </cell>
        </row>
        <row r="213">
          <cell r="B213" t="str">
            <v>ESMALTE SINTETICO</v>
          </cell>
        </row>
        <row r="214">
          <cell r="B214" t="str">
            <v>ESPARRAGOS A.C. B7 - 2 TUERCAS 2 H 5/8" x 3/12"</v>
          </cell>
        </row>
        <row r="215">
          <cell r="B215" t="str">
            <v>ESPEJO CRISTAL 4MM BISELADO 2CMS</v>
          </cell>
        </row>
        <row r="216">
          <cell r="B216" t="str">
            <v>ESTRUCTRA EN ALUMINIO CIELO RASO</v>
          </cell>
        </row>
        <row r="217">
          <cell r="B217" t="str">
            <v>ESTUCO ACRILICO PARA EXTERIORES</v>
          </cell>
        </row>
        <row r="218">
          <cell r="B218" t="str">
            <v>FIBRA OPTICA</v>
          </cell>
        </row>
        <row r="219">
          <cell r="B219" t="str">
            <v>FIBROCEMENTO 11MM</v>
          </cell>
        </row>
        <row r="220">
          <cell r="B220" t="str">
            <v>FLOTADOR 1.1/2 ELECTRICO</v>
          </cell>
        </row>
        <row r="221">
          <cell r="B221" t="str">
            <v>FLOTADOR 1.1/2 MECANICO</v>
          </cell>
        </row>
        <row r="222">
          <cell r="B222" t="str">
            <v>FORMALETA COLUMNAS</v>
          </cell>
        </row>
        <row r="223">
          <cell r="B223" t="str">
            <v>FORMALETA MADERA A LA VISTA</v>
          </cell>
        </row>
        <row r="224">
          <cell r="B224" t="str">
            <v>FORMALETA PARA ENTREPISO    PRE</v>
          </cell>
        </row>
        <row r="225">
          <cell r="B225" t="str">
            <v>GABINETE GC1</v>
          </cell>
        </row>
        <row r="226">
          <cell r="B226" t="str">
            <v>GABINETE GC3 (NO INCLUYE CONTACTORES)</v>
          </cell>
        </row>
        <row r="227">
          <cell r="B227" t="str">
            <v>GABINETE GCE1 (NO INCLUYE CONTACTORES)</v>
          </cell>
        </row>
        <row r="228">
          <cell r="B228" t="str">
            <v>GABINETE GCE2 (NO INCLUYE CONTACTORES)</v>
          </cell>
        </row>
        <row r="229">
          <cell r="B229" t="str">
            <v>GABINETE GCE3 (NO INCLUYE CONTACTORES)</v>
          </cell>
        </row>
        <row r="230">
          <cell r="B230" t="str">
            <v>GABINETE GC1 (NO INCLUYE CONTACTORES)</v>
          </cell>
        </row>
        <row r="231">
          <cell r="B231" t="str">
            <v>GABINETE GCS1</v>
          </cell>
        </row>
        <row r="232">
          <cell r="B232" t="str">
            <v>GABINETE GCS2</v>
          </cell>
        </row>
        <row r="233">
          <cell r="B233" t="str">
            <v>GABINETE TIPO 1</v>
          </cell>
        </row>
        <row r="234">
          <cell r="B234" t="str">
            <v>G\ESCOBA CEDRO 8CM</v>
          </cell>
        </row>
        <row r="235">
          <cell r="B235" t="str">
            <v>GASOLINA CORRIENTE</v>
          </cell>
        </row>
        <row r="236">
          <cell r="B236" t="str">
            <v>GEOTEXTIL</v>
          </cell>
        </row>
        <row r="237">
          <cell r="B237" t="str">
            <v xml:space="preserve">GRANITO        #3           25 KILOS REVUELTO </v>
          </cell>
        </row>
        <row r="238">
          <cell r="B238" t="str">
            <v>GRAVA TRITURADA DE 3/4</v>
          </cell>
        </row>
        <row r="239">
          <cell r="B239" t="str">
            <v>GRAVILLA</v>
          </cell>
        </row>
        <row r="240">
          <cell r="B240" t="str">
            <v>GRIFERÍA ANTIVANDÁLICA P´LAVAMANOS PICO LARGO TIPO PUSH, CONEXIÓN Ø 3/4" Ó 1/2"</v>
          </cell>
        </row>
        <row r="241">
          <cell r="B241" t="str">
            <v>GRIFERÍA ANTIVANDÁLICA PICO LARGO LAVAMANOS</v>
          </cell>
        </row>
        <row r="242">
          <cell r="B242" t="str">
            <v>GRIFERIA EN ACERO INOX. CUELLO GANSO</v>
          </cell>
        </row>
        <row r="243">
          <cell r="B243" t="str">
            <v>GROUTING 3000 PSI</v>
          </cell>
        </row>
        <row r="244">
          <cell r="B244" t="str">
            <v>GUADUA     [TACO] 2.50-3M</v>
          </cell>
        </row>
        <row r="245">
          <cell r="B245" t="str">
            <v>GUAYACAN DE MANIZALES</v>
          </cell>
        </row>
        <row r="246">
          <cell r="B246" t="str">
            <v>HEBILLAS PARA CINTA BANDIT 5/8"</v>
          </cell>
        </row>
        <row r="247">
          <cell r="B247" t="str">
            <v>HERRAMIENTA MENOR</v>
          </cell>
        </row>
        <row r="248">
          <cell r="B248" t="str">
            <v>HERRAJES VARIOS</v>
          </cell>
        </row>
        <row r="249">
          <cell r="B249" t="str">
            <v>HIDROSELLO 110MM</v>
          </cell>
        </row>
        <row r="250">
          <cell r="B250" t="str">
            <v xml:space="preserve">HIDROSELLO 160MM   </v>
          </cell>
        </row>
        <row r="251">
          <cell r="B251" t="str">
            <v>HIERRO  .1/2" 60.000  [6M]  FIGURADO</v>
          </cell>
        </row>
        <row r="252">
          <cell r="B252" t="str">
            <v>HIERRO  .1/2" 60.000 [12M]</v>
          </cell>
        </row>
        <row r="253">
          <cell r="B253" t="str">
            <v>HIERRO  .3/8" 37.000  [CH]  X</v>
          </cell>
        </row>
        <row r="254">
          <cell r="B254" t="str">
            <v>INTERRUPTOR SENCILLO</v>
          </cell>
        </row>
        <row r="255">
          <cell r="B255" t="str">
            <v>INTERRUPTOR DOBLE</v>
          </cell>
        </row>
        <row r="256">
          <cell r="B256" t="str">
            <v>INTERRUPTOR 10KA 208V DE 3X150A</v>
          </cell>
        </row>
        <row r="257">
          <cell r="B257" t="str">
            <v>INTERRUPTOR 10KA 208V DE 3X125A</v>
          </cell>
        </row>
        <row r="258">
          <cell r="B258" t="str">
            <v>INTERRUPTOR 10KA 208V DE 3X100A</v>
          </cell>
        </row>
        <row r="259">
          <cell r="B259" t="str">
            <v>INTERRUPTOR 10KA 208V DE 3X60A</v>
          </cell>
        </row>
        <row r="260">
          <cell r="B260" t="str">
            <v>INTERRUPTOR 10KA 208V DE 3X50A</v>
          </cell>
        </row>
        <row r="261">
          <cell r="B261" t="str">
            <v>INTERRUPTOR 10KA 208V DE 3X40A</v>
          </cell>
        </row>
        <row r="262">
          <cell r="B262" t="str">
            <v>INTERRUPTOR 10KA 208V DE 3X30A</v>
          </cell>
        </row>
        <row r="263">
          <cell r="B263" t="str">
            <v>INTERRUPTOR 10KA 208V DE 3X20A</v>
          </cell>
        </row>
        <row r="264">
          <cell r="B264" t="str">
            <v>INTERRUPTOR ENCHUF. 10KA 208V 2X30A</v>
          </cell>
        </row>
        <row r="265">
          <cell r="B265" t="str">
            <v>INTERRUPTOR ENCHUF. 10KA 208V 2X20A</v>
          </cell>
        </row>
        <row r="266">
          <cell r="B266" t="str">
            <v>INTERRUPTOR ENCHUF. 1X30A</v>
          </cell>
        </row>
        <row r="267">
          <cell r="B267" t="str">
            <v>INTERRUPTOR ENCHUF. 1X20A</v>
          </cell>
        </row>
        <row r="268">
          <cell r="B268" t="str">
            <v>INTERRUPTOR ENCHUF. 1X15A 110V</v>
          </cell>
        </row>
        <row r="269">
          <cell r="B269" t="str">
            <v>JUEGO INCRUSTAR</v>
          </cell>
        </row>
        <row r="270">
          <cell r="B270" t="str">
            <v>JUEGOS INFANTILES M.Z.</v>
          </cell>
        </row>
        <row r="271">
          <cell r="B271" t="str">
            <v>JUNTA EXPANSION PVC 3"</v>
          </cell>
        </row>
        <row r="272">
          <cell r="B272" t="str">
            <v>JUNTA EXPANSION PVC 4"</v>
          </cell>
        </row>
        <row r="273">
          <cell r="B273" t="str">
            <v>KIT VÁLVULA DE DESCARGA ANTIVANDÁLICA, 21-AA-950 DOCOL Ó SIMILAR</v>
          </cell>
        </row>
        <row r="274">
          <cell r="B274" t="str">
            <v>KIT VÁLVULA DE DESCARGA ANTIVANDÁLICA  ALTA PRESIÓN P´SANITARIO DE CONEXIÓN POSTERIOR, DOCOL Ó  SIMILAR</v>
          </cell>
        </row>
        <row r="275">
          <cell r="B275" t="str">
            <v>L. BLOQUE No 4</v>
          </cell>
        </row>
        <row r="276">
          <cell r="B276" t="str">
            <v>L. BLOQUE No 5</v>
          </cell>
        </row>
        <row r="277">
          <cell r="B277" t="str">
            <v xml:space="preserve">LACA MADERA </v>
          </cell>
        </row>
        <row r="278">
          <cell r="B278" t="str">
            <v>LADR COMUN/SUCIO</v>
          </cell>
        </row>
        <row r="279">
          <cell r="B279" t="str">
            <v>LADRILLO PRENSADO</v>
          </cell>
        </row>
        <row r="280">
          <cell r="B280" t="str">
            <v>LADRILLO TOLETE FINO PERFORADO</v>
          </cell>
        </row>
        <row r="281">
          <cell r="B281" t="str">
            <v>LAMINA GALVANIZADA CAL.20</v>
          </cell>
        </row>
        <row r="282">
          <cell r="B282" t="str">
            <v>LAMINA GALVANIZADA CAL.18</v>
          </cell>
        </row>
        <row r="283">
          <cell r="B283" t="str">
            <v>LAMINA EN ACERO INOXIDABLE CAL 20</v>
          </cell>
        </row>
        <row r="284">
          <cell r="B284" t="str">
            <v>LAVAMANOS REDONDO EN ACERO INOX 43-AA-94106  TRAMONTINA Ó SIMILAR</v>
          </cell>
        </row>
        <row r="285">
          <cell r="B285" t="str">
            <v>LAVAMANOS AVANTI BLANCO</v>
          </cell>
        </row>
        <row r="286">
          <cell r="B286" t="str">
            <v>LIJA  40 MADERA</v>
          </cell>
        </row>
        <row r="287">
          <cell r="B287" t="str">
            <v>LIJA 320</v>
          </cell>
        </row>
        <row r="288">
          <cell r="B288" t="str">
            <v xml:space="preserve">LIMPIADOR PVC 760-G 1/4 GL  PAVCO                           </v>
          </cell>
        </row>
        <row r="289">
          <cell r="B289" t="str">
            <v xml:space="preserve">LISTON 1    x2x3M.  OTOBO </v>
          </cell>
        </row>
        <row r="290">
          <cell r="B290" t="str">
            <v>LISTON M.H. ZAPAN</v>
          </cell>
        </row>
        <row r="291">
          <cell r="B291" t="str">
            <v>LLAVE DE JARDÍN LIV 1/2"</v>
          </cell>
        </row>
        <row r="292">
          <cell r="B292" t="str">
            <v>LLAVE DE MANGUERA METÁLICA 1/2"</v>
          </cell>
        </row>
        <row r="293">
          <cell r="B293" t="str">
            <v>LOSA CONCRETO PUENTES e = 0,05m</v>
          </cell>
        </row>
        <row r="294">
          <cell r="B294" t="str">
            <v>LOSETAS PREFABRICADAS EN CONCRETO 40cmx40cmx6cm</v>
          </cell>
        </row>
        <row r="295">
          <cell r="B295" t="str">
            <v>LUMINARIA METAL HALIDE 70W</v>
          </cell>
        </row>
        <row r="296">
          <cell r="B296" t="str">
            <v>LUMINARIA DE SODIO 70W</v>
          </cell>
        </row>
        <row r="297">
          <cell r="B297" t="str">
            <v>MALLA ELECTROSOLDADA  M-159 Q-4</v>
          </cell>
        </row>
        <row r="298">
          <cell r="B298" t="str">
            <v>MALLA ONDULADA  1.1/2"X1.1/2" GRAFIL 2MM</v>
          </cell>
        </row>
        <row r="299">
          <cell r="B299" t="str">
            <v>MALLA 40 X 40 CALIBRE 1/8"</v>
          </cell>
        </row>
        <row r="300">
          <cell r="B300" t="str">
            <v>MALLA GALLINERO        1"</v>
          </cell>
        </row>
        <row r="301">
          <cell r="B301" t="str">
            <v>MANO OBRA ALB.ACABADOS  1 AYUDANTE-1 OFI</v>
          </cell>
        </row>
        <row r="302">
          <cell r="B302" t="str">
            <v xml:space="preserve">MANO OBRA ALB.ACABADOS  1 AYUDANTE-1 OFI </v>
          </cell>
        </row>
        <row r="303">
          <cell r="B303" t="str">
            <v>MANO OBRA ALB.ACABADOS  2 AYUDANTE-1 OFI</v>
          </cell>
        </row>
        <row r="304">
          <cell r="B304" t="str">
            <v xml:space="preserve">MANO OBRA ALB.ACABADOS  2 AYUDANTE-1 OFI                    </v>
          </cell>
        </row>
        <row r="305">
          <cell r="B305" t="str">
            <v>MANO OBRA ALBANILERIA   1 AYUDANTE</v>
          </cell>
        </row>
        <row r="306">
          <cell r="B306" t="str">
            <v>MANO OBRA ALBANILERIA   1 AYUDANTE-1 OFI</v>
          </cell>
        </row>
        <row r="307">
          <cell r="B307" t="str">
            <v xml:space="preserve">MANO OBRA ALBANILERIA   2 AYUDANTE </v>
          </cell>
        </row>
        <row r="308">
          <cell r="B308" t="str">
            <v xml:space="preserve">MANO OBRA ALBANILERIA   2 AYUDANTE-1 OFI                    </v>
          </cell>
        </row>
        <row r="309">
          <cell r="B309" t="str">
            <v>MANO OBRA ALBANILERIA   3 AYUDANTE</v>
          </cell>
        </row>
        <row r="310">
          <cell r="B310" t="str">
            <v>MANO OBRA ALBANILERIA   3 AYUDANTE-1 OIF</v>
          </cell>
        </row>
        <row r="311">
          <cell r="B311" t="str">
            <v>MANO OBRA ALBANILERIA   5 AYUDANTE-1 OFI</v>
          </cell>
        </row>
        <row r="312">
          <cell r="B312" t="str">
            <v>MANO OBRA CARP.MADERA   1 AYUDANTE-1 OFI</v>
          </cell>
        </row>
        <row r="313">
          <cell r="B313" t="str">
            <v>MANO OBRA CARP.TALLER   1 AYUDANTE-1 OFI</v>
          </cell>
        </row>
        <row r="314">
          <cell r="B314" t="str">
            <v>MANO OBRA ELECTRICAS    1 AYUDANTE-1 OFI</v>
          </cell>
        </row>
        <row r="315">
          <cell r="B315" t="str">
            <v xml:space="preserve">MANO OBRA HIDROSANIT.   1 AYUDANTE-1 OFI                    </v>
          </cell>
        </row>
        <row r="316">
          <cell r="B316" t="str">
            <v>MANO OBRA METALISTERIA  1 AYUDANTE-1 OFI</v>
          </cell>
        </row>
        <row r="317">
          <cell r="B317" t="str">
            <v>MANO OBRA PINTURA       1 AYUDANTE-1 OFI</v>
          </cell>
        </row>
        <row r="318">
          <cell r="B318" t="str">
            <v xml:space="preserve">MANO OBRA TOPOGRAFIA    1 CADENERO-1 TOP                    </v>
          </cell>
        </row>
        <row r="319">
          <cell r="B319" t="str">
            <v>MANTO 500XT</v>
          </cell>
        </row>
        <row r="320">
          <cell r="B320" t="str">
            <v>MANTO METAL SL 100</v>
          </cell>
        </row>
        <row r="321">
          <cell r="B321" t="str">
            <v>MARCO CON TAPA CAJA DE PASO</v>
          </cell>
        </row>
        <row r="322">
          <cell r="B322" t="str">
            <v>MARCO CON TAPA</v>
          </cell>
        </row>
        <row r="323">
          <cell r="B323" t="str">
            <v>MARCO CON TAPA 30X30</v>
          </cell>
        </row>
        <row r="324">
          <cell r="B324" t="str">
            <v>MARCO CON TAPA 40X40</v>
          </cell>
        </row>
        <row r="325">
          <cell r="B325" t="str">
            <v>MARMOLINA BLANCA</v>
          </cell>
        </row>
        <row r="326">
          <cell r="B326" t="str">
            <v>MEZCLADOR LAVAMANOS</v>
          </cell>
        </row>
        <row r="327">
          <cell r="B327" t="str">
            <v>MINERAL ROJO</v>
          </cell>
        </row>
        <row r="328">
          <cell r="B328" t="str">
            <v>MORDAZA-PLATINA 3"X1/4X0,75MT</v>
          </cell>
        </row>
        <row r="329">
          <cell r="B329" t="str">
            <v>MORTERO   1:3</v>
          </cell>
        </row>
        <row r="330">
          <cell r="B330" t="str">
            <v>MORTERO   1:4</v>
          </cell>
        </row>
        <row r="331">
          <cell r="B331" t="str">
            <v>MORTERO   1:5</v>
          </cell>
        </row>
        <row r="332">
          <cell r="B332" t="str">
            <v>MOTONIVELADORA CAT-12-F</v>
          </cell>
        </row>
        <row r="333">
          <cell r="B333" t="str">
            <v>MUEBLE FIJO PORTERIA MF-01 S/N DISEÑO</v>
          </cell>
        </row>
        <row r="334">
          <cell r="B334" t="str">
            <v>MUEBLE FIJO TIENDA ESCOLAR MF-02 S/N DISEÑO</v>
          </cell>
        </row>
        <row r="335">
          <cell r="B335" t="str">
            <v>MUEBLE FIJO BANCA ADMINISTRACION MF-04 S/N DISEÑO</v>
          </cell>
        </row>
        <row r="336">
          <cell r="B336" t="str">
            <v>MUEBLE FIJO BIBLIOTECA MF-05 S/N DISEÑO</v>
          </cell>
        </row>
        <row r="337">
          <cell r="B337" t="str">
            <v>MUEBLE FIJO EMISORA MF-09 S/N DISEÑO</v>
          </cell>
        </row>
        <row r="338">
          <cell r="B338" t="str">
            <v>MUEBLE FIJO ESTANTERIA AUDIOVISUALES MF-10 S/N DISEÑO</v>
          </cell>
        </row>
        <row r="339">
          <cell r="B339" t="str">
            <v>MUEBLE FIJO SALA DE PROFESORES MF-11 S/N DISEÑO</v>
          </cell>
        </row>
        <row r="340">
          <cell r="B340" t="str">
            <v>MUEBLE HERMETICO/ ACRILICO</v>
          </cell>
        </row>
        <row r="341">
          <cell r="B341" t="str">
            <v>NEOPRENO</v>
          </cell>
        </row>
        <row r="342">
          <cell r="B342" t="str">
            <v>NICHO METALICO</v>
          </cell>
        </row>
        <row r="343">
          <cell r="B343" t="str">
            <v>NIPLE GALV PASAMURO 1.1/2"x  40   CM</v>
          </cell>
        </row>
        <row r="344">
          <cell r="B344" t="str">
            <v>NIPLE GALV PASAMURO 2"x  40   CM</v>
          </cell>
        </row>
        <row r="345">
          <cell r="B345" t="str">
            <v>NIPLE GALV PASAMURO 4"x  40   CM</v>
          </cell>
        </row>
        <row r="346">
          <cell r="B346" t="str">
            <v>NIPLE GALV PASAMURO 1"x  20 CM</v>
          </cell>
        </row>
        <row r="347">
          <cell r="B347" t="str">
            <v>NIPLE GALV PASAMURO 1.1/2"x  20 CM</v>
          </cell>
        </row>
        <row r="348">
          <cell r="B348" t="str">
            <v>NIPLE GALV PASAMURO 2"x  20 CM</v>
          </cell>
        </row>
        <row r="349">
          <cell r="B349" t="str">
            <v>NIPLE GALV PASAMURO 2.1/2"x  20 CM</v>
          </cell>
        </row>
        <row r="350">
          <cell r="B350" t="str">
            <v>NIPLE GALV PASAMURO 4"x  20   CM</v>
          </cell>
        </row>
        <row r="351">
          <cell r="B351" t="str">
            <v>ORINAL MEDIANO DE COLGAR INSTITUCIONAL REF 21-AA-8860 MANCESA Ó SIMILAR</v>
          </cell>
        </row>
        <row r="352">
          <cell r="B352" t="str">
            <v>PANEL DE CONTROL ALUMBRADO AULAS</v>
          </cell>
        </row>
        <row r="353">
          <cell r="B353" t="str">
            <v>PANEL DE CONTROL ALUMBRADO SALONES</v>
          </cell>
        </row>
        <row r="354">
          <cell r="B354" t="str">
            <v>PANEL DE CONTROL ALUMBRADO BIBLIOTECA</v>
          </cell>
        </row>
        <row r="355">
          <cell r="B355" t="str">
            <v>PANEL DE CONTROL ALUMBRADO AULA MULTIPLE</v>
          </cell>
        </row>
        <row r="356">
          <cell r="B356" t="str">
            <v>PANEL DE CONTROL ALUMBRADO AULAS ESPECIALES</v>
          </cell>
        </row>
        <row r="357">
          <cell r="B357" t="str">
            <v>PAPELERA EN ACERO INOX.</v>
          </cell>
        </row>
        <row r="358">
          <cell r="B358" t="str">
            <v>PARAL TELECOPICO 2-4</v>
          </cell>
        </row>
        <row r="359">
          <cell r="B359" t="str">
            <v>PARARRAYOS 9-10 KVA</v>
          </cell>
        </row>
        <row r="360">
          <cell r="B360" t="str">
            <v>PASE DE LA CAJA AL EQUIPO 1.1/4-3X6+8</v>
          </cell>
        </row>
        <row r="361">
          <cell r="B361" t="str">
            <v>PASAMANOS/ DISCAPACITADOS ACERO INOX.</v>
          </cell>
        </row>
        <row r="362">
          <cell r="B362" t="str">
            <v>PASOS ESCALERA PREFABRICADA BARRA AULAS</v>
          </cell>
        </row>
        <row r="363">
          <cell r="B363" t="str">
            <v>PASOS PREFABRICADOS EN CONCRETO</v>
          </cell>
        </row>
        <row r="364">
          <cell r="B364" t="str">
            <v>PASOS ESCALERA PREFABRICADA AULAS ESPECIALES</v>
          </cell>
        </row>
        <row r="365">
          <cell r="B365" t="str">
            <v>PATCH PANEL 48 PUERTOS</v>
          </cell>
        </row>
        <row r="366">
          <cell r="B366" t="str">
            <v>PATCH PANEL 24 PUERTOS</v>
          </cell>
        </row>
        <row r="367">
          <cell r="B367" t="str">
            <v>PAVIMENTO EN CONCRETO MR-46</v>
          </cell>
        </row>
        <row r="368">
          <cell r="B368" t="str">
            <v>PEGACOR BLANCO</v>
          </cell>
        </row>
        <row r="369">
          <cell r="B369" t="str">
            <v>PEGANTE A X W</v>
          </cell>
        </row>
        <row r="370">
          <cell r="B370" t="str">
            <v>PERFIL EPCR 100X50 - 16</v>
          </cell>
        </row>
        <row r="371">
          <cell r="B371" t="str">
            <v>PERFIL EPCR 200X50 - 16</v>
          </cell>
        </row>
        <row r="372">
          <cell r="B372" t="str">
            <v>PERFILERIA EN ALUMINIO PARA MARQUESINA</v>
          </cell>
        </row>
        <row r="373">
          <cell r="B373" t="str">
            <v>PERFIL ALH - C173 O SIMILAR</v>
          </cell>
        </row>
        <row r="374">
          <cell r="B374" t="str">
            <v>PERFIL IPE 300</v>
          </cell>
        </row>
        <row r="375">
          <cell r="B375" t="str">
            <v>PERFIL IPE 250</v>
          </cell>
        </row>
        <row r="376">
          <cell r="B376" t="str">
            <v>PERFIL IPE 140</v>
          </cell>
        </row>
        <row r="377">
          <cell r="B377" t="str">
            <v>PERFIL MARCO VENTANA DE CORRER 5020</v>
          </cell>
        </row>
        <row r="378">
          <cell r="B378" t="str">
            <v>PERFIL NAVE VENTANA DE CORRER 5020</v>
          </cell>
        </row>
        <row r="379">
          <cell r="B379" t="str">
            <v>PERFIL MARCO ACH - 3201 O SIMILAR</v>
          </cell>
        </row>
        <row r="380">
          <cell r="B380" t="str">
            <v>PERFIL ANGULO DE 3/8" X 3/8"</v>
          </cell>
        </row>
        <row r="381">
          <cell r="B381" t="str">
            <v>PERFIL ANGULO DE 1.1/4" X 1.1/4" X 3/16"</v>
          </cell>
        </row>
        <row r="382">
          <cell r="B382" t="str">
            <v>PERFIL ANGULO DE 2" X 1/2" X 3/16"</v>
          </cell>
        </row>
        <row r="383">
          <cell r="B383" t="str">
            <v>PERFIL ANGULO DE 2" X 2" X 1/4"</v>
          </cell>
        </row>
        <row r="384">
          <cell r="B384" t="str">
            <v>PERFIL METALICO 2"X1/2"</v>
          </cell>
        </row>
        <row r="385">
          <cell r="B385" t="str">
            <v>PERFIL METALICO 3"X1/2"</v>
          </cell>
        </row>
        <row r="386">
          <cell r="B386" t="str">
            <v>PERFIL METALICO 4"X1.1/2"</v>
          </cell>
        </row>
        <row r="387">
          <cell r="B387" t="str">
            <v>PERFIL METALICO 2"X1.1/2"</v>
          </cell>
        </row>
        <row r="388">
          <cell r="B388" t="str">
            <v>PERFIL METALICO 25MMX50MM CAL 18</v>
          </cell>
        </row>
        <row r="389">
          <cell r="B389" t="str">
            <v>PERFIL METALICO 90MMX50MM CAL 18</v>
          </cell>
        </row>
        <row r="390">
          <cell r="B390" t="str">
            <v>PERFIL METALICO 150MMX50MM CAL 18</v>
          </cell>
        </row>
        <row r="391">
          <cell r="B391" t="str">
            <v>PERNO EXPANSION 3"*3/8"</v>
          </cell>
        </row>
        <row r="392">
          <cell r="B392" t="str">
            <v>PERFIL PERSIANA ALHA 315 O SIMILAR</v>
          </cell>
        </row>
        <row r="393">
          <cell r="B393" t="str">
            <v>PERFIL TUBULAR PUERTA ALH-407 O SIMILAR</v>
          </cell>
        </row>
        <row r="394">
          <cell r="B394" t="str">
            <v>PERFIL ZÓCALO LS-369 O SIMILAR</v>
          </cell>
        </row>
        <row r="395">
          <cell r="B395" t="str">
            <v>PERSIANA ENRROLLABLE</v>
          </cell>
        </row>
        <row r="396">
          <cell r="B396" t="str">
            <v>PILOTE EN CONCRETO PROCESO D=0,40m</v>
          </cell>
        </row>
        <row r="397">
          <cell r="B397" t="str">
            <v>PINTURA BASE EPOXICA CON POLIAMIDA CON CATALIZADOR</v>
          </cell>
        </row>
        <row r="398">
          <cell r="B398" t="str">
            <v xml:space="preserve">PIOLA GRUESA 50 METROS                       </v>
          </cell>
        </row>
        <row r="399">
          <cell r="B399" t="str">
            <v>PIRLAN BRONCE</v>
          </cell>
        </row>
        <row r="400">
          <cell r="B400" t="str">
            <v>PISAVIDRIO ALH 177 O SIMILAR</v>
          </cell>
        </row>
        <row r="401">
          <cell r="B401" t="str">
            <v>PISAVIDRIO CAL 18</v>
          </cell>
        </row>
        <row r="402">
          <cell r="B402" t="str">
            <v>PISO INDUSTRIAL PLATINA PORTANTE T30X100"</v>
          </cell>
        </row>
        <row r="403">
          <cell r="B403" t="str">
            <v>PLANTA ORNAMENTAL</v>
          </cell>
        </row>
        <row r="404">
          <cell r="B404" t="str">
            <v>PLATINA DE 3" X 1/2"</v>
          </cell>
        </row>
        <row r="405">
          <cell r="B405" t="str">
            <v>PLATINA DE 3" X 3/8"</v>
          </cell>
        </row>
        <row r="406">
          <cell r="B406" t="str">
            <v>PORCENTAJE ESTIMADO DE EXPANSIÓN (10%)</v>
          </cell>
        </row>
        <row r="407">
          <cell r="B407" t="str">
            <v>PORTACANDADO</v>
          </cell>
        </row>
        <row r="408">
          <cell r="B408" t="str">
            <v>POSTE CERCA 10 x 10 CM 210KG/CM2</v>
          </cell>
        </row>
        <row r="409">
          <cell r="B409" t="str">
            <v>PULIDORA CON PIEDRA O DISCO</v>
          </cell>
        </row>
        <row r="410">
          <cell r="B410" t="str">
            <v>PULIDORA MANUAL ELECTRICA</v>
          </cell>
        </row>
        <row r="411">
          <cell r="B411" t="str">
            <v>PULIDORA PISO 2 EJES</v>
          </cell>
        </row>
        <row r="412">
          <cell r="B412" t="str">
            <v>PUNTILLA   .1/2         AC</v>
          </cell>
        </row>
        <row r="413">
          <cell r="B413" t="str">
            <v>PUNTILLA  1.1/2         CC  363 UND/LB</v>
          </cell>
        </row>
        <row r="414">
          <cell r="B414" t="str">
            <v xml:space="preserve">PUNTILLA  2             SC  275 UND/LB                      </v>
          </cell>
        </row>
        <row r="415">
          <cell r="B415" t="str">
            <v>PUNTILLA  2.1/2         CC  104 UND/LB</v>
          </cell>
        </row>
        <row r="416">
          <cell r="B416" t="str">
            <v>PUNTILLA 2 CC</v>
          </cell>
        </row>
        <row r="417">
          <cell r="B417" t="str">
            <v>RACK</v>
          </cell>
        </row>
        <row r="418">
          <cell r="B418" t="str">
            <v>REDUCCION 4"X2"</v>
          </cell>
        </row>
        <row r="419">
          <cell r="B419" t="str">
            <v>RECEBO</v>
          </cell>
        </row>
        <row r="420">
          <cell r="B420" t="str">
            <v>RELLENO CON MATERIAL DE EXCAVACION</v>
          </cell>
        </row>
        <row r="421">
          <cell r="B421" t="str">
            <v>REPISAS EN ORDINARIO DE 4x4cm</v>
          </cell>
        </row>
        <row r="422">
          <cell r="B422" t="str">
            <v>REGISTRO DE CONTROL BRIDADO 3"</v>
          </cell>
        </row>
        <row r="423">
          <cell r="B423" t="str">
            <v>REGISTRO DE CONTROL BRIDADO 4"</v>
          </cell>
        </row>
        <row r="424">
          <cell r="B424" t="str">
            <v>REGISTRO DE BOLA DE GAS 1/2"</v>
          </cell>
        </row>
        <row r="425">
          <cell r="B425" t="str">
            <v>REGISTRO DE BOLA DE GAS 3/4"</v>
          </cell>
        </row>
        <row r="426">
          <cell r="B426" t="str">
            <v>REGISTRO DE BOLA DE GAS 1"</v>
          </cell>
        </row>
        <row r="427">
          <cell r="B427" t="str">
            <v>REGISTRO DE BOLA DE GAS 1.1/2"</v>
          </cell>
        </row>
        <row r="428">
          <cell r="B428" t="str">
            <v>REGISTRO PASO 1/2" RED WHITE</v>
          </cell>
        </row>
        <row r="429">
          <cell r="B429" t="str">
            <v>REGISTRO PASO 3" RED WHITE</v>
          </cell>
        </row>
        <row r="430">
          <cell r="B430" t="str">
            <v>REGISTRO RED WHITE 1/2"</v>
          </cell>
        </row>
        <row r="431">
          <cell r="B431" t="str">
            <v>REGISTRO RED WHITE 3/4"</v>
          </cell>
        </row>
        <row r="432">
          <cell r="B432" t="str">
            <v>REGISTRO RED WHITE 1"</v>
          </cell>
        </row>
        <row r="433">
          <cell r="B433" t="str">
            <v>REGISTRO RED WHITE 1.1/4"</v>
          </cell>
        </row>
        <row r="434">
          <cell r="B434" t="str">
            <v>REGISTRO RED WHITE 1.1/2"</v>
          </cell>
        </row>
        <row r="435">
          <cell r="B435" t="str">
            <v>REGISTRO RED WHITE 2"</v>
          </cell>
        </row>
        <row r="436">
          <cell r="B436" t="str">
            <v>REGISTRO TIPO BOLA 1"</v>
          </cell>
        </row>
        <row r="437">
          <cell r="B437" t="str">
            <v>REGISTRO TIPO BOLA 1/2"</v>
          </cell>
        </row>
        <row r="438">
          <cell r="B438" t="str">
            <v>REGISTRO TIPO BOLA 3/4"</v>
          </cell>
        </row>
        <row r="439">
          <cell r="B439" t="str">
            <v>REGISTRO TIPO BOLA DE 1 1/4"</v>
          </cell>
        </row>
        <row r="440">
          <cell r="B440" t="str">
            <v>REGISTRO TIPO BOLA DE 1 1/2"</v>
          </cell>
        </row>
        <row r="441">
          <cell r="B441" t="str">
            <v>REGISTRO TIPO BOLA 2"</v>
          </cell>
        </row>
        <row r="442">
          <cell r="B442" t="str">
            <v>REGISTRO TIPO BOLA DE 2 1/2"</v>
          </cell>
        </row>
        <row r="443">
          <cell r="B443" t="str">
            <v>REGULADOR</v>
          </cell>
        </row>
        <row r="444">
          <cell r="B444" t="str">
            <v>REJILLA ALUMINIO CON SOSCO 3"X2"</v>
          </cell>
        </row>
        <row r="445">
          <cell r="B445" t="str">
            <v>REJILLA COCINA ALUMINIO</v>
          </cell>
        </row>
        <row r="446">
          <cell r="B446" t="str">
            <v>REJILLA EN BRONCE 6"x4"</v>
          </cell>
        </row>
        <row r="447">
          <cell r="B447" t="str">
            <v>REJILLA PREFABRICADA EN CONCRETO 80cmx24cmx6cm</v>
          </cell>
        </row>
        <row r="448">
          <cell r="B448" t="str">
            <v>REPISA ORDINARIO 3M</v>
          </cell>
        </row>
        <row r="449">
          <cell r="B449" t="str">
            <v>RETROEXCAVADORA JD-510</v>
          </cell>
        </row>
        <row r="450">
          <cell r="B450" t="str">
            <v>ROBLE</v>
          </cell>
        </row>
        <row r="451">
          <cell r="B451" t="str">
            <v>ROLLO CINTA TEFLON 12mm x 0,075mm x 10m</v>
          </cell>
        </row>
        <row r="452">
          <cell r="B452" t="str">
            <v>ROSETA</v>
          </cell>
        </row>
        <row r="453">
          <cell r="B453" t="str">
            <v>SANITARIO AVANTI COMPLETO</v>
          </cell>
        </row>
        <row r="454">
          <cell r="B454" t="str">
            <v xml:space="preserve">SANITARIO INSTITUCIONAL COLOR BLANCO </v>
          </cell>
        </row>
        <row r="455">
          <cell r="B455" t="str">
            <v>SANITARIO INSTITUCIONAL P´DISCAPACITADOS COLOR BLANCO P´CONEXIÓN POSTERIOR</v>
          </cell>
        </row>
        <row r="456">
          <cell r="B456" t="str">
            <v>SARDINEL PREFABRICADO 80cmX50cmX20cm</v>
          </cell>
        </row>
        <row r="457">
          <cell r="B457" t="str">
            <v>SAUCE</v>
          </cell>
        </row>
        <row r="458">
          <cell r="B458" t="str">
            <v>SEGUETA SIN MARCO           953 HIERRO</v>
          </cell>
        </row>
        <row r="459">
          <cell r="B459" t="str">
            <v>SELLADOR A53 ETERNA X 350 CC</v>
          </cell>
        </row>
        <row r="460">
          <cell r="B460" t="str">
            <v>SEÑALIZACION</v>
          </cell>
        </row>
        <row r="461">
          <cell r="B461" t="str">
            <v>SIAMESA ENTRADA BR 4" x 2.1/2" x 2.1/2"</v>
          </cell>
        </row>
        <row r="462">
          <cell r="B462" t="str">
            <v>SIFON SANI PVC 3"</v>
          </cell>
        </row>
        <row r="463">
          <cell r="B463" t="str">
            <v>SIFON SANI PVC 4"</v>
          </cell>
        </row>
        <row r="464">
          <cell r="B464" t="str">
            <v>SIKA-1 20KG</v>
          </cell>
        </row>
        <row r="465">
          <cell r="B465" t="str">
            <v>SIKAFLOOR 2430 CO</v>
          </cell>
        </row>
        <row r="466">
          <cell r="B466" t="str">
            <v xml:space="preserve">SILICONA TRANSPARENT.11 OZ </v>
          </cell>
        </row>
        <row r="467">
          <cell r="B467" t="str">
            <v>SOLDADOR ELECTRICO</v>
          </cell>
        </row>
        <row r="468">
          <cell r="B468" t="str">
            <v>SOLDADURA ELECTRICA</v>
          </cell>
        </row>
        <row r="469">
          <cell r="B469" t="str">
            <v>SOLDADURA PVC ,1/  4  GLN   PAVCO</v>
          </cell>
        </row>
        <row r="470">
          <cell r="B470" t="str">
            <v>SOLDADURA 6011 ,1/8"</v>
          </cell>
        </row>
        <row r="471">
          <cell r="B471" t="str">
            <v>SOPORTE TRAPECIO 1/2"</v>
          </cell>
        </row>
        <row r="472">
          <cell r="B472" t="str">
            <v>SOPORTE TRAPECIO 3/4"</v>
          </cell>
        </row>
        <row r="473">
          <cell r="B473" t="str">
            <v>SOPORTE TRAPECIO 1"</v>
          </cell>
        </row>
        <row r="474">
          <cell r="B474" t="str">
            <v>SOPORTE TRAPECIO 1.1/4"</v>
          </cell>
        </row>
        <row r="475">
          <cell r="B475" t="str">
            <v>SOPORTE TRAPECIO 1.1/2"</v>
          </cell>
        </row>
        <row r="476">
          <cell r="B476" t="str">
            <v>SOPORTE TRAPECIO 2"</v>
          </cell>
        </row>
        <row r="477">
          <cell r="B477" t="str">
            <v>SOPORTE TRAPECIO 2.1/2"</v>
          </cell>
        </row>
        <row r="478">
          <cell r="B478" t="str">
            <v>SOPORTE TRAPECIO 3"</v>
          </cell>
        </row>
        <row r="479">
          <cell r="B479" t="str">
            <v>SOPORTE TRAPECIO 4"</v>
          </cell>
        </row>
        <row r="480">
          <cell r="B480" t="str">
            <v>SUBCONTRATO CONEXIÓN</v>
          </cell>
        </row>
        <row r="481">
          <cell r="B481" t="str">
            <v>SUBESTACION TIPO PEDESTAL 225 KVA (CELDAS)</v>
          </cell>
        </row>
        <row r="482">
          <cell r="B482" t="str">
            <v>SWITCH 48 PUERTOS</v>
          </cell>
        </row>
        <row r="483">
          <cell r="B483" t="str">
            <v>TAB LERO 12 CIRCUITOS</v>
          </cell>
        </row>
        <row r="484">
          <cell r="B484" t="str">
            <v>TAB LERO 18 CIRCUITOS</v>
          </cell>
        </row>
        <row r="485">
          <cell r="B485" t="str">
            <v>TAB LERO 24 CIRCUITOS</v>
          </cell>
        </row>
        <row r="486">
          <cell r="B486" t="str">
            <v>TABLERO 30 CIRCUITOS</v>
          </cell>
        </row>
        <row r="487">
          <cell r="B487" t="str">
            <v>TABLERO 36 CIRCUITOS</v>
          </cell>
        </row>
        <row r="488">
          <cell r="B488" t="str">
            <v>TABLERO 42 CIRCUITOS</v>
          </cell>
        </row>
        <row r="489">
          <cell r="B489" t="str">
            <v>TABLERO (DISTRIBUCION AULAS)</v>
          </cell>
        </row>
        <row r="490">
          <cell r="B490" t="str">
            <v>TABLERO DISTRIBUCION (TDAE)</v>
          </cell>
        </row>
        <row r="491">
          <cell r="B491" t="str">
            <v>TABLERO DISTRIBUCION (TDS)</v>
          </cell>
        </row>
        <row r="492">
          <cell r="B492" t="str">
            <v>TABLERO DISTRIBUCION (TDG)</v>
          </cell>
        </row>
        <row r="493">
          <cell r="B493" t="str">
            <v>TABLERO GENERAL TIPO AUTOSOPORTADO</v>
          </cell>
        </row>
        <row r="494">
          <cell r="B494" t="str">
            <v>TABLA 1x05x3M ORDINARIA   [1C]</v>
          </cell>
        </row>
        <row r="495">
          <cell r="B495" t="str">
            <v>TABLA 1x08x3M ORDINARIA   [1C]  LARGO=3ML-CORTADA</v>
          </cell>
        </row>
        <row r="496">
          <cell r="B496" t="str">
            <v>TABLA 1x10x3M ORDINARIA         PRE</v>
          </cell>
        </row>
        <row r="497">
          <cell r="B497" t="str">
            <v>TABLA BURRA ORDINARIA 0.30</v>
          </cell>
        </row>
        <row r="498">
          <cell r="B498" t="str">
            <v>TABLA BURRA ORDINARIO 0.25</v>
          </cell>
        </row>
        <row r="499">
          <cell r="B499" t="str">
            <v>TABLON CUARTO 26</v>
          </cell>
        </row>
        <row r="500">
          <cell r="B500" t="str">
            <v>TABLONES 3 MTS</v>
          </cell>
        </row>
        <row r="501">
          <cell r="B501" t="str">
            <v>TACO METALICO EXTENSION DE 2.OM A 3.30MT</v>
          </cell>
        </row>
        <row r="502">
          <cell r="B502" t="str">
            <v>TACO METALICO EXTENSION DE 2.OM A 3.30MT</v>
          </cell>
        </row>
        <row r="503">
          <cell r="B503" t="str">
            <v>TACO TERMOMAGNETICO UNIPOLAR HQP 30A</v>
          </cell>
        </row>
        <row r="504">
          <cell r="B504" t="str">
            <v>TAPA GALVANIZADA</v>
          </cell>
        </row>
        <row r="505">
          <cell r="B505" t="str">
            <v>TAPA MESÓN EN ACERO INOXIDABLE DE RECORRIDO 1,40M</v>
          </cell>
        </row>
        <row r="506">
          <cell r="B506" t="str">
            <v>TAPA EN LAMINA METALICA INSPECCION</v>
          </cell>
        </row>
        <row r="507">
          <cell r="B507" t="str">
            <v>TAPA REGISTRO 20X20</v>
          </cell>
        </row>
        <row r="508">
          <cell r="B508" t="str">
            <v>TAPA REGISTRO ALUMINIO</v>
          </cell>
        </row>
        <row r="509">
          <cell r="B509" t="str">
            <v xml:space="preserve">TAPON PRS PVC  .1/2      </v>
          </cell>
        </row>
        <row r="510">
          <cell r="B510" t="str">
            <v>TAPON ROSCAR CPVC 3/4"</v>
          </cell>
        </row>
        <row r="511">
          <cell r="B511" t="str">
            <v>TAPON ROSCAR CPVC 1/2"</v>
          </cell>
        </row>
        <row r="512">
          <cell r="B512" t="str">
            <v>TAPON ROSCAR PVC-P 1/2"</v>
          </cell>
        </row>
        <row r="513">
          <cell r="B513" t="str">
            <v>TAPON ROSCAR PVC-P 1"</v>
          </cell>
        </row>
        <row r="514">
          <cell r="B514" t="str">
            <v>TAPON ROSCAR PVC-P 1.1/4"</v>
          </cell>
        </row>
        <row r="515">
          <cell r="B515" t="str">
            <v>TAPON DE PRUEBA PVC-S 4"</v>
          </cell>
        </row>
        <row r="516">
          <cell r="B516" t="str">
            <v>TEJA ONDULIT #6</v>
          </cell>
        </row>
        <row r="517">
          <cell r="B517" t="str">
            <v>TELA CERRAMIENTO OBRA (VERDE)</v>
          </cell>
        </row>
        <row r="518">
          <cell r="B518" t="str">
            <v>TERMINAL CONDUIT PVC 1/2"</v>
          </cell>
        </row>
        <row r="519">
          <cell r="B519" t="str">
            <v>TERMINAL CONDUIT PVC 3/4"</v>
          </cell>
        </row>
        <row r="520">
          <cell r="B520" t="str">
            <v>TERMINAL CONDUIT PVC 1"</v>
          </cell>
        </row>
        <row r="521">
          <cell r="B521" t="str">
            <v>TERMINAL CONDUIT PVC 1.1/2"</v>
          </cell>
        </row>
        <row r="522">
          <cell r="B522" t="str">
            <v>TERMINAL MET EMT 1/2"</v>
          </cell>
        </row>
        <row r="523">
          <cell r="B523" t="str">
            <v>TERMINAL MET EMT 3/4"</v>
          </cell>
        </row>
        <row r="524">
          <cell r="B524" t="str">
            <v>TERMINAL EMT CONDUIT 1"</v>
          </cell>
        </row>
        <row r="525">
          <cell r="B525" t="str">
            <v>TERMINAL EMT CONDUIT 1.1/2"</v>
          </cell>
        </row>
        <row r="526">
          <cell r="B526" t="str">
            <v>TERMINAL EMT CONDUIT 1.1/4"</v>
          </cell>
        </row>
        <row r="527">
          <cell r="B527" t="str">
            <v>TERMINAL EMT CONDUIT 2"</v>
          </cell>
        </row>
        <row r="528">
          <cell r="B528" t="str">
            <v>TERMINAL GALVANIZADA 2"</v>
          </cell>
        </row>
        <row r="529">
          <cell r="B529" t="str">
            <v>TERMINAL PVC 4"</v>
          </cell>
        </row>
        <row r="530">
          <cell r="B530" t="str">
            <v>THINER</v>
          </cell>
        </row>
        <row r="531">
          <cell r="B531" t="str">
            <v>TIERRA NEGRA</v>
          </cell>
        </row>
        <row r="532">
          <cell r="B532" t="str">
            <v>TOMA 15A-110V POLO A TIERRA</v>
          </cell>
        </row>
        <row r="533">
          <cell r="B533" t="str">
            <v>TOMA 15A-110V POLO A TIERRA GFCI</v>
          </cell>
        </row>
        <row r="534">
          <cell r="B534" t="str">
            <v>TOMA</v>
          </cell>
        </row>
        <row r="535">
          <cell r="B535" t="str">
            <v>TOMA REGULADA</v>
          </cell>
        </row>
        <row r="536">
          <cell r="B536" t="str">
            <v>TOMA REGULADA 15A- DOBLE PT AISLADA</v>
          </cell>
        </row>
        <row r="537">
          <cell r="B537" t="str">
            <v>TOMA 20 AMP</v>
          </cell>
        </row>
        <row r="538">
          <cell r="B538" t="str">
            <v>TOMA BIPOLAR 20 AMP</v>
          </cell>
        </row>
        <row r="539">
          <cell r="B539" t="str">
            <v>TOMA VOZ Y DATOS</v>
          </cell>
        </row>
        <row r="540">
          <cell r="B540" t="str">
            <v>TOMA DOBLE</v>
          </cell>
        </row>
        <row r="541">
          <cell r="B541" t="str">
            <v>TOMA TELEFONICA</v>
          </cell>
        </row>
        <row r="542">
          <cell r="B542" t="str">
            <v>TOMA TRIFÁSICA</v>
          </cell>
        </row>
        <row r="543">
          <cell r="B543" t="str">
            <v>TOMA TV</v>
          </cell>
        </row>
        <row r="544">
          <cell r="B544" t="str">
            <v>TOPES PARQUEADEROS L=50CM</v>
          </cell>
        </row>
        <row r="545">
          <cell r="B545" t="str">
            <v>TOPES DE RESORTE</v>
          </cell>
        </row>
        <row r="546">
          <cell r="B546" t="str">
            <v>TORNILLO TIERRA</v>
          </cell>
        </row>
        <row r="547">
          <cell r="B547" t="str">
            <v>TOXEMENT POLVO</v>
          </cell>
        </row>
        <row r="548">
          <cell r="B548" t="str">
            <v>TRAGANTE EN BRONCE DE 4"X3"</v>
          </cell>
        </row>
        <row r="549">
          <cell r="B549" t="str">
            <v>TRAGANTE EN BRONCE DE 6"X4"</v>
          </cell>
        </row>
        <row r="550">
          <cell r="B550" t="str">
            <v>TRANSCEIVERS</v>
          </cell>
        </row>
        <row r="551">
          <cell r="B551" t="str">
            <v>TRATAMIENTO SANICK GEL</v>
          </cell>
        </row>
        <row r="552">
          <cell r="B552" t="str">
            <v>TUBO AGUAS NEGRAS 2"</v>
          </cell>
        </row>
        <row r="553">
          <cell r="B553" t="str">
            <v>TUBULAR DE ACERO 100MMX50MM CAL 16</v>
          </cell>
        </row>
        <row r="554">
          <cell r="B554" t="str">
            <v>TUB ACERO SCH 40 1/2"</v>
          </cell>
        </row>
        <row r="555">
          <cell r="B555" t="str">
            <v>TUB ACERO SCH 40 3/4"</v>
          </cell>
        </row>
        <row r="556">
          <cell r="B556" t="str">
            <v>TUB ACERO SCH 40 1"</v>
          </cell>
        </row>
        <row r="557">
          <cell r="B557" t="str">
            <v>TUB ACERO SCH 40 1.1/2"</v>
          </cell>
        </row>
        <row r="558">
          <cell r="B558" t="str">
            <v xml:space="preserve">TUB CPVC  RDE-11 3/4" </v>
          </cell>
        </row>
        <row r="559">
          <cell r="B559" t="str">
            <v xml:space="preserve">TUB CPVC  RDE-11 1/2" </v>
          </cell>
        </row>
        <row r="560">
          <cell r="B560" t="str">
            <v xml:space="preserve">TUB PVC  4" SANIT </v>
          </cell>
        </row>
        <row r="561">
          <cell r="B561" t="str">
            <v xml:space="preserve">TUB PVC  3" SANIT </v>
          </cell>
        </row>
        <row r="562">
          <cell r="B562" t="str">
            <v xml:space="preserve">TUB PVC  2" SANIT </v>
          </cell>
        </row>
        <row r="563">
          <cell r="B563" t="str">
            <v xml:space="preserve">TUB PVC  6" SANIT </v>
          </cell>
        </row>
        <row r="564">
          <cell r="B564" t="str">
            <v xml:space="preserve">TUB PVC  4" SANIT </v>
          </cell>
        </row>
        <row r="565">
          <cell r="B565" t="str">
            <v xml:space="preserve">TUB PVC  3" SANIT </v>
          </cell>
        </row>
        <row r="566">
          <cell r="B566" t="str">
            <v xml:space="preserve">TUB PVC  2" SANIT </v>
          </cell>
        </row>
        <row r="567">
          <cell r="B567" t="str">
            <v>TUB PVC  (110mm) 4" SANIT NOVAFORT</v>
          </cell>
        </row>
        <row r="568">
          <cell r="B568" t="str">
            <v xml:space="preserve">TUB PVC  (160mm) 6" SANIT NOVAFORT </v>
          </cell>
        </row>
        <row r="569">
          <cell r="B569" t="str">
            <v xml:space="preserve">TUB PVC  (200mm) 8" SANIT NOVAFORT </v>
          </cell>
        </row>
        <row r="570">
          <cell r="B570" t="str">
            <v>TUB PVC LIVIANA 2"</v>
          </cell>
        </row>
        <row r="571">
          <cell r="B571" t="str">
            <v>TUB PVC LIVIANA 3"</v>
          </cell>
        </row>
        <row r="572">
          <cell r="B572" t="str">
            <v>TUB PVC LIVIANA 4"</v>
          </cell>
        </row>
        <row r="573">
          <cell r="B573" t="str">
            <v>TUBERIA HG DE 3/4"</v>
          </cell>
        </row>
        <row r="574">
          <cell r="B574" t="str">
            <v>TUBERIA HG DE 1.1/2"</v>
          </cell>
        </row>
        <row r="575">
          <cell r="B575" t="str">
            <v>TUBERIA HG DE 2"</v>
          </cell>
        </row>
        <row r="576">
          <cell r="B576" t="str">
            <v>TUBERIA HG DE 2.1/2"</v>
          </cell>
        </row>
        <row r="577">
          <cell r="B577" t="str">
            <v>TUBERIA HG DE 3"</v>
          </cell>
        </row>
        <row r="578">
          <cell r="B578" t="str">
            <v>TUBERIA HG DE 4"</v>
          </cell>
        </row>
        <row r="579">
          <cell r="B579" t="str">
            <v>TUBO CONDUIT GALVANIZADO 1/2"</v>
          </cell>
        </row>
        <row r="580">
          <cell r="B580" t="str">
            <v>TUBO CONDUIT GALVANIZADO 4"</v>
          </cell>
        </row>
        <row r="581">
          <cell r="B581" t="str">
            <v>TUBO CONDUIT PVC 1.1/2"</v>
          </cell>
        </row>
        <row r="582">
          <cell r="B582" t="str">
            <v>TUBO CONDUIT PCV 3/4"</v>
          </cell>
        </row>
        <row r="583">
          <cell r="B583" t="str">
            <v>TUBO CONDUIT PVC 1"</v>
          </cell>
        </row>
        <row r="584">
          <cell r="B584" t="str">
            <v>TUBO CONDUIT PVC 1/2"</v>
          </cell>
        </row>
        <row r="585">
          <cell r="B585" t="str">
            <v>TUBO CONDUIT PVC 4" DB</v>
          </cell>
        </row>
        <row r="586">
          <cell r="B586" t="str">
            <v>TUBO FLUORESCENTE 2X32W</v>
          </cell>
        </row>
        <row r="587">
          <cell r="B587" t="str">
            <v>TUB MET EMT 1/2"</v>
          </cell>
        </row>
        <row r="588">
          <cell r="B588" t="str">
            <v>TUB MET EMT 3/4"</v>
          </cell>
        </row>
        <row r="589">
          <cell r="B589" t="str">
            <v>TUB EMT CONDUIT 1"</v>
          </cell>
        </row>
        <row r="590">
          <cell r="B590" t="str">
            <v>TUB EMT CONDUIT 1.1/4"</v>
          </cell>
        </row>
        <row r="591">
          <cell r="B591" t="str">
            <v>TUB EMT CONDUIT 1.1/2"</v>
          </cell>
        </row>
        <row r="592">
          <cell r="B592" t="str">
            <v>TUB EMT CONDUIT 2"</v>
          </cell>
        </row>
        <row r="593">
          <cell r="B593" t="str">
            <v>TUBERIA FLEXIBLE DE DRENAJE 4"</v>
          </cell>
        </row>
        <row r="594">
          <cell r="B594" t="str">
            <v>TUBERIA PVC 4"</v>
          </cell>
        </row>
        <row r="595">
          <cell r="B595" t="str">
            <v>TUBO GALV. 1" CON ROSCA</v>
          </cell>
        </row>
        <row r="596">
          <cell r="B596" t="str">
            <v>TUBO GALV. 2" CON ROSCA</v>
          </cell>
        </row>
        <row r="597">
          <cell r="B597" t="str">
            <v>TUBO PRS  .1/2    RDE- 9</v>
          </cell>
        </row>
        <row r="598">
          <cell r="B598" t="str">
            <v>TUBO PRS  .1/2    RDE-13.5</v>
          </cell>
        </row>
        <row r="599">
          <cell r="B599" t="str">
            <v>TUBO PRS  .3/4    RDE-11</v>
          </cell>
        </row>
        <row r="600">
          <cell r="B600" t="str">
            <v>TUBO PRS  1       RDE-13.5</v>
          </cell>
        </row>
        <row r="601">
          <cell r="B601" t="str">
            <v>TUBO PRS  1.1/4   RDE-21</v>
          </cell>
        </row>
        <row r="602">
          <cell r="B602" t="str">
            <v>TUBO PRS  1.1/2   RDE-21</v>
          </cell>
        </row>
        <row r="603">
          <cell r="B603" t="str">
            <v>TUBO PRS  2       RDE-21</v>
          </cell>
        </row>
        <row r="604">
          <cell r="B604" t="str">
            <v>TUBO PRS  2.1/2 RDE-21</v>
          </cell>
        </row>
        <row r="605">
          <cell r="B605" t="str">
            <v>TUBO PRS  3       RDE-21</v>
          </cell>
        </row>
        <row r="606">
          <cell r="B606" t="str">
            <v>TUBO PRS  4       RDE-21</v>
          </cell>
        </row>
        <row r="607">
          <cell r="B607" t="str">
            <v>TUBO CUADRADO DE 4 X 1.1/2 CAL 18</v>
          </cell>
        </row>
        <row r="608">
          <cell r="B608" t="str">
            <v>TUBO CUADRADO DE 4 X 1.1/2 CAL 16</v>
          </cell>
        </row>
        <row r="609">
          <cell r="B609" t="str">
            <v>TUBO CUADRADO DE 1.1/2 X 1.1/2 CAL 18</v>
          </cell>
        </row>
        <row r="610">
          <cell r="B610" t="str">
            <v>TUBO RECTANGULAR DE 3 X 1.1/2 CAL 18</v>
          </cell>
        </row>
        <row r="611">
          <cell r="B611" t="str">
            <v>TUBO GALVANIZADO 1"</v>
          </cell>
        </row>
        <row r="612">
          <cell r="B612" t="str">
            <v>UNIDAD SANITARIA PARA CAMPAMENTO</v>
          </cell>
        </row>
        <row r="613">
          <cell r="B613" t="str">
            <v>UNION MET EMT 1/2"</v>
          </cell>
        </row>
        <row r="614">
          <cell r="B614" t="str">
            <v>UNION MET EMT 3/4"</v>
          </cell>
        </row>
        <row r="615">
          <cell r="B615" t="str">
            <v>UNION EMT CONDUIT 1"</v>
          </cell>
        </row>
        <row r="616">
          <cell r="B616" t="str">
            <v>UNION EMT CONDUIT 1.1/2"</v>
          </cell>
        </row>
        <row r="617">
          <cell r="B617" t="str">
            <v>UNION EMT CONDUIT 1.1/4"</v>
          </cell>
        </row>
        <row r="618">
          <cell r="B618" t="str">
            <v>UNION EMT CONDUIT 2"</v>
          </cell>
        </row>
        <row r="619">
          <cell r="B619" t="str">
            <v>UNION FLEXIBLE BORRACHA 2"</v>
          </cell>
        </row>
        <row r="620">
          <cell r="B620" t="str">
            <v>UNION GALVANIZADA 2"</v>
          </cell>
        </row>
        <row r="621">
          <cell r="B621" t="str">
            <v>UNION GALVANIZADA 4"</v>
          </cell>
        </row>
        <row r="622">
          <cell r="B622" t="str">
            <v xml:space="preserve">UNION HG  2  </v>
          </cell>
        </row>
        <row r="623">
          <cell r="B623" t="str">
            <v xml:space="preserve">UNION HG  3  </v>
          </cell>
        </row>
        <row r="624">
          <cell r="B624" t="str">
            <v xml:space="preserve">UNION HG  4  </v>
          </cell>
        </row>
        <row r="625">
          <cell r="B625" t="str">
            <v>UNION DRESSER METALICA DE 2"</v>
          </cell>
        </row>
        <row r="626">
          <cell r="B626" t="str">
            <v>UNION DRESSER METALICA DE 2.1/2"</v>
          </cell>
        </row>
        <row r="627">
          <cell r="B627" t="str">
            <v>UNION NOVAFORT 110mm</v>
          </cell>
        </row>
        <row r="628">
          <cell r="B628" t="str">
            <v>UNION NOVAFORT 160mm</v>
          </cell>
        </row>
        <row r="629">
          <cell r="B629" t="str">
            <v>UNION NOVAFORT 200mm</v>
          </cell>
        </row>
        <row r="630">
          <cell r="B630" t="str">
            <v>UNION SAN PVC 2</v>
          </cell>
        </row>
        <row r="631">
          <cell r="B631" t="str">
            <v>UNION SAN PVC 3</v>
          </cell>
        </row>
        <row r="632">
          <cell r="B632" t="str">
            <v>UNION SAN PVC 4</v>
          </cell>
        </row>
        <row r="633">
          <cell r="B633" t="str">
            <v xml:space="preserve">UNION SAN PVC 6                                             </v>
          </cell>
        </row>
        <row r="634">
          <cell r="B634" t="str">
            <v>UNION PVC-P 3</v>
          </cell>
        </row>
        <row r="635">
          <cell r="B635" t="str">
            <v>UNIVERSAL HG DE 3/4"</v>
          </cell>
        </row>
        <row r="636">
          <cell r="B636" t="str">
            <v>UNIVERSAL HG DE 1.1/2"</v>
          </cell>
        </row>
        <row r="637">
          <cell r="B637" t="str">
            <v>VALVULA ACCIONAMIENTO ANTIVANDALICO ORINAL</v>
          </cell>
        </row>
        <row r="638">
          <cell r="B638" t="str">
            <v>VALVULA ACCIONAMIENTO ANTIVANDALICO SANITARIO</v>
          </cell>
        </row>
        <row r="639">
          <cell r="B639" t="str">
            <v>VAL CHEQ/CORT/HIERR D=1.1/2"</v>
          </cell>
        </row>
        <row r="640">
          <cell r="B640" t="str">
            <v>VALLA DE INFORMACION LICENCIA 2.00 x 1.00</v>
          </cell>
        </row>
        <row r="641">
          <cell r="B641" t="str">
            <v>VALVULA DE PIE DE 2"</v>
          </cell>
        </row>
        <row r="642">
          <cell r="B642" t="str">
            <v>VALVULA DE PIE DE 4"</v>
          </cell>
        </row>
        <row r="643">
          <cell r="B643" t="str">
            <v>VALVULA SOLENOIDE 1.1/2"</v>
          </cell>
        </row>
        <row r="644">
          <cell r="B644" t="str">
            <v>VAR.CUADR.DE 1/2-12MMX6M</v>
          </cell>
        </row>
        <row r="645">
          <cell r="B645" t="str">
            <v>VAR.REDONDA 1/2" 12MMX6M</v>
          </cell>
        </row>
        <row r="646">
          <cell r="B646" t="str">
            <v>VARA DE CLAVO</v>
          </cell>
        </row>
        <row r="647">
          <cell r="B647" t="str">
            <v>VARETA 2"x2"x3M OTOBO</v>
          </cell>
        </row>
        <row r="648">
          <cell r="B648" t="str">
            <v>VARLLLA COBRE 5/8"</v>
          </cell>
        </row>
        <row r="649">
          <cell r="B649" t="str">
            <v>VARILLA LISA 3/8"</v>
          </cell>
        </row>
        <row r="650">
          <cell r="B650" t="str">
            <v>VARILLA LISA 1/2"</v>
          </cell>
        </row>
        <row r="651">
          <cell r="B651" t="str">
            <v>VIA DE CHISPAS</v>
          </cell>
        </row>
        <row r="652">
          <cell r="B652" t="str">
            <v>VIBRADOR A GASOLINA</v>
          </cell>
        </row>
        <row r="653">
          <cell r="B653" t="str">
            <v>VIBRADOR ELECTRICO</v>
          </cell>
        </row>
        <row r="654">
          <cell r="B654" t="str">
            <v>VIBROCOMPACTADOR TIPO RANA GASOLINA</v>
          </cell>
        </row>
        <row r="655">
          <cell r="B655" t="str">
            <v>VIBROCOMPACTADOR TIPO RANA ELECTRICO</v>
          </cell>
        </row>
        <row r="656">
          <cell r="B656" t="str">
            <v>VIDRIO TEMPLADO 4MM Y SANDBLASTING</v>
          </cell>
        </row>
        <row r="657">
          <cell r="B657" t="str">
            <v>VIDRIO TEMPLADO 4MM</v>
          </cell>
        </row>
        <row r="658">
          <cell r="B658" t="str">
            <v>VIDRIO TEMPLADO 6MM</v>
          </cell>
        </row>
        <row r="659">
          <cell r="B659" t="str">
            <v>VIDRIO TEMPLADO 10MM</v>
          </cell>
        </row>
        <row r="660">
          <cell r="B660" t="str">
            <v>VINILTEX</v>
          </cell>
        </row>
        <row r="661">
          <cell r="B661" t="str">
            <v>VOLQUETA 6 M3</v>
          </cell>
        </row>
        <row r="662">
          <cell r="B662" t="str">
            <v>WAIPE</v>
          </cell>
        </row>
        <row r="663">
          <cell r="B663" t="str">
            <v>WIN DE ALUMNIO</v>
          </cell>
        </row>
        <row r="664">
          <cell r="B664" t="str">
            <v>YESO CORRIENTE VENCEDOR</v>
          </cell>
        </row>
        <row r="665">
          <cell r="B665" t="str">
            <v>YEE SAN PVC 2"</v>
          </cell>
        </row>
        <row r="666">
          <cell r="B666" t="str">
            <v>YEE SAN PVC 3"</v>
          </cell>
        </row>
        <row r="667">
          <cell r="B667" t="str">
            <v>YEE SAN PVC 4"</v>
          </cell>
        </row>
        <row r="668">
          <cell r="B668" t="str">
            <v>YEE SAN PVC 6"</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ESO PRINCIPAL"/>
      <sheetName val="FORMATO"/>
      <sheetName val="PRELIMINARES"/>
      <sheetName val="CIMENTACION"/>
      <sheetName val="ESTRUCTURA"/>
      <sheetName val="MAMPOSTERIAS"/>
      <sheetName val="PAÑETES"/>
      <sheetName val="afinado de pisos"/>
      <sheetName val="PISOS"/>
      <sheetName val="ENCHAPES"/>
      <sheetName val="CIELORASOS"/>
      <sheetName val="IMPERMEABILIZACIONES"/>
      <sheetName val="CUBIERTA"/>
      <sheetName val="APARATOS SANITARIOS"/>
      <sheetName val="pintura"/>
      <sheetName val="divisiones de oficina"/>
      <sheetName val="acero"/>
      <sheetName val="MALLA ELECTROSOLDADA"/>
    </sheetNames>
    <sheetDataSet>
      <sheetData sheetId="0"/>
      <sheetData sheetId="1"/>
      <sheetData sheetId="2">
        <row r="48">
          <cell r="N48">
            <v>136</v>
          </cell>
        </row>
        <row r="99">
          <cell r="N99">
            <v>355</v>
          </cell>
        </row>
      </sheetData>
      <sheetData sheetId="3">
        <row r="48">
          <cell r="N48">
            <v>355</v>
          </cell>
        </row>
      </sheetData>
      <sheetData sheetId="4">
        <row r="48">
          <cell r="N48">
            <v>9.9359999999999982</v>
          </cell>
        </row>
        <row r="150">
          <cell r="N150">
            <v>0.54</v>
          </cell>
        </row>
        <row r="201">
          <cell r="N201">
            <v>150</v>
          </cell>
        </row>
        <row r="252">
          <cell r="N252">
            <v>355</v>
          </cell>
        </row>
        <row r="303">
          <cell r="N303">
            <v>4.1840000000000011</v>
          </cell>
        </row>
        <row r="354">
          <cell r="N354">
            <v>10.7</v>
          </cell>
        </row>
        <row r="405">
          <cell r="N405">
            <v>78.25</v>
          </cell>
        </row>
      </sheetData>
      <sheetData sheetId="5">
        <row r="48">
          <cell r="N48">
            <v>363.95249999999993</v>
          </cell>
        </row>
        <row r="99">
          <cell r="N99">
            <v>135.70000000000005</v>
          </cell>
        </row>
        <row r="252">
          <cell r="N252">
            <v>76.5</v>
          </cell>
        </row>
      </sheetData>
      <sheetData sheetId="6">
        <row r="150">
          <cell r="N150">
            <v>457.54500000000013</v>
          </cell>
        </row>
        <row r="303">
          <cell r="N303">
            <v>88.6</v>
          </cell>
        </row>
      </sheetData>
      <sheetData sheetId="7">
        <row r="48">
          <cell r="N48">
            <v>62</v>
          </cell>
        </row>
        <row r="99">
          <cell r="N99">
            <v>18.8</v>
          </cell>
        </row>
      </sheetData>
      <sheetData sheetId="8">
        <row r="48">
          <cell r="N48">
            <v>78.099999999999994</v>
          </cell>
        </row>
        <row r="150">
          <cell r="N150">
            <v>113.39999999999999</v>
          </cell>
        </row>
        <row r="201">
          <cell r="N201">
            <v>73.8</v>
          </cell>
        </row>
        <row r="303">
          <cell r="N303">
            <v>46</v>
          </cell>
        </row>
        <row r="354">
          <cell r="N354">
            <v>23.400000000000002</v>
          </cell>
        </row>
      </sheetData>
      <sheetData sheetId="9">
        <row r="48">
          <cell r="N48">
            <v>71.080000000000013</v>
          </cell>
        </row>
        <row r="99">
          <cell r="N99">
            <v>73.000000000000014</v>
          </cell>
        </row>
        <row r="150">
          <cell r="N150">
            <v>1</v>
          </cell>
        </row>
        <row r="201">
          <cell r="N201">
            <v>13.92</v>
          </cell>
        </row>
      </sheetData>
      <sheetData sheetId="10">
        <row r="48">
          <cell r="N48">
            <v>396.29999999999995</v>
          </cell>
        </row>
        <row r="99">
          <cell r="N99">
            <v>322.8</v>
          </cell>
        </row>
        <row r="150">
          <cell r="N150">
            <v>8</v>
          </cell>
        </row>
        <row r="201">
          <cell r="N201">
            <v>16</v>
          </cell>
        </row>
      </sheetData>
      <sheetData sheetId="11">
        <row r="48">
          <cell r="N48">
            <v>352.3</v>
          </cell>
        </row>
        <row r="99">
          <cell r="N99">
            <v>362.25</v>
          </cell>
        </row>
      </sheetData>
      <sheetData sheetId="12">
        <row r="48">
          <cell r="N48">
            <v>15.4</v>
          </cell>
        </row>
        <row r="99">
          <cell r="N99">
            <v>345</v>
          </cell>
        </row>
        <row r="201">
          <cell r="N201">
            <v>3.2</v>
          </cell>
        </row>
        <row r="252">
          <cell r="N252">
            <v>1</v>
          </cell>
        </row>
      </sheetData>
      <sheetData sheetId="13">
        <row r="48">
          <cell r="N48">
            <v>4</v>
          </cell>
        </row>
        <row r="150">
          <cell r="N150">
            <v>2</v>
          </cell>
        </row>
        <row r="201">
          <cell r="N201">
            <v>2</v>
          </cell>
        </row>
        <row r="303">
          <cell r="N303">
            <v>3</v>
          </cell>
        </row>
        <row r="354">
          <cell r="N354">
            <v>2</v>
          </cell>
        </row>
        <row r="405">
          <cell r="N405">
            <v>4</v>
          </cell>
        </row>
        <row r="456">
          <cell r="N456">
            <v>4</v>
          </cell>
        </row>
        <row r="507">
          <cell r="N507">
            <v>4</v>
          </cell>
        </row>
        <row r="558">
          <cell r="N558">
            <v>4</v>
          </cell>
        </row>
        <row r="609">
          <cell r="N609">
            <v>4</v>
          </cell>
        </row>
        <row r="762">
          <cell r="N762">
            <v>6</v>
          </cell>
        </row>
      </sheetData>
      <sheetData sheetId="14">
        <row r="150">
          <cell r="N150">
            <v>523.69500000000016</v>
          </cell>
        </row>
        <row r="252">
          <cell r="N252">
            <v>387.30000000000018</v>
          </cell>
        </row>
        <row r="355">
          <cell r="N355">
            <v>420.7374999999999</v>
          </cell>
        </row>
      </sheetData>
      <sheetData sheetId="15"/>
      <sheetData sheetId="16">
        <row r="673">
          <cell r="F673">
            <v>16482.047850000003</v>
          </cell>
        </row>
      </sheetData>
      <sheetData sheetId="17">
        <row r="42">
          <cell r="G42">
            <v>6852.9552550354647</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EV746"/>
  <sheetViews>
    <sheetView tabSelected="1" topLeftCell="B1" workbookViewId="0">
      <selection activeCell="L8" sqref="L8"/>
    </sheetView>
  </sheetViews>
  <sheetFormatPr baseColWidth="10" defaultRowHeight="12.75"/>
  <cols>
    <col min="1" max="1" width="4.7109375" style="1" hidden="1" customWidth="1"/>
    <col min="2" max="2" width="6.7109375" style="522" customWidth="1"/>
    <col min="3" max="3" width="54" style="57" customWidth="1"/>
    <col min="4" max="4" width="4.5703125" style="56" customWidth="1"/>
    <col min="5" max="5" width="9.42578125" style="56" hidden="1" customWidth="1"/>
    <col min="6" max="6" width="7.140625" style="56" customWidth="1"/>
    <col min="7" max="7" width="12.85546875" style="431" customWidth="1"/>
    <col min="8" max="8" width="15" style="431" hidden="1" customWidth="1"/>
    <col min="9" max="9" width="16.85546875" style="431" customWidth="1"/>
    <col min="10" max="10" width="6" style="365" hidden="1" customWidth="1"/>
    <col min="11" max="11" width="12.85546875" style="2" customWidth="1"/>
    <col min="12" max="12" width="81.28515625" style="2" customWidth="1"/>
    <col min="13" max="15" width="11.5703125" style="2" customWidth="1"/>
    <col min="16" max="16" width="13.85546875" style="2" customWidth="1"/>
    <col min="17" max="21" width="11.5703125" style="2" customWidth="1"/>
    <col min="22" max="22" width="11.42578125" style="2"/>
    <col min="23" max="23" width="12.140625" style="2" bestFit="1" customWidth="1"/>
    <col min="24" max="246" width="11.42578125" style="2"/>
    <col min="247" max="249" width="5.85546875" style="2" customWidth="1"/>
    <col min="250" max="250" width="35.7109375" style="2" customWidth="1"/>
    <col min="251" max="251" width="7" style="2" customWidth="1"/>
    <col min="252" max="252" width="11.42578125" style="2"/>
    <col min="253" max="253" width="12.85546875" style="2" bestFit="1" customWidth="1"/>
    <col min="254" max="254" width="15" style="2" bestFit="1" customWidth="1"/>
    <col min="255" max="502" width="11.42578125" style="2"/>
    <col min="503" max="505" width="5.85546875" style="2" customWidth="1"/>
    <col min="506" max="506" width="35.7109375" style="2" customWidth="1"/>
    <col min="507" max="507" width="7" style="2" customWidth="1"/>
    <col min="508" max="508" width="11.42578125" style="2"/>
    <col min="509" max="509" width="12.85546875" style="2" bestFit="1" customWidth="1"/>
    <col min="510" max="510" width="15" style="2" bestFit="1" customWidth="1"/>
    <col min="511" max="758" width="11.42578125" style="2"/>
    <col min="759" max="761" width="5.85546875" style="2" customWidth="1"/>
    <col min="762" max="762" width="35.7109375" style="2" customWidth="1"/>
    <col min="763" max="763" width="7" style="2" customWidth="1"/>
    <col min="764" max="764" width="11.42578125" style="2"/>
    <col min="765" max="765" width="12.85546875" style="2" bestFit="1" customWidth="1"/>
    <col min="766" max="766" width="15" style="2" bestFit="1" customWidth="1"/>
    <col min="767" max="1014" width="11.42578125" style="2"/>
    <col min="1015" max="1017" width="5.85546875" style="2" customWidth="1"/>
    <col min="1018" max="1018" width="35.7109375" style="2" customWidth="1"/>
    <col min="1019" max="1019" width="7" style="2" customWidth="1"/>
    <col min="1020" max="1020" width="11.42578125" style="2"/>
    <col min="1021" max="1021" width="12.85546875" style="2" bestFit="1" customWidth="1"/>
    <col min="1022" max="1022" width="15" style="2" bestFit="1" customWidth="1"/>
    <col min="1023" max="1270" width="11.42578125" style="2"/>
    <col min="1271" max="1273" width="5.85546875" style="2" customWidth="1"/>
    <col min="1274" max="1274" width="35.7109375" style="2" customWidth="1"/>
    <col min="1275" max="1275" width="7" style="2" customWidth="1"/>
    <col min="1276" max="1276" width="11.42578125" style="2"/>
    <col min="1277" max="1277" width="12.85546875" style="2" bestFit="1" customWidth="1"/>
    <col min="1278" max="1278" width="15" style="2" bestFit="1" customWidth="1"/>
    <col min="1279" max="1526" width="11.42578125" style="2"/>
    <col min="1527" max="1529" width="5.85546875" style="2" customWidth="1"/>
    <col min="1530" max="1530" width="35.7109375" style="2" customWidth="1"/>
    <col min="1531" max="1531" width="7" style="2" customWidth="1"/>
    <col min="1532" max="1532" width="11.42578125" style="2"/>
    <col min="1533" max="1533" width="12.85546875" style="2" bestFit="1" customWidth="1"/>
    <col min="1534" max="1534" width="15" style="2" bestFit="1" customWidth="1"/>
    <col min="1535" max="1782" width="11.42578125" style="2"/>
    <col min="1783" max="1785" width="5.85546875" style="2" customWidth="1"/>
    <col min="1786" max="1786" width="35.7109375" style="2" customWidth="1"/>
    <col min="1787" max="1787" width="7" style="2" customWidth="1"/>
    <col min="1788" max="1788" width="11.42578125" style="2"/>
    <col min="1789" max="1789" width="12.85546875" style="2" bestFit="1" customWidth="1"/>
    <col min="1790" max="1790" width="15" style="2" bestFit="1" customWidth="1"/>
    <col min="1791" max="2038" width="11.42578125" style="2"/>
    <col min="2039" max="2041" width="5.85546875" style="2" customWidth="1"/>
    <col min="2042" max="2042" width="35.7109375" style="2" customWidth="1"/>
    <col min="2043" max="2043" width="7" style="2" customWidth="1"/>
    <col min="2044" max="2044" width="11.42578125" style="2"/>
    <col min="2045" max="2045" width="12.85546875" style="2" bestFit="1" customWidth="1"/>
    <col min="2046" max="2046" width="15" style="2" bestFit="1" customWidth="1"/>
    <col min="2047" max="2294" width="11.42578125" style="2"/>
    <col min="2295" max="2297" width="5.85546875" style="2" customWidth="1"/>
    <col min="2298" max="2298" width="35.7109375" style="2" customWidth="1"/>
    <col min="2299" max="2299" width="7" style="2" customWidth="1"/>
    <col min="2300" max="2300" width="11.42578125" style="2"/>
    <col min="2301" max="2301" width="12.85546875" style="2" bestFit="1" customWidth="1"/>
    <col min="2302" max="2302" width="15" style="2" bestFit="1" customWidth="1"/>
    <col min="2303" max="2550" width="11.42578125" style="2"/>
    <col min="2551" max="2553" width="5.85546875" style="2" customWidth="1"/>
    <col min="2554" max="2554" width="35.7109375" style="2" customWidth="1"/>
    <col min="2555" max="2555" width="7" style="2" customWidth="1"/>
    <col min="2556" max="2556" width="11.42578125" style="2"/>
    <col min="2557" max="2557" width="12.85546875" style="2" bestFit="1" customWidth="1"/>
    <col min="2558" max="2558" width="15" style="2" bestFit="1" customWidth="1"/>
    <col min="2559" max="2806" width="11.42578125" style="2"/>
    <col min="2807" max="2809" width="5.85546875" style="2" customWidth="1"/>
    <col min="2810" max="2810" width="35.7109375" style="2" customWidth="1"/>
    <col min="2811" max="2811" width="7" style="2" customWidth="1"/>
    <col min="2812" max="2812" width="11.42578125" style="2"/>
    <col min="2813" max="2813" width="12.85546875" style="2" bestFit="1" customWidth="1"/>
    <col min="2814" max="2814" width="15" style="2" bestFit="1" customWidth="1"/>
    <col min="2815" max="3062" width="11.42578125" style="2"/>
    <col min="3063" max="3065" width="5.85546875" style="2" customWidth="1"/>
    <col min="3066" max="3066" width="35.7109375" style="2" customWidth="1"/>
    <col min="3067" max="3067" width="7" style="2" customWidth="1"/>
    <col min="3068" max="3068" width="11.42578125" style="2"/>
    <col min="3069" max="3069" width="12.85546875" style="2" bestFit="1" customWidth="1"/>
    <col min="3070" max="3070" width="15" style="2" bestFit="1" customWidth="1"/>
    <col min="3071" max="3318" width="11.42578125" style="2"/>
    <col min="3319" max="3321" width="5.85546875" style="2" customWidth="1"/>
    <col min="3322" max="3322" width="35.7109375" style="2" customWidth="1"/>
    <col min="3323" max="3323" width="7" style="2" customWidth="1"/>
    <col min="3324" max="3324" width="11.42578125" style="2"/>
    <col min="3325" max="3325" width="12.85546875" style="2" bestFit="1" customWidth="1"/>
    <col min="3326" max="3326" width="15" style="2" bestFit="1" customWidth="1"/>
    <col min="3327" max="3574" width="11.42578125" style="2"/>
    <col min="3575" max="3577" width="5.85546875" style="2" customWidth="1"/>
    <col min="3578" max="3578" width="35.7109375" style="2" customWidth="1"/>
    <col min="3579" max="3579" width="7" style="2" customWidth="1"/>
    <col min="3580" max="3580" width="11.42578125" style="2"/>
    <col min="3581" max="3581" width="12.85546875" style="2" bestFit="1" customWidth="1"/>
    <col min="3582" max="3582" width="15" style="2" bestFit="1" customWidth="1"/>
    <col min="3583" max="3830" width="11.42578125" style="2"/>
    <col min="3831" max="3833" width="5.85546875" style="2" customWidth="1"/>
    <col min="3834" max="3834" width="35.7109375" style="2" customWidth="1"/>
    <col min="3835" max="3835" width="7" style="2" customWidth="1"/>
    <col min="3836" max="3836" width="11.42578125" style="2"/>
    <col min="3837" max="3837" width="12.85546875" style="2" bestFit="1" customWidth="1"/>
    <col min="3838" max="3838" width="15" style="2" bestFit="1" customWidth="1"/>
    <col min="3839" max="4086" width="11.42578125" style="2"/>
    <col min="4087" max="4089" width="5.85546875" style="2" customWidth="1"/>
    <col min="4090" max="4090" width="35.7109375" style="2" customWidth="1"/>
    <col min="4091" max="4091" width="7" style="2" customWidth="1"/>
    <col min="4092" max="4092" width="11.42578125" style="2"/>
    <col min="4093" max="4093" width="12.85546875" style="2" bestFit="1" customWidth="1"/>
    <col min="4094" max="4094" width="15" style="2" bestFit="1" customWidth="1"/>
    <col min="4095" max="4342" width="11.42578125" style="2"/>
    <col min="4343" max="4345" width="5.85546875" style="2" customWidth="1"/>
    <col min="4346" max="4346" width="35.7109375" style="2" customWidth="1"/>
    <col min="4347" max="4347" width="7" style="2" customWidth="1"/>
    <col min="4348" max="4348" width="11.42578125" style="2"/>
    <col min="4349" max="4349" width="12.85546875" style="2" bestFit="1" customWidth="1"/>
    <col min="4350" max="4350" width="15" style="2" bestFit="1" customWidth="1"/>
    <col min="4351" max="4598" width="11.42578125" style="2"/>
    <col min="4599" max="4601" width="5.85546875" style="2" customWidth="1"/>
    <col min="4602" max="4602" width="35.7109375" style="2" customWidth="1"/>
    <col min="4603" max="4603" width="7" style="2" customWidth="1"/>
    <col min="4604" max="4604" width="11.42578125" style="2"/>
    <col min="4605" max="4605" width="12.85546875" style="2" bestFit="1" customWidth="1"/>
    <col min="4606" max="4606" width="15" style="2" bestFit="1" customWidth="1"/>
    <col min="4607" max="4854" width="11.42578125" style="2"/>
    <col min="4855" max="4857" width="5.85546875" style="2" customWidth="1"/>
    <col min="4858" max="4858" width="35.7109375" style="2" customWidth="1"/>
    <col min="4859" max="4859" width="7" style="2" customWidth="1"/>
    <col min="4860" max="4860" width="11.42578125" style="2"/>
    <col min="4861" max="4861" width="12.85546875" style="2" bestFit="1" customWidth="1"/>
    <col min="4862" max="4862" width="15" style="2" bestFit="1" customWidth="1"/>
    <col min="4863" max="5110" width="11.42578125" style="2"/>
    <col min="5111" max="5113" width="5.85546875" style="2" customWidth="1"/>
    <col min="5114" max="5114" width="35.7109375" style="2" customWidth="1"/>
    <col min="5115" max="5115" width="7" style="2" customWidth="1"/>
    <col min="5116" max="5116" width="11.42578125" style="2"/>
    <col min="5117" max="5117" width="12.85546875" style="2" bestFit="1" customWidth="1"/>
    <col min="5118" max="5118" width="15" style="2" bestFit="1" customWidth="1"/>
    <col min="5119" max="5366" width="11.42578125" style="2"/>
    <col min="5367" max="5369" width="5.85546875" style="2" customWidth="1"/>
    <col min="5370" max="5370" width="35.7109375" style="2" customWidth="1"/>
    <col min="5371" max="5371" width="7" style="2" customWidth="1"/>
    <col min="5372" max="5372" width="11.42578125" style="2"/>
    <col min="5373" max="5373" width="12.85546875" style="2" bestFit="1" customWidth="1"/>
    <col min="5374" max="5374" width="15" style="2" bestFit="1" customWidth="1"/>
    <col min="5375" max="5622" width="11.42578125" style="2"/>
    <col min="5623" max="5625" width="5.85546875" style="2" customWidth="1"/>
    <col min="5626" max="5626" width="35.7109375" style="2" customWidth="1"/>
    <col min="5627" max="5627" width="7" style="2" customWidth="1"/>
    <col min="5628" max="5628" width="11.42578125" style="2"/>
    <col min="5629" max="5629" width="12.85546875" style="2" bestFit="1" customWidth="1"/>
    <col min="5630" max="5630" width="15" style="2" bestFit="1" customWidth="1"/>
    <col min="5631" max="5878" width="11.42578125" style="2"/>
    <col min="5879" max="5881" width="5.85546875" style="2" customWidth="1"/>
    <col min="5882" max="5882" width="35.7109375" style="2" customWidth="1"/>
    <col min="5883" max="5883" width="7" style="2" customWidth="1"/>
    <col min="5884" max="5884" width="11.42578125" style="2"/>
    <col min="5885" max="5885" width="12.85546875" style="2" bestFit="1" customWidth="1"/>
    <col min="5886" max="5886" width="15" style="2" bestFit="1" customWidth="1"/>
    <col min="5887" max="6134" width="11.42578125" style="2"/>
    <col min="6135" max="6137" width="5.85546875" style="2" customWidth="1"/>
    <col min="6138" max="6138" width="35.7109375" style="2" customWidth="1"/>
    <col min="6139" max="6139" width="7" style="2" customWidth="1"/>
    <col min="6140" max="6140" width="11.42578125" style="2"/>
    <col min="6141" max="6141" width="12.85546875" style="2" bestFit="1" customWidth="1"/>
    <col min="6142" max="6142" width="15" style="2" bestFit="1" customWidth="1"/>
    <col min="6143" max="6390" width="11.42578125" style="2"/>
    <col min="6391" max="6393" width="5.85546875" style="2" customWidth="1"/>
    <col min="6394" max="6394" width="35.7109375" style="2" customWidth="1"/>
    <col min="6395" max="6395" width="7" style="2" customWidth="1"/>
    <col min="6396" max="6396" width="11.42578125" style="2"/>
    <col min="6397" max="6397" width="12.85546875" style="2" bestFit="1" customWidth="1"/>
    <col min="6398" max="6398" width="15" style="2" bestFit="1" customWidth="1"/>
    <col min="6399" max="6646" width="11.42578125" style="2"/>
    <col min="6647" max="6649" width="5.85546875" style="2" customWidth="1"/>
    <col min="6650" max="6650" width="35.7109375" style="2" customWidth="1"/>
    <col min="6651" max="6651" width="7" style="2" customWidth="1"/>
    <col min="6652" max="6652" width="11.42578125" style="2"/>
    <col min="6653" max="6653" width="12.85546875" style="2" bestFit="1" customWidth="1"/>
    <col min="6654" max="6654" width="15" style="2" bestFit="1" customWidth="1"/>
    <col min="6655" max="6902" width="11.42578125" style="2"/>
    <col min="6903" max="6905" width="5.85546875" style="2" customWidth="1"/>
    <col min="6906" max="6906" width="35.7109375" style="2" customWidth="1"/>
    <col min="6907" max="6907" width="7" style="2" customWidth="1"/>
    <col min="6908" max="6908" width="11.42578125" style="2"/>
    <col min="6909" max="6909" width="12.85546875" style="2" bestFit="1" customWidth="1"/>
    <col min="6910" max="6910" width="15" style="2" bestFit="1" customWidth="1"/>
    <col min="6911" max="7158" width="11.42578125" style="2"/>
    <col min="7159" max="7161" width="5.85546875" style="2" customWidth="1"/>
    <col min="7162" max="7162" width="35.7109375" style="2" customWidth="1"/>
    <col min="7163" max="7163" width="7" style="2" customWidth="1"/>
    <col min="7164" max="7164" width="11.42578125" style="2"/>
    <col min="7165" max="7165" width="12.85546875" style="2" bestFit="1" customWidth="1"/>
    <col min="7166" max="7166" width="15" style="2" bestFit="1" customWidth="1"/>
    <col min="7167" max="7414" width="11.42578125" style="2"/>
    <col min="7415" max="7417" width="5.85546875" style="2" customWidth="1"/>
    <col min="7418" max="7418" width="35.7109375" style="2" customWidth="1"/>
    <col min="7419" max="7419" width="7" style="2" customWidth="1"/>
    <col min="7420" max="7420" width="11.42578125" style="2"/>
    <col min="7421" max="7421" width="12.85546875" style="2" bestFit="1" customWidth="1"/>
    <col min="7422" max="7422" width="15" style="2" bestFit="1" customWidth="1"/>
    <col min="7423" max="7670" width="11.42578125" style="2"/>
    <col min="7671" max="7673" width="5.85546875" style="2" customWidth="1"/>
    <col min="7674" max="7674" width="35.7109375" style="2" customWidth="1"/>
    <col min="7675" max="7675" width="7" style="2" customWidth="1"/>
    <col min="7676" max="7676" width="11.42578125" style="2"/>
    <col min="7677" max="7677" width="12.85546875" style="2" bestFit="1" customWidth="1"/>
    <col min="7678" max="7678" width="15" style="2" bestFit="1" customWidth="1"/>
    <col min="7679" max="7926" width="11.42578125" style="2"/>
    <col min="7927" max="7929" width="5.85546875" style="2" customWidth="1"/>
    <col min="7930" max="7930" width="35.7109375" style="2" customWidth="1"/>
    <col min="7931" max="7931" width="7" style="2" customWidth="1"/>
    <col min="7932" max="7932" width="11.42578125" style="2"/>
    <col min="7933" max="7933" width="12.85546875" style="2" bestFit="1" customWidth="1"/>
    <col min="7934" max="7934" width="15" style="2" bestFit="1" customWidth="1"/>
    <col min="7935" max="8182" width="11.42578125" style="2"/>
    <col min="8183" max="8185" width="5.85546875" style="2" customWidth="1"/>
    <col min="8186" max="8186" width="35.7109375" style="2" customWidth="1"/>
    <col min="8187" max="8187" width="7" style="2" customWidth="1"/>
    <col min="8188" max="8188" width="11.42578125" style="2"/>
    <col min="8189" max="8189" width="12.85546875" style="2" bestFit="1" customWidth="1"/>
    <col min="8190" max="8190" width="15" style="2" bestFit="1" customWidth="1"/>
    <col min="8191" max="8438" width="11.42578125" style="2"/>
    <col min="8439" max="8441" width="5.85546875" style="2" customWidth="1"/>
    <col min="8442" max="8442" width="35.7109375" style="2" customWidth="1"/>
    <col min="8443" max="8443" width="7" style="2" customWidth="1"/>
    <col min="8444" max="8444" width="11.42578125" style="2"/>
    <col min="8445" max="8445" width="12.85546875" style="2" bestFit="1" customWidth="1"/>
    <col min="8446" max="8446" width="15" style="2" bestFit="1" customWidth="1"/>
    <col min="8447" max="8694" width="11.42578125" style="2"/>
    <col min="8695" max="8697" width="5.85546875" style="2" customWidth="1"/>
    <col min="8698" max="8698" width="35.7109375" style="2" customWidth="1"/>
    <col min="8699" max="8699" width="7" style="2" customWidth="1"/>
    <col min="8700" max="8700" width="11.42578125" style="2"/>
    <col min="8701" max="8701" width="12.85546875" style="2" bestFit="1" customWidth="1"/>
    <col min="8702" max="8702" width="15" style="2" bestFit="1" customWidth="1"/>
    <col min="8703" max="8950" width="11.42578125" style="2"/>
    <col min="8951" max="8953" width="5.85546875" style="2" customWidth="1"/>
    <col min="8954" max="8954" width="35.7109375" style="2" customWidth="1"/>
    <col min="8955" max="8955" width="7" style="2" customWidth="1"/>
    <col min="8956" max="8956" width="11.42578125" style="2"/>
    <col min="8957" max="8957" width="12.85546875" style="2" bestFit="1" customWidth="1"/>
    <col min="8958" max="8958" width="15" style="2" bestFit="1" customWidth="1"/>
    <col min="8959" max="9206" width="11.42578125" style="2"/>
    <col min="9207" max="9209" width="5.85546875" style="2" customWidth="1"/>
    <col min="9210" max="9210" width="35.7109375" style="2" customWidth="1"/>
    <col min="9211" max="9211" width="7" style="2" customWidth="1"/>
    <col min="9212" max="9212" width="11.42578125" style="2"/>
    <col min="9213" max="9213" width="12.85546875" style="2" bestFit="1" customWidth="1"/>
    <col min="9214" max="9214" width="15" style="2" bestFit="1" customWidth="1"/>
    <col min="9215" max="9462" width="11.42578125" style="2"/>
    <col min="9463" max="9465" width="5.85546875" style="2" customWidth="1"/>
    <col min="9466" max="9466" width="35.7109375" style="2" customWidth="1"/>
    <col min="9467" max="9467" width="7" style="2" customWidth="1"/>
    <col min="9468" max="9468" width="11.42578125" style="2"/>
    <col min="9469" max="9469" width="12.85546875" style="2" bestFit="1" customWidth="1"/>
    <col min="9470" max="9470" width="15" style="2" bestFit="1" customWidth="1"/>
    <col min="9471" max="9718" width="11.42578125" style="2"/>
    <col min="9719" max="9721" width="5.85546875" style="2" customWidth="1"/>
    <col min="9722" max="9722" width="35.7109375" style="2" customWidth="1"/>
    <col min="9723" max="9723" width="7" style="2" customWidth="1"/>
    <col min="9724" max="9724" width="11.42578125" style="2"/>
    <col min="9725" max="9725" width="12.85546875" style="2" bestFit="1" customWidth="1"/>
    <col min="9726" max="9726" width="15" style="2" bestFit="1" customWidth="1"/>
    <col min="9727" max="9974" width="11.42578125" style="2"/>
    <col min="9975" max="9977" width="5.85546875" style="2" customWidth="1"/>
    <col min="9978" max="9978" width="35.7109375" style="2" customWidth="1"/>
    <col min="9979" max="9979" width="7" style="2" customWidth="1"/>
    <col min="9980" max="9980" width="11.42578125" style="2"/>
    <col min="9981" max="9981" width="12.85546875" style="2" bestFit="1" customWidth="1"/>
    <col min="9982" max="9982" width="15" style="2" bestFit="1" customWidth="1"/>
    <col min="9983" max="10230" width="11.42578125" style="2"/>
    <col min="10231" max="10233" width="5.85546875" style="2" customWidth="1"/>
    <col min="10234" max="10234" width="35.7109375" style="2" customWidth="1"/>
    <col min="10235" max="10235" width="7" style="2" customWidth="1"/>
    <col min="10236" max="10236" width="11.42578125" style="2"/>
    <col min="10237" max="10237" width="12.85546875" style="2" bestFit="1" customWidth="1"/>
    <col min="10238" max="10238" width="15" style="2" bestFit="1" customWidth="1"/>
    <col min="10239" max="10486" width="11.42578125" style="2"/>
    <col min="10487" max="10489" width="5.85546875" style="2" customWidth="1"/>
    <col min="10490" max="10490" width="35.7109375" style="2" customWidth="1"/>
    <col min="10491" max="10491" width="7" style="2" customWidth="1"/>
    <col min="10492" max="10492" width="11.42578125" style="2"/>
    <col min="10493" max="10493" width="12.85546875" style="2" bestFit="1" customWidth="1"/>
    <col min="10494" max="10494" width="15" style="2" bestFit="1" customWidth="1"/>
    <col min="10495" max="10742" width="11.42578125" style="2"/>
    <col min="10743" max="10745" width="5.85546875" style="2" customWidth="1"/>
    <col min="10746" max="10746" width="35.7109375" style="2" customWidth="1"/>
    <col min="10747" max="10747" width="7" style="2" customWidth="1"/>
    <col min="10748" max="10748" width="11.42578125" style="2"/>
    <col min="10749" max="10749" width="12.85546875" style="2" bestFit="1" customWidth="1"/>
    <col min="10750" max="10750" width="15" style="2" bestFit="1" customWidth="1"/>
    <col min="10751" max="10998" width="11.42578125" style="2"/>
    <col min="10999" max="11001" width="5.85546875" style="2" customWidth="1"/>
    <col min="11002" max="11002" width="35.7109375" style="2" customWidth="1"/>
    <col min="11003" max="11003" width="7" style="2" customWidth="1"/>
    <col min="11004" max="11004" width="11.42578125" style="2"/>
    <col min="11005" max="11005" width="12.85546875" style="2" bestFit="1" customWidth="1"/>
    <col min="11006" max="11006" width="15" style="2" bestFit="1" customWidth="1"/>
    <col min="11007" max="11254" width="11.42578125" style="2"/>
    <col min="11255" max="11257" width="5.85546875" style="2" customWidth="1"/>
    <col min="11258" max="11258" width="35.7109375" style="2" customWidth="1"/>
    <col min="11259" max="11259" width="7" style="2" customWidth="1"/>
    <col min="11260" max="11260" width="11.42578125" style="2"/>
    <col min="11261" max="11261" width="12.85546875" style="2" bestFit="1" customWidth="1"/>
    <col min="11262" max="11262" width="15" style="2" bestFit="1" customWidth="1"/>
    <col min="11263" max="11510" width="11.42578125" style="2"/>
    <col min="11511" max="11513" width="5.85546875" style="2" customWidth="1"/>
    <col min="11514" max="11514" width="35.7109375" style="2" customWidth="1"/>
    <col min="11515" max="11515" width="7" style="2" customWidth="1"/>
    <col min="11516" max="11516" width="11.42578125" style="2"/>
    <col min="11517" max="11517" width="12.85546875" style="2" bestFit="1" customWidth="1"/>
    <col min="11518" max="11518" width="15" style="2" bestFit="1" customWidth="1"/>
    <col min="11519" max="11766" width="11.42578125" style="2"/>
    <col min="11767" max="11769" width="5.85546875" style="2" customWidth="1"/>
    <col min="11770" max="11770" width="35.7109375" style="2" customWidth="1"/>
    <col min="11771" max="11771" width="7" style="2" customWidth="1"/>
    <col min="11772" max="11772" width="11.42578125" style="2"/>
    <col min="11773" max="11773" width="12.85546875" style="2" bestFit="1" customWidth="1"/>
    <col min="11774" max="11774" width="15" style="2" bestFit="1" customWidth="1"/>
    <col min="11775" max="12022" width="11.42578125" style="2"/>
    <col min="12023" max="12025" width="5.85546875" style="2" customWidth="1"/>
    <col min="12026" max="12026" width="35.7109375" style="2" customWidth="1"/>
    <col min="12027" max="12027" width="7" style="2" customWidth="1"/>
    <col min="12028" max="12028" width="11.42578125" style="2"/>
    <col min="12029" max="12029" width="12.85546875" style="2" bestFit="1" customWidth="1"/>
    <col min="12030" max="12030" width="15" style="2" bestFit="1" customWidth="1"/>
    <col min="12031" max="12278" width="11.42578125" style="2"/>
    <col min="12279" max="12281" width="5.85546875" style="2" customWidth="1"/>
    <col min="12282" max="12282" width="35.7109375" style="2" customWidth="1"/>
    <col min="12283" max="12283" width="7" style="2" customWidth="1"/>
    <col min="12284" max="12284" width="11.42578125" style="2"/>
    <col min="12285" max="12285" width="12.85546875" style="2" bestFit="1" customWidth="1"/>
    <col min="12286" max="12286" width="15" style="2" bestFit="1" customWidth="1"/>
    <col min="12287" max="12534" width="11.42578125" style="2"/>
    <col min="12535" max="12537" width="5.85546875" style="2" customWidth="1"/>
    <col min="12538" max="12538" width="35.7109375" style="2" customWidth="1"/>
    <col min="12539" max="12539" width="7" style="2" customWidth="1"/>
    <col min="12540" max="12540" width="11.42578125" style="2"/>
    <col min="12541" max="12541" width="12.85546875" style="2" bestFit="1" customWidth="1"/>
    <col min="12542" max="12542" width="15" style="2" bestFit="1" customWidth="1"/>
    <col min="12543" max="12790" width="11.42578125" style="2"/>
    <col min="12791" max="12793" width="5.85546875" style="2" customWidth="1"/>
    <col min="12794" max="12794" width="35.7109375" style="2" customWidth="1"/>
    <col min="12795" max="12795" width="7" style="2" customWidth="1"/>
    <col min="12796" max="12796" width="11.42578125" style="2"/>
    <col min="12797" max="12797" width="12.85546875" style="2" bestFit="1" customWidth="1"/>
    <col min="12798" max="12798" width="15" style="2" bestFit="1" customWidth="1"/>
    <col min="12799" max="13046" width="11.42578125" style="2"/>
    <col min="13047" max="13049" width="5.85546875" style="2" customWidth="1"/>
    <col min="13050" max="13050" width="35.7109375" style="2" customWidth="1"/>
    <col min="13051" max="13051" width="7" style="2" customWidth="1"/>
    <col min="13052" max="13052" width="11.42578125" style="2"/>
    <col min="13053" max="13053" width="12.85546875" style="2" bestFit="1" customWidth="1"/>
    <col min="13054" max="13054" width="15" style="2" bestFit="1" customWidth="1"/>
    <col min="13055" max="13302" width="11.42578125" style="2"/>
    <col min="13303" max="13305" width="5.85546875" style="2" customWidth="1"/>
    <col min="13306" max="13306" width="35.7109375" style="2" customWidth="1"/>
    <col min="13307" max="13307" width="7" style="2" customWidth="1"/>
    <col min="13308" max="13308" width="11.42578125" style="2"/>
    <col min="13309" max="13309" width="12.85546875" style="2" bestFit="1" customWidth="1"/>
    <col min="13310" max="13310" width="15" style="2" bestFit="1" customWidth="1"/>
    <col min="13311" max="13558" width="11.42578125" style="2"/>
    <col min="13559" max="13561" width="5.85546875" style="2" customWidth="1"/>
    <col min="13562" max="13562" width="35.7109375" style="2" customWidth="1"/>
    <col min="13563" max="13563" width="7" style="2" customWidth="1"/>
    <col min="13564" max="13564" width="11.42578125" style="2"/>
    <col min="13565" max="13565" width="12.85546875" style="2" bestFit="1" customWidth="1"/>
    <col min="13566" max="13566" width="15" style="2" bestFit="1" customWidth="1"/>
    <col min="13567" max="13814" width="11.42578125" style="2"/>
    <col min="13815" max="13817" width="5.85546875" style="2" customWidth="1"/>
    <col min="13818" max="13818" width="35.7109375" style="2" customWidth="1"/>
    <col min="13819" max="13819" width="7" style="2" customWidth="1"/>
    <col min="13820" max="13820" width="11.42578125" style="2"/>
    <col min="13821" max="13821" width="12.85546875" style="2" bestFit="1" customWidth="1"/>
    <col min="13822" max="13822" width="15" style="2" bestFit="1" customWidth="1"/>
    <col min="13823" max="14070" width="11.42578125" style="2"/>
    <col min="14071" max="14073" width="5.85546875" style="2" customWidth="1"/>
    <col min="14074" max="14074" width="35.7109375" style="2" customWidth="1"/>
    <col min="14075" max="14075" width="7" style="2" customWidth="1"/>
    <col min="14076" max="14076" width="11.42578125" style="2"/>
    <col min="14077" max="14077" width="12.85546875" style="2" bestFit="1" customWidth="1"/>
    <col min="14078" max="14078" width="15" style="2" bestFit="1" customWidth="1"/>
    <col min="14079" max="14326" width="11.42578125" style="2"/>
    <col min="14327" max="14329" width="5.85546875" style="2" customWidth="1"/>
    <col min="14330" max="14330" width="35.7109375" style="2" customWidth="1"/>
    <col min="14331" max="14331" width="7" style="2" customWidth="1"/>
    <col min="14332" max="14332" width="11.42578125" style="2"/>
    <col min="14333" max="14333" width="12.85546875" style="2" bestFit="1" customWidth="1"/>
    <col min="14334" max="14334" width="15" style="2" bestFit="1" customWidth="1"/>
    <col min="14335" max="14582" width="11.42578125" style="2"/>
    <col min="14583" max="14585" width="5.85546875" style="2" customWidth="1"/>
    <col min="14586" max="14586" width="35.7109375" style="2" customWidth="1"/>
    <col min="14587" max="14587" width="7" style="2" customWidth="1"/>
    <col min="14588" max="14588" width="11.42578125" style="2"/>
    <col min="14589" max="14589" width="12.85546875" style="2" bestFit="1" customWidth="1"/>
    <col min="14590" max="14590" width="15" style="2" bestFit="1" customWidth="1"/>
    <col min="14591" max="14838" width="11.42578125" style="2"/>
    <col min="14839" max="14841" width="5.85546875" style="2" customWidth="1"/>
    <col min="14842" max="14842" width="35.7109375" style="2" customWidth="1"/>
    <col min="14843" max="14843" width="7" style="2" customWidth="1"/>
    <col min="14844" max="14844" width="11.42578125" style="2"/>
    <col min="14845" max="14845" width="12.85546875" style="2" bestFit="1" customWidth="1"/>
    <col min="14846" max="14846" width="15" style="2" bestFit="1" customWidth="1"/>
    <col min="14847" max="15094" width="11.42578125" style="2"/>
    <col min="15095" max="15097" width="5.85546875" style="2" customWidth="1"/>
    <col min="15098" max="15098" width="35.7109375" style="2" customWidth="1"/>
    <col min="15099" max="15099" width="7" style="2" customWidth="1"/>
    <col min="15100" max="15100" width="11.42578125" style="2"/>
    <col min="15101" max="15101" width="12.85546875" style="2" bestFit="1" customWidth="1"/>
    <col min="15102" max="15102" width="15" style="2" bestFit="1" customWidth="1"/>
    <col min="15103" max="15350" width="11.42578125" style="2"/>
    <col min="15351" max="15353" width="5.85546875" style="2" customWidth="1"/>
    <col min="15354" max="15354" width="35.7109375" style="2" customWidth="1"/>
    <col min="15355" max="15355" width="7" style="2" customWidth="1"/>
    <col min="15356" max="15356" width="11.42578125" style="2"/>
    <col min="15357" max="15357" width="12.85546875" style="2" bestFit="1" customWidth="1"/>
    <col min="15358" max="15358" width="15" style="2" bestFit="1" customWidth="1"/>
    <col min="15359" max="15606" width="11.42578125" style="2"/>
    <col min="15607" max="15609" width="5.85546875" style="2" customWidth="1"/>
    <col min="15610" max="15610" width="35.7109375" style="2" customWidth="1"/>
    <col min="15611" max="15611" width="7" style="2" customWidth="1"/>
    <col min="15612" max="15612" width="11.42578125" style="2"/>
    <col min="15613" max="15613" width="12.85546875" style="2" bestFit="1" customWidth="1"/>
    <col min="15614" max="15614" width="15" style="2" bestFit="1" customWidth="1"/>
    <col min="15615" max="15862" width="11.42578125" style="2"/>
    <col min="15863" max="15865" width="5.85546875" style="2" customWidth="1"/>
    <col min="15866" max="15866" width="35.7109375" style="2" customWidth="1"/>
    <col min="15867" max="15867" width="7" style="2" customWidth="1"/>
    <col min="15868" max="15868" width="11.42578125" style="2"/>
    <col min="15869" max="15869" width="12.85546875" style="2" bestFit="1" customWidth="1"/>
    <col min="15870" max="15870" width="15" style="2" bestFit="1" customWidth="1"/>
    <col min="15871" max="16118" width="11.42578125" style="2"/>
    <col min="16119" max="16121" width="5.85546875" style="2" customWidth="1"/>
    <col min="16122" max="16122" width="35.7109375" style="2" customWidth="1"/>
    <col min="16123" max="16123" width="7" style="2" customWidth="1"/>
    <col min="16124" max="16124" width="11.42578125" style="2"/>
    <col min="16125" max="16125" width="12.85546875" style="2" bestFit="1" customWidth="1"/>
    <col min="16126" max="16126" width="15" style="2" bestFit="1" customWidth="1"/>
    <col min="16127" max="16383" width="11.42578125" style="2"/>
    <col min="16384" max="16384" width="11.42578125" style="2" customWidth="1"/>
  </cols>
  <sheetData>
    <row r="1" spans="1:23" ht="12.75" customHeight="1">
      <c r="B1" s="577" t="s">
        <v>15</v>
      </c>
      <c r="C1" s="578"/>
      <c r="D1" s="578"/>
      <c r="E1" s="578"/>
      <c r="F1" s="578"/>
      <c r="G1" s="578"/>
      <c r="H1" s="578"/>
      <c r="I1" s="579"/>
    </row>
    <row r="2" spans="1:23" ht="12.75" customHeight="1">
      <c r="B2" s="580" t="s">
        <v>981</v>
      </c>
      <c r="C2" s="581"/>
      <c r="D2" s="581"/>
      <c r="E2" s="581"/>
      <c r="F2" s="581"/>
      <c r="G2" s="581"/>
      <c r="H2" s="581"/>
      <c r="I2" s="582"/>
    </row>
    <row r="3" spans="1:23" ht="13.9" customHeight="1">
      <c r="B3" s="580" t="s">
        <v>983</v>
      </c>
      <c r="C3" s="581"/>
      <c r="D3" s="581"/>
      <c r="E3" s="581"/>
      <c r="F3" s="581"/>
      <c r="G3" s="581"/>
      <c r="H3" s="581"/>
      <c r="I3" s="582"/>
    </row>
    <row r="4" spans="1:23" ht="3" customHeight="1" thickBot="1">
      <c r="B4" s="544"/>
      <c r="C4" s="545"/>
      <c r="D4" s="546"/>
      <c r="E4" s="546"/>
      <c r="F4" s="546"/>
      <c r="G4" s="547"/>
      <c r="H4" s="547"/>
      <c r="I4" s="548"/>
      <c r="J4" s="366"/>
    </row>
    <row r="5" spans="1:23" s="6" customFormat="1" ht="34.5" customHeight="1" thickBot="1">
      <c r="A5" s="1">
        <f>MAX(A9:A394)</f>
        <v>322</v>
      </c>
      <c r="B5" s="500" t="s">
        <v>16</v>
      </c>
      <c r="C5" s="3" t="s">
        <v>17</v>
      </c>
      <c r="D5" s="4" t="s">
        <v>7</v>
      </c>
      <c r="E5" s="5" t="s">
        <v>18</v>
      </c>
      <c r="F5" s="5" t="s">
        <v>891</v>
      </c>
      <c r="G5" s="377" t="s">
        <v>10</v>
      </c>
      <c r="H5" s="378" t="s">
        <v>11</v>
      </c>
      <c r="I5" s="378" t="s">
        <v>11</v>
      </c>
      <c r="J5" s="367"/>
    </row>
    <row r="6" spans="1:23" ht="5.25" customHeight="1" thickBot="1">
      <c r="B6" s="549"/>
      <c r="C6" s="8"/>
      <c r="D6" s="7"/>
      <c r="E6" s="9"/>
      <c r="F6" s="9"/>
      <c r="G6" s="379"/>
      <c r="H6" s="379"/>
      <c r="I6" s="550"/>
      <c r="J6" s="10"/>
    </row>
    <row r="7" spans="1:23" s="12" customFormat="1">
      <c r="A7" s="11"/>
      <c r="B7" s="501">
        <v>1</v>
      </c>
      <c r="C7" s="335" t="s">
        <v>19</v>
      </c>
      <c r="D7" s="336" t="s">
        <v>20</v>
      </c>
      <c r="E7" s="337" t="s">
        <v>21</v>
      </c>
      <c r="F7" s="337"/>
      <c r="G7" s="380"/>
      <c r="H7" s="381"/>
      <c r="I7" s="444"/>
      <c r="J7" s="368" t="e">
        <f t="shared" ref="J7:J22" si="0">+I7/$I$394</f>
        <v>#DIV/0!</v>
      </c>
    </row>
    <row r="8" spans="1:23" s="12" customFormat="1">
      <c r="A8" s="11"/>
      <c r="B8" s="502" t="s">
        <v>416</v>
      </c>
      <c r="C8" s="13" t="s">
        <v>22</v>
      </c>
      <c r="D8" s="14"/>
      <c r="E8" s="15"/>
      <c r="F8" s="15"/>
      <c r="G8" s="382"/>
      <c r="H8" s="383"/>
      <c r="I8" s="445"/>
      <c r="J8" s="369" t="e">
        <f t="shared" si="0"/>
        <v>#DIV/0!</v>
      </c>
    </row>
    <row r="9" spans="1:23" ht="25.5">
      <c r="A9" s="1">
        <v>1</v>
      </c>
      <c r="B9" s="503" t="s">
        <v>23</v>
      </c>
      <c r="C9" s="16" t="s">
        <v>660</v>
      </c>
      <c r="D9" s="17" t="s">
        <v>36</v>
      </c>
      <c r="E9" s="18">
        <v>50</v>
      </c>
      <c r="F9" s="453">
        <v>1</v>
      </c>
      <c r="G9" s="384"/>
      <c r="H9" s="385"/>
      <c r="I9" s="385"/>
      <c r="J9" s="369" t="e">
        <f t="shared" si="0"/>
        <v>#DIV/0!</v>
      </c>
      <c r="W9" s="539">
        <f>+G9*F9</f>
        <v>0</v>
      </c>
    </row>
    <row r="10" spans="1:23" ht="41.25" customHeight="1">
      <c r="A10" s="1">
        <v>2</v>
      </c>
      <c r="B10" s="503" t="s">
        <v>25</v>
      </c>
      <c r="C10" s="16" t="s">
        <v>708</v>
      </c>
      <c r="D10" s="17" t="s">
        <v>26</v>
      </c>
      <c r="E10" s="18">
        <f>+[5]PRELIMINARES!N48</f>
        <v>136</v>
      </c>
      <c r="F10" s="453">
        <f>ROUND(E10*1.05,0)</f>
        <v>143</v>
      </c>
      <c r="G10" s="384"/>
      <c r="H10" s="385"/>
      <c r="I10" s="385"/>
      <c r="J10" s="369" t="e">
        <f t="shared" si="0"/>
        <v>#DIV/0!</v>
      </c>
      <c r="W10" s="539">
        <f t="shared" ref="W10:W73" si="1">+G10*F10</f>
        <v>0</v>
      </c>
    </row>
    <row r="11" spans="1:23">
      <c r="A11" s="1">
        <v>3</v>
      </c>
      <c r="B11" s="503" t="s">
        <v>27</v>
      </c>
      <c r="C11" s="16" t="s">
        <v>28</v>
      </c>
      <c r="D11" s="17" t="s">
        <v>24</v>
      </c>
      <c r="E11" s="18">
        <f>+[5]PRELIMINARES!N99</f>
        <v>355</v>
      </c>
      <c r="F11" s="453">
        <v>360</v>
      </c>
      <c r="G11" s="384"/>
      <c r="H11" s="385"/>
      <c r="I11" s="385"/>
      <c r="J11" s="369" t="e">
        <f t="shared" si="0"/>
        <v>#DIV/0!</v>
      </c>
      <c r="W11" s="539">
        <f t="shared" si="1"/>
        <v>0</v>
      </c>
    </row>
    <row r="12" spans="1:23" s="12" customFormat="1">
      <c r="A12" s="1"/>
      <c r="B12" s="502" t="s">
        <v>417</v>
      </c>
      <c r="C12" s="13" t="s">
        <v>29</v>
      </c>
      <c r="D12" s="14"/>
      <c r="E12" s="15"/>
      <c r="F12" s="454"/>
      <c r="G12" s="382"/>
      <c r="H12" s="383"/>
      <c r="I12" s="445"/>
      <c r="J12" s="369" t="e">
        <f t="shared" si="0"/>
        <v>#DIV/0!</v>
      </c>
      <c r="W12" s="539">
        <f t="shared" si="1"/>
        <v>0</v>
      </c>
    </row>
    <row r="13" spans="1:23">
      <c r="A13" s="1">
        <v>5</v>
      </c>
      <c r="B13" s="503" t="s">
        <v>30</v>
      </c>
      <c r="C13" s="20" t="s">
        <v>413</v>
      </c>
      <c r="D13" s="17" t="s">
        <v>26</v>
      </c>
      <c r="E13" s="18">
        <v>33</v>
      </c>
      <c r="F13" s="453">
        <f>ROUND(E13*1.05,0)</f>
        <v>35</v>
      </c>
      <c r="G13" s="384"/>
      <c r="H13" s="385"/>
      <c r="I13" s="385"/>
      <c r="J13" s="369" t="e">
        <f t="shared" si="0"/>
        <v>#DIV/0!</v>
      </c>
      <c r="W13" s="539">
        <f t="shared" si="1"/>
        <v>0</v>
      </c>
    </row>
    <row r="14" spans="1:23">
      <c r="A14" s="1">
        <v>6</v>
      </c>
      <c r="B14" s="503" t="s">
        <v>31</v>
      </c>
      <c r="C14" s="20" t="s">
        <v>32</v>
      </c>
      <c r="D14" s="17" t="s">
        <v>26</v>
      </c>
      <c r="E14" s="18">
        <v>33</v>
      </c>
      <c r="F14" s="453">
        <f>ROUND(E14*1.05,0)</f>
        <v>35</v>
      </c>
      <c r="G14" s="384"/>
      <c r="H14" s="385"/>
      <c r="I14" s="385"/>
      <c r="J14" s="369" t="e">
        <f t="shared" si="0"/>
        <v>#DIV/0!</v>
      </c>
      <c r="W14" s="539">
        <f t="shared" si="1"/>
        <v>0</v>
      </c>
    </row>
    <row r="15" spans="1:23">
      <c r="A15" s="1">
        <v>7</v>
      </c>
      <c r="B15" s="503" t="s">
        <v>33</v>
      </c>
      <c r="C15" s="20" t="s">
        <v>414</v>
      </c>
      <c r="D15" s="17" t="s">
        <v>26</v>
      </c>
      <c r="E15" s="18">
        <v>33</v>
      </c>
      <c r="F15" s="453">
        <f>ROUND(E15*1.05,0)</f>
        <v>35</v>
      </c>
      <c r="G15" s="384"/>
      <c r="H15" s="385"/>
      <c r="I15" s="385"/>
      <c r="J15" s="369" t="e">
        <f t="shared" si="0"/>
        <v>#DIV/0!</v>
      </c>
      <c r="W15" s="539">
        <f t="shared" si="1"/>
        <v>0</v>
      </c>
    </row>
    <row r="16" spans="1:23" s="12" customFormat="1">
      <c r="A16" s="1"/>
      <c r="B16" s="502" t="s">
        <v>418</v>
      </c>
      <c r="C16" s="13" t="s">
        <v>34</v>
      </c>
      <c r="D16" s="14"/>
      <c r="E16" s="15"/>
      <c r="F16" s="454"/>
      <c r="G16" s="382"/>
      <c r="H16" s="383"/>
      <c r="I16" s="445"/>
      <c r="J16" s="369" t="e">
        <f t="shared" si="0"/>
        <v>#DIV/0!</v>
      </c>
      <c r="W16" s="539">
        <f t="shared" si="1"/>
        <v>0</v>
      </c>
    </row>
    <row r="17" spans="1:23" ht="12.75" customHeight="1">
      <c r="A17" s="1">
        <v>8</v>
      </c>
      <c r="B17" s="503" t="s">
        <v>35</v>
      </c>
      <c r="C17" s="20" t="s">
        <v>814</v>
      </c>
      <c r="D17" s="17" t="s">
        <v>36</v>
      </c>
      <c r="E17" s="18">
        <v>1</v>
      </c>
      <c r="F17" s="453">
        <f>ROUND(E17*1.05,0)</f>
        <v>1</v>
      </c>
      <c r="G17" s="384"/>
      <c r="H17" s="385"/>
      <c r="I17" s="385"/>
      <c r="J17" s="369" t="e">
        <f t="shared" si="0"/>
        <v>#DIV/0!</v>
      </c>
      <c r="W17" s="539">
        <f t="shared" si="1"/>
        <v>0</v>
      </c>
    </row>
    <row r="18" spans="1:23">
      <c r="A18" s="1">
        <v>9</v>
      </c>
      <c r="B18" s="503" t="s">
        <v>37</v>
      </c>
      <c r="C18" s="20" t="s">
        <v>815</v>
      </c>
      <c r="D18" s="17" t="s">
        <v>36</v>
      </c>
      <c r="E18" s="18">
        <v>1</v>
      </c>
      <c r="F18" s="453">
        <f>ROUND(E18*1.05,0)</f>
        <v>1</v>
      </c>
      <c r="G18" s="384"/>
      <c r="H18" s="385"/>
      <c r="I18" s="385"/>
      <c r="J18" s="369" t="e">
        <f t="shared" si="0"/>
        <v>#DIV/0!</v>
      </c>
      <c r="W18" s="539">
        <f t="shared" si="1"/>
        <v>0</v>
      </c>
    </row>
    <row r="19" spans="1:23" ht="26.25" customHeight="1">
      <c r="A19" s="1">
        <v>10</v>
      </c>
      <c r="B19" s="503" t="s">
        <v>38</v>
      </c>
      <c r="C19" s="20" t="s">
        <v>816</v>
      </c>
      <c r="D19" s="17" t="s">
        <v>36</v>
      </c>
      <c r="E19" s="18">
        <v>1</v>
      </c>
      <c r="F19" s="453">
        <f>ROUND(E19*1.05,0)</f>
        <v>1</v>
      </c>
      <c r="G19" s="384"/>
      <c r="H19" s="385"/>
      <c r="I19" s="385"/>
      <c r="J19" s="369" t="e">
        <f t="shared" si="0"/>
        <v>#DIV/0!</v>
      </c>
      <c r="W19" s="539">
        <f t="shared" si="1"/>
        <v>0</v>
      </c>
    </row>
    <row r="20" spans="1:23" ht="23.25" customHeight="1">
      <c r="A20" s="1">
        <v>11</v>
      </c>
      <c r="B20" s="503" t="s">
        <v>39</v>
      </c>
      <c r="C20" s="20" t="s">
        <v>817</v>
      </c>
      <c r="D20" s="17" t="s">
        <v>36</v>
      </c>
      <c r="E20" s="18">
        <v>1</v>
      </c>
      <c r="F20" s="453">
        <f>ROUND(E20*1.05,0)</f>
        <v>1</v>
      </c>
      <c r="G20" s="384"/>
      <c r="H20" s="385"/>
      <c r="I20" s="385"/>
      <c r="J20" s="369" t="e">
        <f t="shared" si="0"/>
        <v>#DIV/0!</v>
      </c>
      <c r="W20" s="539">
        <f t="shared" si="1"/>
        <v>0</v>
      </c>
    </row>
    <row r="21" spans="1:23" ht="25.5">
      <c r="A21" s="1">
        <v>13</v>
      </c>
      <c r="B21" s="503" t="s">
        <v>40</v>
      </c>
      <c r="C21" s="62" t="s">
        <v>818</v>
      </c>
      <c r="D21" s="63" t="s">
        <v>24</v>
      </c>
      <c r="E21" s="19">
        <v>296.08</v>
      </c>
      <c r="F21" s="453">
        <f>ROUND(E21*1.05,0)</f>
        <v>311</v>
      </c>
      <c r="G21" s="386"/>
      <c r="H21" s="385"/>
      <c r="I21" s="385"/>
      <c r="J21" s="369" t="e">
        <f t="shared" si="0"/>
        <v>#DIV/0!</v>
      </c>
      <c r="W21" s="539">
        <f t="shared" si="1"/>
        <v>0</v>
      </c>
    </row>
    <row r="22" spans="1:23" s="12" customFormat="1">
      <c r="A22" s="1"/>
      <c r="B22" s="502">
        <v>1.4</v>
      </c>
      <c r="C22" s="13" t="s">
        <v>658</v>
      </c>
      <c r="D22" s="14"/>
      <c r="E22" s="15"/>
      <c r="F22" s="454"/>
      <c r="G22" s="382"/>
      <c r="H22" s="383"/>
      <c r="I22" s="445"/>
      <c r="J22" s="369" t="e">
        <f t="shared" si="0"/>
        <v>#DIV/0!</v>
      </c>
      <c r="W22" s="539">
        <f t="shared" si="1"/>
        <v>0</v>
      </c>
    </row>
    <row r="23" spans="1:23" ht="15" customHeight="1">
      <c r="A23" s="1">
        <v>268</v>
      </c>
      <c r="B23" s="504" t="s">
        <v>659</v>
      </c>
      <c r="C23" s="356" t="s">
        <v>661</v>
      </c>
      <c r="D23" s="65" t="s">
        <v>14</v>
      </c>
      <c r="E23" s="357"/>
      <c r="F23" s="455">
        <v>480</v>
      </c>
      <c r="G23" s="387"/>
      <c r="H23" s="388"/>
      <c r="I23" s="388"/>
      <c r="J23" s="369"/>
      <c r="W23" s="539">
        <f t="shared" si="1"/>
        <v>0</v>
      </c>
    </row>
    <row r="24" spans="1:23" s="12" customFormat="1">
      <c r="A24" s="1"/>
      <c r="B24" s="505">
        <v>2</v>
      </c>
      <c r="C24" s="338" t="s">
        <v>41</v>
      </c>
      <c r="D24" s="339" t="s">
        <v>20</v>
      </c>
      <c r="E24" s="340"/>
      <c r="F24" s="456"/>
      <c r="G24" s="389"/>
      <c r="H24" s="390"/>
      <c r="I24" s="446"/>
      <c r="J24" s="368" t="e">
        <f t="shared" ref="J24:J35" si="2">+I24/$I$394</f>
        <v>#DIV/0!</v>
      </c>
      <c r="W24" s="539">
        <f t="shared" si="1"/>
        <v>0</v>
      </c>
    </row>
    <row r="25" spans="1:23" s="12" customFormat="1">
      <c r="A25" s="1"/>
      <c r="B25" s="502" t="s">
        <v>419</v>
      </c>
      <c r="C25" s="13" t="s">
        <v>42</v>
      </c>
      <c r="D25" s="14" t="s">
        <v>20</v>
      </c>
      <c r="E25" s="15"/>
      <c r="F25" s="454"/>
      <c r="G25" s="382"/>
      <c r="H25" s="383"/>
      <c r="I25" s="445"/>
      <c r="J25" s="369" t="e">
        <f t="shared" si="2"/>
        <v>#DIV/0!</v>
      </c>
      <c r="W25" s="539">
        <f t="shared" si="1"/>
        <v>0</v>
      </c>
    </row>
    <row r="26" spans="1:23" ht="25.5">
      <c r="A26" s="1">
        <v>14</v>
      </c>
      <c r="B26" s="503" t="s">
        <v>43</v>
      </c>
      <c r="C26" s="20" t="s">
        <v>398</v>
      </c>
      <c r="D26" s="17" t="s">
        <v>45</v>
      </c>
      <c r="E26" s="18">
        <v>509.6</v>
      </c>
      <c r="F26" s="453">
        <v>532</v>
      </c>
      <c r="G26" s="384"/>
      <c r="H26" s="385"/>
      <c r="I26" s="385"/>
      <c r="J26" s="369" t="e">
        <f t="shared" si="2"/>
        <v>#DIV/0!</v>
      </c>
      <c r="W26" s="539">
        <f t="shared" si="1"/>
        <v>0</v>
      </c>
    </row>
    <row r="27" spans="1:23" ht="38.25">
      <c r="A27" s="1">
        <v>16</v>
      </c>
      <c r="B27" s="503" t="s">
        <v>44</v>
      </c>
      <c r="C27" s="20" t="s">
        <v>853</v>
      </c>
      <c r="D27" s="17" t="s">
        <v>45</v>
      </c>
      <c r="E27" s="18">
        <v>364</v>
      </c>
      <c r="F27" s="453">
        <v>370</v>
      </c>
      <c r="G27" s="384"/>
      <c r="H27" s="385"/>
      <c r="I27" s="385"/>
      <c r="J27" s="369" t="e">
        <f t="shared" si="2"/>
        <v>#DIV/0!</v>
      </c>
      <c r="W27" s="539">
        <f t="shared" si="1"/>
        <v>0</v>
      </c>
    </row>
    <row r="28" spans="1:23" s="12" customFormat="1">
      <c r="A28" s="1"/>
      <c r="B28" s="502" t="s">
        <v>420</v>
      </c>
      <c r="C28" s="13" t="s">
        <v>47</v>
      </c>
      <c r="D28" s="14" t="s">
        <v>20</v>
      </c>
      <c r="E28" s="15"/>
      <c r="F28" s="454"/>
      <c r="G28" s="382"/>
      <c r="H28" s="383"/>
      <c r="I28" s="445"/>
      <c r="J28" s="369" t="e">
        <f t="shared" si="2"/>
        <v>#DIV/0!</v>
      </c>
      <c r="W28" s="539">
        <f t="shared" si="1"/>
        <v>0</v>
      </c>
    </row>
    <row r="29" spans="1:23" ht="38.25">
      <c r="A29" s="1">
        <v>20</v>
      </c>
      <c r="B29" s="503" t="s">
        <v>48</v>
      </c>
      <c r="C29" s="16" t="s">
        <v>663</v>
      </c>
      <c r="D29" s="21" t="s">
        <v>0</v>
      </c>
      <c r="E29" s="18">
        <v>326</v>
      </c>
      <c r="F29" s="453">
        <f>ROUND(E29*1.05,0)</f>
        <v>342</v>
      </c>
      <c r="G29" s="384"/>
      <c r="H29" s="385"/>
      <c r="I29" s="385"/>
      <c r="J29" s="369" t="e">
        <f t="shared" si="2"/>
        <v>#DIV/0!</v>
      </c>
      <c r="W29" s="539">
        <f t="shared" si="1"/>
        <v>0</v>
      </c>
    </row>
    <row r="30" spans="1:23">
      <c r="A30" s="1">
        <v>21</v>
      </c>
      <c r="B30" s="503" t="s">
        <v>225</v>
      </c>
      <c r="C30" s="16" t="s">
        <v>49</v>
      </c>
      <c r="D30" s="21" t="s">
        <v>0</v>
      </c>
      <c r="E30" s="18">
        <v>330</v>
      </c>
      <c r="F30" s="453">
        <v>334</v>
      </c>
      <c r="G30" s="384"/>
      <c r="H30" s="385"/>
      <c r="I30" s="385"/>
      <c r="J30" s="369" t="e">
        <f t="shared" si="2"/>
        <v>#DIV/0!</v>
      </c>
      <c r="W30" s="539">
        <f t="shared" si="1"/>
        <v>0</v>
      </c>
    </row>
    <row r="31" spans="1:23" s="12" customFormat="1">
      <c r="A31" s="1"/>
      <c r="B31" s="505">
        <v>3</v>
      </c>
      <c r="C31" s="338" t="s">
        <v>50</v>
      </c>
      <c r="D31" s="339" t="s">
        <v>20</v>
      </c>
      <c r="E31" s="340"/>
      <c r="F31" s="456"/>
      <c r="G31" s="389"/>
      <c r="H31" s="390"/>
      <c r="I31" s="446"/>
      <c r="J31" s="368" t="e">
        <f t="shared" si="2"/>
        <v>#DIV/0!</v>
      </c>
      <c r="W31" s="539">
        <f t="shared" si="1"/>
        <v>0</v>
      </c>
    </row>
    <row r="32" spans="1:23" s="12" customFormat="1">
      <c r="A32" s="1"/>
      <c r="B32" s="502" t="s">
        <v>421</v>
      </c>
      <c r="C32" s="13" t="s">
        <v>51</v>
      </c>
      <c r="D32" s="14" t="s">
        <v>20</v>
      </c>
      <c r="E32" s="15"/>
      <c r="F32" s="454"/>
      <c r="G32" s="382"/>
      <c r="H32" s="383"/>
      <c r="I32" s="445"/>
      <c r="J32" s="369" t="e">
        <f t="shared" si="2"/>
        <v>#DIV/0!</v>
      </c>
      <c r="W32" s="539">
        <f t="shared" si="1"/>
        <v>0</v>
      </c>
    </row>
    <row r="33" spans="1:23" ht="25.5">
      <c r="A33" s="1">
        <v>22</v>
      </c>
      <c r="B33" s="503" t="s">
        <v>52</v>
      </c>
      <c r="C33" s="20" t="s">
        <v>408</v>
      </c>
      <c r="D33" s="17" t="s">
        <v>45</v>
      </c>
      <c r="E33" s="18">
        <f>+[5]ESTRUCTURA!N48</f>
        <v>9.9359999999999982</v>
      </c>
      <c r="F33" s="453">
        <f>ROUND(E33*1.05,0)</f>
        <v>10</v>
      </c>
      <c r="G33" s="384"/>
      <c r="H33" s="385"/>
      <c r="I33" s="385"/>
      <c r="J33" s="369" t="e">
        <f t="shared" si="2"/>
        <v>#DIV/0!</v>
      </c>
      <c r="W33" s="539">
        <f t="shared" si="1"/>
        <v>0</v>
      </c>
    </row>
    <row r="34" spans="1:23" ht="14.25" customHeight="1">
      <c r="A34" s="1">
        <v>23</v>
      </c>
      <c r="B34" s="503" t="s">
        <v>53</v>
      </c>
      <c r="C34" s="20" t="s">
        <v>399</v>
      </c>
      <c r="D34" s="17" t="s">
        <v>45</v>
      </c>
      <c r="E34" s="18">
        <v>31.97</v>
      </c>
      <c r="F34" s="453">
        <f>ROUND(E34*1.05,0)</f>
        <v>34</v>
      </c>
      <c r="G34" s="384"/>
      <c r="H34" s="385"/>
      <c r="I34" s="385"/>
      <c r="J34" s="369" t="e">
        <f t="shared" si="2"/>
        <v>#DIV/0!</v>
      </c>
      <c r="W34" s="539">
        <f t="shared" si="1"/>
        <v>0</v>
      </c>
    </row>
    <row r="35" spans="1:23" ht="31.5" hidden="1" customHeight="1">
      <c r="A35" s="1">
        <v>245</v>
      </c>
      <c r="B35" s="503" t="s">
        <v>277</v>
      </c>
      <c r="C35" s="20" t="s">
        <v>409</v>
      </c>
      <c r="D35" s="17" t="s">
        <v>45</v>
      </c>
      <c r="E35" s="18">
        <v>0</v>
      </c>
      <c r="F35" s="453">
        <f>ROUND(E35*1.05,0)</f>
        <v>0</v>
      </c>
      <c r="G35" s="384"/>
      <c r="H35" s="385"/>
      <c r="I35" s="385"/>
      <c r="J35" s="369" t="e">
        <f t="shared" si="2"/>
        <v>#DIV/0!</v>
      </c>
      <c r="W35" s="539">
        <f t="shared" si="1"/>
        <v>0</v>
      </c>
    </row>
    <row r="36" spans="1:23" ht="39.75" hidden="1" customHeight="1">
      <c r="A36" s="1">
        <v>309</v>
      </c>
      <c r="B36" s="503" t="s">
        <v>949</v>
      </c>
      <c r="C36" s="20" t="s">
        <v>953</v>
      </c>
      <c r="D36" s="17" t="s">
        <v>948</v>
      </c>
      <c r="E36" s="18">
        <v>0</v>
      </c>
      <c r="F36" s="453">
        <v>0</v>
      </c>
      <c r="G36" s="384"/>
      <c r="H36" s="385"/>
      <c r="I36" s="385"/>
      <c r="J36" s="369"/>
      <c r="W36" s="539">
        <f t="shared" si="1"/>
        <v>0</v>
      </c>
    </row>
    <row r="37" spans="1:23" ht="42" hidden="1" customHeight="1">
      <c r="A37" s="1">
        <v>310</v>
      </c>
      <c r="B37" s="503" t="s">
        <v>952</v>
      </c>
      <c r="C37" s="20" t="s">
        <v>954</v>
      </c>
      <c r="D37" s="17" t="s">
        <v>948</v>
      </c>
      <c r="E37" s="18"/>
      <c r="F37" s="453">
        <v>0</v>
      </c>
      <c r="G37" s="384"/>
      <c r="H37" s="385"/>
      <c r="I37" s="385"/>
      <c r="J37" s="369"/>
      <c r="W37" s="539">
        <f t="shared" si="1"/>
        <v>0</v>
      </c>
    </row>
    <row r="38" spans="1:23" s="12" customFormat="1">
      <c r="A38" s="1"/>
      <c r="B38" s="502" t="s">
        <v>422</v>
      </c>
      <c r="C38" s="13" t="s">
        <v>54</v>
      </c>
      <c r="D38" s="14" t="s">
        <v>20</v>
      </c>
      <c r="E38" s="15"/>
      <c r="F38" s="454"/>
      <c r="G38" s="382"/>
      <c r="H38" s="383"/>
      <c r="I38" s="445"/>
      <c r="J38" s="369" t="e">
        <f t="shared" ref="J38:J51" si="3">+I38/$I$394</f>
        <v>#DIV/0!</v>
      </c>
      <c r="W38" s="539">
        <f t="shared" si="1"/>
        <v>0</v>
      </c>
    </row>
    <row r="39" spans="1:23" ht="25.5">
      <c r="A39" s="1">
        <v>24</v>
      </c>
      <c r="B39" s="503" t="s">
        <v>55</v>
      </c>
      <c r="C39" s="16" t="s">
        <v>410</v>
      </c>
      <c r="D39" s="21" t="s">
        <v>45</v>
      </c>
      <c r="E39" s="18">
        <f>+[5]ESTRUCTURA!N150</f>
        <v>0.54</v>
      </c>
      <c r="F39" s="453">
        <f>ROUND(E39*1.05,0)</f>
        <v>1</v>
      </c>
      <c r="G39" s="384"/>
      <c r="H39" s="385"/>
      <c r="I39" s="385"/>
      <c r="J39" s="369" t="e">
        <f t="shared" si="3"/>
        <v>#DIV/0!</v>
      </c>
      <c r="W39" s="539">
        <f t="shared" si="1"/>
        <v>0</v>
      </c>
    </row>
    <row r="40" spans="1:23">
      <c r="A40" s="1">
        <v>25</v>
      </c>
      <c r="B40" s="503" t="s">
        <v>56</v>
      </c>
      <c r="C40" s="16" t="s">
        <v>57</v>
      </c>
      <c r="D40" s="21" t="s">
        <v>26</v>
      </c>
      <c r="E40" s="18">
        <f>+[5]ESTRUCTURA!$N$354</f>
        <v>10.7</v>
      </c>
      <c r="F40" s="453">
        <f>ROUND(E40*1.05,0)</f>
        <v>11</v>
      </c>
      <c r="G40" s="384"/>
      <c r="H40" s="385"/>
      <c r="I40" s="385"/>
      <c r="J40" s="369" t="e">
        <f t="shared" si="3"/>
        <v>#DIV/0!</v>
      </c>
      <c r="W40" s="539">
        <f t="shared" si="1"/>
        <v>0</v>
      </c>
    </row>
    <row r="41" spans="1:23" s="12" customFormat="1">
      <c r="A41" s="1"/>
      <c r="B41" s="502" t="s">
        <v>423</v>
      </c>
      <c r="C41" s="13" t="s">
        <v>58</v>
      </c>
      <c r="D41" s="14" t="s">
        <v>20</v>
      </c>
      <c r="E41" s="15"/>
      <c r="F41" s="454"/>
      <c r="G41" s="382"/>
      <c r="H41" s="383"/>
      <c r="I41" s="445"/>
      <c r="J41" s="369" t="e">
        <f t="shared" si="3"/>
        <v>#DIV/0!</v>
      </c>
      <c r="W41" s="539">
        <f t="shared" si="1"/>
        <v>0</v>
      </c>
    </row>
    <row r="42" spans="1:23" ht="38.25">
      <c r="A42" s="1">
        <v>26</v>
      </c>
      <c r="B42" s="504" t="s">
        <v>59</v>
      </c>
      <c r="C42" s="22" t="s">
        <v>400</v>
      </c>
      <c r="D42" s="23" t="s">
        <v>0</v>
      </c>
      <c r="E42" s="18">
        <f>+[5]ESTRUCTURA!N201</f>
        <v>150</v>
      </c>
      <c r="F42" s="453">
        <f>ROUND(E42*1.05,0)</f>
        <v>158</v>
      </c>
      <c r="G42" s="384"/>
      <c r="H42" s="385"/>
      <c r="I42" s="385"/>
      <c r="J42" s="369" t="e">
        <f t="shared" si="3"/>
        <v>#DIV/0!</v>
      </c>
      <c r="W42" s="539">
        <f t="shared" si="1"/>
        <v>0</v>
      </c>
    </row>
    <row r="43" spans="1:23" ht="38.25">
      <c r="A43" s="1">
        <v>27</v>
      </c>
      <c r="B43" s="504" t="s">
        <v>60</v>
      </c>
      <c r="C43" s="22" t="s">
        <v>664</v>
      </c>
      <c r="D43" s="23" t="s">
        <v>0</v>
      </c>
      <c r="E43" s="18">
        <f>+[5]ESTRUCTURA!N252</f>
        <v>355</v>
      </c>
      <c r="F43" s="453">
        <f>ROUND(E43*1.05,0)</f>
        <v>373</v>
      </c>
      <c r="G43" s="384"/>
      <c r="H43" s="385"/>
      <c r="I43" s="385"/>
      <c r="J43" s="369" t="e">
        <f t="shared" si="3"/>
        <v>#DIV/0!</v>
      </c>
      <c r="W43" s="539">
        <f t="shared" si="1"/>
        <v>0</v>
      </c>
    </row>
    <row r="44" spans="1:23" s="12" customFormat="1">
      <c r="A44" s="1"/>
      <c r="B44" s="502" t="s">
        <v>424</v>
      </c>
      <c r="C44" s="13" t="s">
        <v>61</v>
      </c>
      <c r="D44" s="14"/>
      <c r="E44" s="15"/>
      <c r="F44" s="454"/>
      <c r="G44" s="382"/>
      <c r="H44" s="383"/>
      <c r="I44" s="445"/>
      <c r="J44" s="369" t="e">
        <f t="shared" si="3"/>
        <v>#DIV/0!</v>
      </c>
      <c r="W44" s="539">
        <f t="shared" si="1"/>
        <v>0</v>
      </c>
    </row>
    <row r="45" spans="1:23">
      <c r="A45" s="1">
        <v>28</v>
      </c>
      <c r="B45" s="504" t="s">
        <v>62</v>
      </c>
      <c r="C45" s="22" t="s">
        <v>63</v>
      </c>
      <c r="D45" s="23" t="s">
        <v>45</v>
      </c>
      <c r="E45" s="18">
        <f>+[5]ESTRUCTURA!N303</f>
        <v>4.1840000000000011</v>
      </c>
      <c r="F45" s="453">
        <f>ROUND(E45*1.1,0)</f>
        <v>5</v>
      </c>
      <c r="G45" s="384"/>
      <c r="H45" s="385"/>
      <c r="I45" s="385"/>
      <c r="J45" s="369" t="e">
        <f t="shared" si="3"/>
        <v>#DIV/0!</v>
      </c>
      <c r="W45" s="539">
        <f t="shared" si="1"/>
        <v>0</v>
      </c>
    </row>
    <row r="46" spans="1:23">
      <c r="A46" s="1">
        <v>29</v>
      </c>
      <c r="B46" s="504" t="s">
        <v>64</v>
      </c>
      <c r="C46" s="22" t="s">
        <v>65</v>
      </c>
      <c r="D46" s="23" t="s">
        <v>26</v>
      </c>
      <c r="E46" s="18">
        <f>(+E64+E65)/2</f>
        <v>85.25</v>
      </c>
      <c r="F46" s="453">
        <f>ROUND(E46*1.05,0)</f>
        <v>90</v>
      </c>
      <c r="G46" s="384"/>
      <c r="H46" s="385"/>
      <c r="I46" s="385"/>
      <c r="J46" s="369" t="e">
        <f t="shared" si="3"/>
        <v>#DIV/0!</v>
      </c>
      <c r="W46" s="539">
        <f t="shared" si="1"/>
        <v>0</v>
      </c>
    </row>
    <row r="47" spans="1:23" ht="25.5">
      <c r="A47" s="1">
        <v>31</v>
      </c>
      <c r="B47" s="504" t="s">
        <v>66</v>
      </c>
      <c r="C47" s="22" t="s">
        <v>229</v>
      </c>
      <c r="D47" s="23" t="s">
        <v>26</v>
      </c>
      <c r="E47" s="18">
        <f>+[5]ESTRUCTURA!$N$405</f>
        <v>78.25</v>
      </c>
      <c r="F47" s="453">
        <f>ROUND(E47*1.05,0)</f>
        <v>82</v>
      </c>
      <c r="G47" s="384"/>
      <c r="H47" s="385"/>
      <c r="I47" s="385"/>
      <c r="J47" s="369" t="e">
        <f t="shared" si="3"/>
        <v>#DIV/0!</v>
      </c>
      <c r="W47" s="539">
        <f t="shared" si="1"/>
        <v>0</v>
      </c>
    </row>
    <row r="48" spans="1:23" ht="25.5">
      <c r="A48" s="1">
        <v>32</v>
      </c>
      <c r="B48" s="504" t="s">
        <v>68</v>
      </c>
      <c r="C48" s="22" t="s">
        <v>519</v>
      </c>
      <c r="D48" s="23" t="s">
        <v>26</v>
      </c>
      <c r="E48" s="18">
        <v>10</v>
      </c>
      <c r="F48" s="453">
        <f>ROUND(E48*1.05,0)</f>
        <v>11</v>
      </c>
      <c r="G48" s="384"/>
      <c r="H48" s="385"/>
      <c r="I48" s="385"/>
      <c r="J48" s="369" t="e">
        <f t="shared" si="3"/>
        <v>#DIV/0!</v>
      </c>
      <c r="W48" s="539">
        <f t="shared" si="1"/>
        <v>0</v>
      </c>
    </row>
    <row r="49" spans="1:23" ht="25.5">
      <c r="A49" s="1">
        <v>33</v>
      </c>
      <c r="B49" s="504" t="s">
        <v>69</v>
      </c>
      <c r="C49" s="22" t="s">
        <v>518</v>
      </c>
      <c r="D49" s="23" t="s">
        <v>67</v>
      </c>
      <c r="E49" s="18">
        <v>6</v>
      </c>
      <c r="F49" s="453">
        <f>ROUND(E49*1.05,0)</f>
        <v>6</v>
      </c>
      <c r="G49" s="384"/>
      <c r="H49" s="385"/>
      <c r="I49" s="385"/>
      <c r="J49" s="369" t="e">
        <f t="shared" si="3"/>
        <v>#DIV/0!</v>
      </c>
      <c r="W49" s="539">
        <f t="shared" si="1"/>
        <v>0</v>
      </c>
    </row>
    <row r="50" spans="1:23" ht="25.5">
      <c r="A50" s="1">
        <v>34</v>
      </c>
      <c r="B50" s="504" t="s">
        <v>70</v>
      </c>
      <c r="C50" s="22" t="s">
        <v>71</v>
      </c>
      <c r="D50" s="23" t="s">
        <v>26</v>
      </c>
      <c r="E50" s="18">
        <v>2</v>
      </c>
      <c r="F50" s="453">
        <f>ROUND(E50*1.05,0)</f>
        <v>2</v>
      </c>
      <c r="G50" s="384"/>
      <c r="H50" s="385"/>
      <c r="I50" s="385"/>
      <c r="J50" s="369" t="e">
        <f t="shared" si="3"/>
        <v>#DIV/0!</v>
      </c>
      <c r="W50" s="539">
        <f t="shared" si="1"/>
        <v>0</v>
      </c>
    </row>
    <row r="51" spans="1:23">
      <c r="A51" s="1">
        <v>248</v>
      </c>
      <c r="B51" s="504" t="s">
        <v>672</v>
      </c>
      <c r="C51" s="22" t="s">
        <v>673</v>
      </c>
      <c r="D51" s="23" t="s">
        <v>0</v>
      </c>
      <c r="E51" s="18">
        <v>2</v>
      </c>
      <c r="F51" s="453">
        <f>31*3.5</f>
        <v>108.5</v>
      </c>
      <c r="G51" s="384"/>
      <c r="H51" s="385"/>
      <c r="I51" s="385"/>
      <c r="J51" s="369" t="e">
        <f t="shared" si="3"/>
        <v>#DIV/0!</v>
      </c>
      <c r="W51" s="539">
        <f t="shared" si="1"/>
        <v>0</v>
      </c>
    </row>
    <row r="52" spans="1:23" ht="25.5">
      <c r="A52" s="1">
        <v>266</v>
      </c>
      <c r="B52" s="504" t="s">
        <v>706</v>
      </c>
      <c r="C52" s="22" t="s">
        <v>707</v>
      </c>
      <c r="D52" s="23" t="s">
        <v>45</v>
      </c>
      <c r="E52" s="18"/>
      <c r="F52" s="453">
        <v>22</v>
      </c>
      <c r="G52" s="384"/>
      <c r="H52" s="385"/>
      <c r="I52" s="385"/>
      <c r="J52" s="369"/>
      <c r="W52" s="539">
        <f t="shared" si="1"/>
        <v>0</v>
      </c>
    </row>
    <row r="53" spans="1:23" s="12" customFormat="1">
      <c r="A53" s="1"/>
      <c r="B53" s="502" t="s">
        <v>425</v>
      </c>
      <c r="C53" s="13" t="s">
        <v>13</v>
      </c>
      <c r="D53" s="14" t="s">
        <v>20</v>
      </c>
      <c r="E53" s="15"/>
      <c r="F53" s="454"/>
      <c r="G53" s="382"/>
      <c r="H53" s="383"/>
      <c r="I53" s="445"/>
      <c r="J53" s="369" t="e">
        <f t="shared" ref="J53:J89" si="4">+I53/$I$394</f>
        <v>#DIV/0!</v>
      </c>
      <c r="W53" s="539">
        <f t="shared" si="1"/>
        <v>0</v>
      </c>
    </row>
    <row r="54" spans="1:23" ht="25.5">
      <c r="A54" s="1">
        <v>35</v>
      </c>
      <c r="B54" s="504" t="s">
        <v>72</v>
      </c>
      <c r="C54" s="25" t="s">
        <v>280</v>
      </c>
      <c r="D54" s="26" t="s">
        <v>73</v>
      </c>
      <c r="E54" s="18">
        <v>17447.22</v>
      </c>
      <c r="F54" s="453">
        <v>24098</v>
      </c>
      <c r="G54" s="384"/>
      <c r="H54" s="385"/>
      <c r="I54" s="385"/>
      <c r="J54" s="369" t="e">
        <f t="shared" si="4"/>
        <v>#DIV/0!</v>
      </c>
      <c r="W54" s="539">
        <f t="shared" si="1"/>
        <v>0</v>
      </c>
    </row>
    <row r="55" spans="1:23" ht="25.5">
      <c r="A55" s="1">
        <v>36</v>
      </c>
      <c r="B55" s="504" t="s">
        <v>74</v>
      </c>
      <c r="C55" s="25" t="s">
        <v>281</v>
      </c>
      <c r="D55" s="26" t="s">
        <v>73</v>
      </c>
      <c r="E55" s="18">
        <v>432</v>
      </c>
      <c r="F55" s="543">
        <v>454.36439999999999</v>
      </c>
      <c r="G55" s="384"/>
      <c r="H55" s="385"/>
      <c r="I55" s="385"/>
      <c r="J55" s="369" t="e">
        <f t="shared" si="4"/>
        <v>#DIV/0!</v>
      </c>
      <c r="W55" s="539">
        <f t="shared" si="1"/>
        <v>0</v>
      </c>
    </row>
    <row r="56" spans="1:23" ht="25.5">
      <c r="A56" s="1">
        <v>37</v>
      </c>
      <c r="B56" s="504" t="s">
        <v>75</v>
      </c>
      <c r="C56" s="20" t="s">
        <v>76</v>
      </c>
      <c r="D56" s="17" t="s">
        <v>73</v>
      </c>
      <c r="E56" s="18">
        <f>+'[5]MALLA ELECTROSOLDADA'!G42</f>
        <v>6852.9552550354647</v>
      </c>
      <c r="F56" s="453">
        <f>ROUND(E56*1.05,0)</f>
        <v>7196</v>
      </c>
      <c r="G56" s="384"/>
      <c r="H56" s="385"/>
      <c r="I56" s="385"/>
      <c r="J56" s="369" t="e">
        <f t="shared" si="4"/>
        <v>#DIV/0!</v>
      </c>
      <c r="W56" s="539">
        <f t="shared" si="1"/>
        <v>0</v>
      </c>
    </row>
    <row r="57" spans="1:23" s="12" customFormat="1">
      <c r="A57" s="1"/>
      <c r="B57" s="502" t="s">
        <v>426</v>
      </c>
      <c r="C57" s="13" t="s">
        <v>77</v>
      </c>
      <c r="D57" s="14" t="s">
        <v>20</v>
      </c>
      <c r="E57" s="15"/>
      <c r="F57" s="454"/>
      <c r="G57" s="382"/>
      <c r="H57" s="383"/>
      <c r="I57" s="445"/>
      <c r="J57" s="369" t="e">
        <f t="shared" si="4"/>
        <v>#DIV/0!</v>
      </c>
      <c r="W57" s="539">
        <f t="shared" si="1"/>
        <v>0</v>
      </c>
    </row>
    <row r="58" spans="1:23" ht="38.25" customHeight="1">
      <c r="A58" s="1">
        <v>38</v>
      </c>
      <c r="B58" s="504" t="s">
        <v>78</v>
      </c>
      <c r="C58" s="20" t="s">
        <v>401</v>
      </c>
      <c r="D58" s="26" t="s">
        <v>67</v>
      </c>
      <c r="E58" s="18">
        <v>1</v>
      </c>
      <c r="F58" s="453">
        <f>ROUND(E58*1.05,0)</f>
        <v>1</v>
      </c>
      <c r="G58" s="384"/>
      <c r="H58" s="385"/>
      <c r="I58" s="385"/>
      <c r="J58" s="369" t="e">
        <f t="shared" si="4"/>
        <v>#DIV/0!</v>
      </c>
      <c r="W58" s="539">
        <f t="shared" si="1"/>
        <v>0</v>
      </c>
    </row>
    <row r="59" spans="1:23" ht="41.25" customHeight="1">
      <c r="A59" s="1">
        <v>39</v>
      </c>
      <c r="B59" s="504" t="s">
        <v>79</v>
      </c>
      <c r="C59" s="25" t="s">
        <v>80</v>
      </c>
      <c r="D59" s="26" t="s">
        <v>67</v>
      </c>
      <c r="E59" s="18">
        <v>10</v>
      </c>
      <c r="F59" s="453">
        <f>ROUND(E59*1.05,0)</f>
        <v>11</v>
      </c>
      <c r="G59" s="384"/>
      <c r="H59" s="385"/>
      <c r="I59" s="385"/>
      <c r="J59" s="369" t="e">
        <f t="shared" si="4"/>
        <v>#DIV/0!</v>
      </c>
      <c r="W59" s="539">
        <f t="shared" si="1"/>
        <v>0</v>
      </c>
    </row>
    <row r="60" spans="1:23" s="12" customFormat="1">
      <c r="A60" s="1"/>
      <c r="B60" s="505">
        <v>4</v>
      </c>
      <c r="C60" s="338" t="s">
        <v>81</v>
      </c>
      <c r="D60" s="339" t="s">
        <v>20</v>
      </c>
      <c r="E60" s="340"/>
      <c r="F60" s="456"/>
      <c r="G60" s="389"/>
      <c r="H60" s="390"/>
      <c r="I60" s="446"/>
      <c r="J60" s="368" t="e">
        <f t="shared" si="4"/>
        <v>#DIV/0!</v>
      </c>
      <c r="W60" s="539">
        <f t="shared" si="1"/>
        <v>0</v>
      </c>
    </row>
    <row r="61" spans="1:23" s="12" customFormat="1">
      <c r="A61" s="1"/>
      <c r="B61" s="502" t="s">
        <v>427</v>
      </c>
      <c r="C61" s="13" t="s">
        <v>82</v>
      </c>
      <c r="D61" s="14" t="s">
        <v>20</v>
      </c>
      <c r="E61" s="15"/>
      <c r="F61" s="454"/>
      <c r="G61" s="382"/>
      <c r="H61" s="383"/>
      <c r="I61" s="445"/>
      <c r="J61" s="369" t="e">
        <f t="shared" si="4"/>
        <v>#DIV/0!</v>
      </c>
      <c r="W61" s="539">
        <f t="shared" si="1"/>
        <v>0</v>
      </c>
    </row>
    <row r="62" spans="1:23" ht="25.5">
      <c r="A62" s="1">
        <v>40</v>
      </c>
      <c r="B62" s="506" t="s">
        <v>83</v>
      </c>
      <c r="C62" s="22" t="s">
        <v>523</v>
      </c>
      <c r="D62" s="27" t="s">
        <v>0</v>
      </c>
      <c r="E62" s="18">
        <f>363.95+44.25</f>
        <v>408.2</v>
      </c>
      <c r="F62" s="453">
        <f t="shared" ref="F62:F68" si="5">ROUND(E62*1.05,0)</f>
        <v>429</v>
      </c>
      <c r="G62" s="384"/>
      <c r="H62" s="385"/>
      <c r="I62" s="385"/>
      <c r="J62" s="369" t="e">
        <f t="shared" si="4"/>
        <v>#DIV/0!</v>
      </c>
      <c r="W62" s="539">
        <f t="shared" si="1"/>
        <v>0</v>
      </c>
    </row>
    <row r="63" spans="1:23" ht="25.5">
      <c r="A63" s="1">
        <v>41</v>
      </c>
      <c r="B63" s="506" t="s">
        <v>84</v>
      </c>
      <c r="C63" s="22" t="s">
        <v>520</v>
      </c>
      <c r="D63" s="27" t="s">
        <v>1</v>
      </c>
      <c r="E63" s="18">
        <f>+[5]MAMPOSTERIAS!N99</f>
        <v>135.70000000000005</v>
      </c>
      <c r="F63" s="453">
        <f t="shared" si="5"/>
        <v>142</v>
      </c>
      <c r="G63" s="384"/>
      <c r="H63" s="385"/>
      <c r="I63" s="385"/>
      <c r="J63" s="369" t="e">
        <f t="shared" si="4"/>
        <v>#DIV/0!</v>
      </c>
      <c r="W63" s="539">
        <f t="shared" si="1"/>
        <v>0</v>
      </c>
    </row>
    <row r="64" spans="1:23" ht="25.5">
      <c r="A64" s="1">
        <v>42</v>
      </c>
      <c r="B64" s="506" t="s">
        <v>85</v>
      </c>
      <c r="C64" s="22" t="s">
        <v>524</v>
      </c>
      <c r="D64" s="27" t="s">
        <v>0</v>
      </c>
      <c r="E64" s="29">
        <f>97.58+30.32</f>
        <v>127.9</v>
      </c>
      <c r="F64" s="455">
        <f t="shared" si="5"/>
        <v>134</v>
      </c>
      <c r="G64" s="391"/>
      <c r="H64" s="388"/>
      <c r="I64" s="388"/>
      <c r="J64" s="369" t="e">
        <f t="shared" si="4"/>
        <v>#DIV/0!</v>
      </c>
      <c r="W64" s="539">
        <f t="shared" si="1"/>
        <v>0</v>
      </c>
    </row>
    <row r="65" spans="1:23" ht="25.5">
      <c r="A65" s="1">
        <v>43</v>
      </c>
      <c r="B65" s="506" t="s">
        <v>86</v>
      </c>
      <c r="C65" s="22" t="s">
        <v>521</v>
      </c>
      <c r="D65" s="27" t="s">
        <v>1</v>
      </c>
      <c r="E65" s="18">
        <v>42.6</v>
      </c>
      <c r="F65" s="453">
        <f t="shared" si="5"/>
        <v>45</v>
      </c>
      <c r="G65" s="384"/>
      <c r="H65" s="385"/>
      <c r="I65" s="385"/>
      <c r="J65" s="369" t="e">
        <f t="shared" si="4"/>
        <v>#DIV/0!</v>
      </c>
      <c r="W65" s="539">
        <f t="shared" si="1"/>
        <v>0</v>
      </c>
    </row>
    <row r="66" spans="1:23">
      <c r="A66" s="1">
        <v>44</v>
      </c>
      <c r="B66" s="506" t="s">
        <v>87</v>
      </c>
      <c r="C66" s="22" t="s">
        <v>88</v>
      </c>
      <c r="D66" s="27" t="s">
        <v>1</v>
      </c>
      <c r="E66" s="18">
        <f>+[5]MAMPOSTERIAS!N252</f>
        <v>76.5</v>
      </c>
      <c r="F66" s="453">
        <f t="shared" si="5"/>
        <v>80</v>
      </c>
      <c r="G66" s="384"/>
      <c r="H66" s="385"/>
      <c r="I66" s="385"/>
      <c r="J66" s="369" t="e">
        <f t="shared" si="4"/>
        <v>#DIV/0!</v>
      </c>
      <c r="W66" s="539">
        <f t="shared" si="1"/>
        <v>0</v>
      </c>
    </row>
    <row r="67" spans="1:23" ht="25.5">
      <c r="A67" s="1">
        <v>46</v>
      </c>
      <c r="B67" s="506" t="s">
        <v>89</v>
      </c>
      <c r="C67" s="22" t="s">
        <v>819</v>
      </c>
      <c r="D67" s="27" t="s">
        <v>1</v>
      </c>
      <c r="E67" s="18">
        <v>76.5</v>
      </c>
      <c r="F67" s="453">
        <v>160</v>
      </c>
      <c r="G67" s="384"/>
      <c r="H67" s="385"/>
      <c r="I67" s="385"/>
      <c r="J67" s="369" t="e">
        <f t="shared" si="4"/>
        <v>#DIV/0!</v>
      </c>
      <c r="W67" s="539">
        <f t="shared" si="1"/>
        <v>0</v>
      </c>
    </row>
    <row r="68" spans="1:23">
      <c r="A68" s="1">
        <v>47</v>
      </c>
      <c r="B68" s="506" t="s">
        <v>90</v>
      </c>
      <c r="C68" s="22" t="s">
        <v>282</v>
      </c>
      <c r="D68" s="27" t="s">
        <v>1</v>
      </c>
      <c r="E68" s="18">
        <f>+E70/2</f>
        <v>142.88000000000002</v>
      </c>
      <c r="F68" s="453">
        <f t="shared" si="5"/>
        <v>150</v>
      </c>
      <c r="G68" s="384"/>
      <c r="H68" s="385"/>
      <c r="I68" s="385"/>
      <c r="J68" s="369" t="e">
        <f t="shared" si="4"/>
        <v>#DIV/0!</v>
      </c>
      <c r="W68" s="539">
        <f t="shared" si="1"/>
        <v>0</v>
      </c>
    </row>
    <row r="69" spans="1:23" s="12" customFormat="1">
      <c r="A69" s="1"/>
      <c r="B69" s="502" t="s">
        <v>428</v>
      </c>
      <c r="C69" s="13" t="s">
        <v>91</v>
      </c>
      <c r="D69" s="14" t="s">
        <v>20</v>
      </c>
      <c r="E69" s="15"/>
      <c r="F69" s="454"/>
      <c r="G69" s="382"/>
      <c r="H69" s="383"/>
      <c r="I69" s="445"/>
      <c r="J69" s="369" t="e">
        <f t="shared" si="4"/>
        <v>#DIV/0!</v>
      </c>
      <c r="W69" s="539">
        <f t="shared" si="1"/>
        <v>0</v>
      </c>
    </row>
    <row r="70" spans="1:23" ht="25.5">
      <c r="A70" s="1">
        <v>48</v>
      </c>
      <c r="B70" s="504" t="s">
        <v>226</v>
      </c>
      <c r="C70" s="25" t="s">
        <v>666</v>
      </c>
      <c r="D70" s="28" t="s">
        <v>1</v>
      </c>
      <c r="E70" s="18">
        <f>(+E62+E63+E64+E65)/2.5</f>
        <v>285.76000000000005</v>
      </c>
      <c r="F70" s="453">
        <f>ROUND(E70*1.05,0)</f>
        <v>300</v>
      </c>
      <c r="G70" s="384"/>
      <c r="H70" s="385"/>
      <c r="I70" s="385"/>
      <c r="J70" s="369" t="e">
        <f t="shared" si="4"/>
        <v>#DIV/0!</v>
      </c>
      <c r="W70" s="539">
        <f t="shared" si="1"/>
        <v>0</v>
      </c>
    </row>
    <row r="71" spans="1:23" s="12" customFormat="1">
      <c r="A71" s="1"/>
      <c r="B71" s="502" t="s">
        <v>429</v>
      </c>
      <c r="C71" s="13" t="s">
        <v>92</v>
      </c>
      <c r="D71" s="14"/>
      <c r="E71" s="15"/>
      <c r="F71" s="454"/>
      <c r="G71" s="382"/>
      <c r="H71" s="383"/>
      <c r="I71" s="445"/>
      <c r="J71" s="369" t="e">
        <f t="shared" si="4"/>
        <v>#DIV/0!</v>
      </c>
      <c r="W71" s="539">
        <f t="shared" si="1"/>
        <v>0</v>
      </c>
    </row>
    <row r="72" spans="1:23" ht="25.5">
      <c r="A72" s="1">
        <v>49</v>
      </c>
      <c r="B72" s="504" t="s">
        <v>227</v>
      </c>
      <c r="C72" s="25" t="s">
        <v>94</v>
      </c>
      <c r="D72" s="28" t="s">
        <v>67</v>
      </c>
      <c r="E72" s="18">
        <f>ROUNDUP((+E62+E63+E64+E65)/2.5*2,0)</f>
        <v>572</v>
      </c>
      <c r="F72" s="453">
        <f>ROUND(E72*1.05,0)</f>
        <v>601</v>
      </c>
      <c r="G72" s="384"/>
      <c r="H72" s="385"/>
      <c r="I72" s="385"/>
      <c r="J72" s="369" t="e">
        <f t="shared" si="4"/>
        <v>#DIV/0!</v>
      </c>
      <c r="W72" s="539">
        <f t="shared" si="1"/>
        <v>0</v>
      </c>
    </row>
    <row r="73" spans="1:23" ht="25.5">
      <c r="A73" s="1">
        <v>50</v>
      </c>
      <c r="B73" s="504" t="s">
        <v>93</v>
      </c>
      <c r="C73" s="25" t="s">
        <v>96</v>
      </c>
      <c r="D73" s="28" t="s">
        <v>67</v>
      </c>
      <c r="E73" s="18">
        <f>ROUNDUP(+E72/4,0)</f>
        <v>143</v>
      </c>
      <c r="F73" s="453">
        <f>ROUND(E73*1.05,0)</f>
        <v>150</v>
      </c>
      <c r="G73" s="384"/>
      <c r="H73" s="385"/>
      <c r="I73" s="385"/>
      <c r="J73" s="369" t="e">
        <f t="shared" si="4"/>
        <v>#DIV/0!</v>
      </c>
      <c r="W73" s="539">
        <f t="shared" si="1"/>
        <v>0</v>
      </c>
    </row>
    <row r="74" spans="1:23" ht="25.5">
      <c r="A74" s="1">
        <v>51</v>
      </c>
      <c r="B74" s="504" t="s">
        <v>95</v>
      </c>
      <c r="C74" s="25" t="s">
        <v>280</v>
      </c>
      <c r="D74" s="26" t="s">
        <v>73</v>
      </c>
      <c r="E74" s="18">
        <f>(+E62+E63+E64+E65)/1.5</f>
        <v>476.26666666666671</v>
      </c>
      <c r="F74" s="453">
        <f>ROUND(E74*1.05,0)</f>
        <v>500</v>
      </c>
      <c r="G74" s="384"/>
      <c r="H74" s="385"/>
      <c r="I74" s="385"/>
      <c r="J74" s="369" t="e">
        <f t="shared" si="4"/>
        <v>#DIV/0!</v>
      </c>
      <c r="W74" s="539">
        <f t="shared" ref="W74:W136" si="6">+G74*F74</f>
        <v>0</v>
      </c>
    </row>
    <row r="75" spans="1:23" s="12" customFormat="1">
      <c r="A75" s="1"/>
      <c r="B75" s="505">
        <v>5</v>
      </c>
      <c r="C75" s="338" t="s">
        <v>97</v>
      </c>
      <c r="D75" s="339" t="s">
        <v>20</v>
      </c>
      <c r="E75" s="340"/>
      <c r="F75" s="456"/>
      <c r="G75" s="389"/>
      <c r="H75" s="390"/>
      <c r="I75" s="446"/>
      <c r="J75" s="368" t="e">
        <f t="shared" si="4"/>
        <v>#DIV/0!</v>
      </c>
      <c r="W75" s="539">
        <f t="shared" si="6"/>
        <v>0</v>
      </c>
    </row>
    <row r="76" spans="1:23" s="12" customFormat="1">
      <c r="A76" s="1"/>
      <c r="B76" s="502" t="s">
        <v>430</v>
      </c>
      <c r="C76" s="13" t="s">
        <v>98</v>
      </c>
      <c r="D76" s="14" t="s">
        <v>20</v>
      </c>
      <c r="E76" s="15"/>
      <c r="F76" s="454"/>
      <c r="G76" s="382"/>
      <c r="H76" s="383"/>
      <c r="I76" s="445"/>
      <c r="J76" s="369" t="e">
        <f t="shared" si="4"/>
        <v>#DIV/0!</v>
      </c>
      <c r="W76" s="539">
        <f t="shared" si="6"/>
        <v>0</v>
      </c>
    </row>
    <row r="77" spans="1:23" ht="25.5">
      <c r="A77" s="1">
        <v>52</v>
      </c>
      <c r="B77" s="504" t="s">
        <v>99</v>
      </c>
      <c r="C77" s="25" t="s">
        <v>522</v>
      </c>
      <c r="D77" s="28" t="s">
        <v>0</v>
      </c>
      <c r="E77" s="18">
        <v>368.54</v>
      </c>
      <c r="F77" s="453">
        <f>ROUND(E77*1.05,0)</f>
        <v>387</v>
      </c>
      <c r="G77" s="384"/>
      <c r="H77" s="385"/>
      <c r="I77" s="385"/>
      <c r="J77" s="369" t="e">
        <f t="shared" si="4"/>
        <v>#DIV/0!</v>
      </c>
      <c r="W77" s="539">
        <f t="shared" si="6"/>
        <v>0</v>
      </c>
    </row>
    <row r="78" spans="1:23" ht="25.5">
      <c r="A78" s="1">
        <v>53</v>
      </c>
      <c r="B78" s="504" t="s">
        <v>100</v>
      </c>
      <c r="C78" s="25" t="s">
        <v>270</v>
      </c>
      <c r="D78" s="28" t="s">
        <v>1</v>
      </c>
      <c r="E78" s="18">
        <v>281.10000000000002</v>
      </c>
      <c r="F78" s="453">
        <f>ROUND(E78*1.05,0)</f>
        <v>295</v>
      </c>
      <c r="G78" s="384"/>
      <c r="H78" s="385"/>
      <c r="I78" s="385"/>
      <c r="J78" s="369" t="e">
        <f t="shared" si="4"/>
        <v>#DIV/0!</v>
      </c>
      <c r="W78" s="539">
        <f t="shared" si="6"/>
        <v>0</v>
      </c>
    </row>
    <row r="79" spans="1:23">
      <c r="A79" s="1">
        <v>54</v>
      </c>
      <c r="B79" s="504" t="s">
        <v>101</v>
      </c>
      <c r="C79" s="25" t="s">
        <v>102</v>
      </c>
      <c r="D79" s="28" t="s">
        <v>0</v>
      </c>
      <c r="E79" s="18">
        <v>4.5</v>
      </c>
      <c r="F79" s="453">
        <f>ROUND(E79*1.05,0)</f>
        <v>5</v>
      </c>
      <c r="G79" s="384"/>
      <c r="H79" s="385"/>
      <c r="I79" s="385"/>
      <c r="J79" s="369" t="e">
        <f t="shared" si="4"/>
        <v>#DIV/0!</v>
      </c>
      <c r="W79" s="539">
        <f t="shared" si="6"/>
        <v>0</v>
      </c>
    </row>
    <row r="80" spans="1:23" s="12" customFormat="1">
      <c r="A80" s="1"/>
      <c r="B80" s="502" t="s">
        <v>431</v>
      </c>
      <c r="C80" s="13" t="s">
        <v>103</v>
      </c>
      <c r="D80" s="14" t="s">
        <v>20</v>
      </c>
      <c r="E80" s="15"/>
      <c r="F80" s="454"/>
      <c r="G80" s="382"/>
      <c r="H80" s="383"/>
      <c r="I80" s="445"/>
      <c r="J80" s="369" t="e">
        <f t="shared" si="4"/>
        <v>#DIV/0!</v>
      </c>
      <c r="W80" s="539">
        <f t="shared" si="6"/>
        <v>0</v>
      </c>
    </row>
    <row r="81" spans="1:23" ht="25.5">
      <c r="A81" s="1">
        <v>55</v>
      </c>
      <c r="B81" s="504" t="s">
        <v>104</v>
      </c>
      <c r="C81" s="25" t="s">
        <v>525</v>
      </c>
      <c r="D81" s="28" t="s">
        <v>0</v>
      </c>
      <c r="E81" s="29">
        <f>110+30.32</f>
        <v>140.32</v>
      </c>
      <c r="F81" s="455">
        <f>ROUND(E81*1.05,0)</f>
        <v>147</v>
      </c>
      <c r="G81" s="391"/>
      <c r="H81" s="388"/>
      <c r="I81" s="388"/>
      <c r="J81" s="369" t="e">
        <f t="shared" si="4"/>
        <v>#DIV/0!</v>
      </c>
      <c r="W81" s="539">
        <f t="shared" si="6"/>
        <v>0</v>
      </c>
    </row>
    <row r="82" spans="1:23" ht="25.5">
      <c r="A82" s="1">
        <v>56</v>
      </c>
      <c r="B82" s="504" t="s">
        <v>105</v>
      </c>
      <c r="C82" s="25" t="s">
        <v>106</v>
      </c>
      <c r="D82" s="28" t="s">
        <v>1</v>
      </c>
      <c r="E82" s="18">
        <f>+[5]PAÑETES!N303</f>
        <v>88.6</v>
      </c>
      <c r="F82" s="453">
        <f>ROUND(E82*1.05,0)</f>
        <v>93</v>
      </c>
      <c r="G82" s="384"/>
      <c r="H82" s="385"/>
      <c r="I82" s="385"/>
      <c r="J82" s="369" t="e">
        <f t="shared" si="4"/>
        <v>#DIV/0!</v>
      </c>
      <c r="W82" s="539">
        <f t="shared" si="6"/>
        <v>0</v>
      </c>
    </row>
    <row r="83" spans="1:23" s="12" customFormat="1">
      <c r="A83" s="1"/>
      <c r="B83" s="505">
        <v>6</v>
      </c>
      <c r="C83" s="338" t="s">
        <v>107</v>
      </c>
      <c r="D83" s="339"/>
      <c r="E83" s="340"/>
      <c r="F83" s="456"/>
      <c r="G83" s="389"/>
      <c r="H83" s="390"/>
      <c r="I83" s="446"/>
      <c r="J83" s="368" t="e">
        <f t="shared" si="4"/>
        <v>#DIV/0!</v>
      </c>
      <c r="W83" s="539">
        <f t="shared" si="6"/>
        <v>0</v>
      </c>
    </row>
    <row r="84" spans="1:23" s="12" customFormat="1">
      <c r="A84" s="1"/>
      <c r="B84" s="502" t="s">
        <v>432</v>
      </c>
      <c r="C84" s="13" t="s">
        <v>108</v>
      </c>
      <c r="D84" s="14" t="s">
        <v>20</v>
      </c>
      <c r="E84" s="15"/>
      <c r="F84" s="454"/>
      <c r="G84" s="382"/>
      <c r="H84" s="383"/>
      <c r="I84" s="445"/>
      <c r="J84" s="369" t="e">
        <f t="shared" si="4"/>
        <v>#DIV/0!</v>
      </c>
      <c r="W84" s="539">
        <f t="shared" si="6"/>
        <v>0</v>
      </c>
    </row>
    <row r="85" spans="1:23">
      <c r="A85" s="1">
        <v>57</v>
      </c>
      <c r="B85" s="504" t="s">
        <v>109</v>
      </c>
      <c r="C85" s="22" t="s">
        <v>876</v>
      </c>
      <c r="D85" s="26" t="s">
        <v>24</v>
      </c>
      <c r="E85" s="18">
        <f>+'[5]afinado de pisos'!N48</f>
        <v>62</v>
      </c>
      <c r="F85" s="453">
        <f>+F88</f>
        <v>349</v>
      </c>
      <c r="G85" s="384"/>
      <c r="H85" s="385"/>
      <c r="I85" s="385"/>
      <c r="J85" s="369" t="e">
        <f t="shared" si="4"/>
        <v>#DIV/0!</v>
      </c>
      <c r="W85" s="539">
        <f t="shared" si="6"/>
        <v>0</v>
      </c>
    </row>
    <row r="86" spans="1:23" ht="25.5">
      <c r="A86" s="1">
        <v>58</v>
      </c>
      <c r="B86" s="504" t="s">
        <v>110</v>
      </c>
      <c r="C86" s="22" t="s">
        <v>526</v>
      </c>
      <c r="D86" s="26" t="s">
        <v>24</v>
      </c>
      <c r="E86" s="18">
        <f>+'[5]afinado de pisos'!N99</f>
        <v>18.8</v>
      </c>
      <c r="F86" s="453">
        <f>ROUND(E86*1.05,0)</f>
        <v>20</v>
      </c>
      <c r="G86" s="384"/>
      <c r="H86" s="385"/>
      <c r="I86" s="385"/>
      <c r="J86" s="369" t="e">
        <f t="shared" si="4"/>
        <v>#DIV/0!</v>
      </c>
      <c r="W86" s="539">
        <f t="shared" si="6"/>
        <v>0</v>
      </c>
    </row>
    <row r="87" spans="1:23" s="12" customFormat="1">
      <c r="A87" s="1"/>
      <c r="B87" s="502" t="s">
        <v>433</v>
      </c>
      <c r="C87" s="13" t="s">
        <v>111</v>
      </c>
      <c r="D87" s="14"/>
      <c r="E87" s="15"/>
      <c r="F87" s="454"/>
      <c r="G87" s="382"/>
      <c r="H87" s="383"/>
      <c r="I87" s="445"/>
      <c r="J87" s="369" t="e">
        <f t="shared" si="4"/>
        <v>#DIV/0!</v>
      </c>
      <c r="W87" s="539">
        <f t="shared" si="6"/>
        <v>0</v>
      </c>
    </row>
    <row r="88" spans="1:23">
      <c r="A88" s="1">
        <v>60</v>
      </c>
      <c r="B88" s="504" t="s">
        <v>112</v>
      </c>
      <c r="C88" s="22" t="s">
        <v>113</v>
      </c>
      <c r="D88" s="26" t="s">
        <v>24</v>
      </c>
      <c r="E88" s="18">
        <v>332</v>
      </c>
      <c r="F88" s="453">
        <f t="shared" ref="F88:F95" si="7">ROUND(E88*1.05,0)</f>
        <v>349</v>
      </c>
      <c r="G88" s="384"/>
      <c r="H88" s="385"/>
      <c r="I88" s="385"/>
      <c r="J88" s="369" t="e">
        <f t="shared" si="4"/>
        <v>#DIV/0!</v>
      </c>
      <c r="W88" s="539">
        <f t="shared" si="6"/>
        <v>0</v>
      </c>
    </row>
    <row r="89" spans="1:23" s="24" customFormat="1" ht="31.5" customHeight="1">
      <c r="A89" s="1">
        <v>61</v>
      </c>
      <c r="B89" s="507" t="s">
        <v>114</v>
      </c>
      <c r="C89" s="64" t="s">
        <v>115</v>
      </c>
      <c r="D89" s="65" t="s">
        <v>24</v>
      </c>
      <c r="E89" s="19">
        <v>66</v>
      </c>
      <c r="F89" s="453">
        <f t="shared" si="7"/>
        <v>69</v>
      </c>
      <c r="G89" s="386"/>
      <c r="H89" s="385"/>
      <c r="I89" s="385"/>
      <c r="J89" s="369" t="e">
        <f t="shared" si="4"/>
        <v>#DIV/0!</v>
      </c>
      <c r="W89" s="539">
        <f t="shared" si="6"/>
        <v>0</v>
      </c>
    </row>
    <row r="90" spans="1:23" s="24" customFormat="1" ht="40.5">
      <c r="A90" s="1">
        <v>311</v>
      </c>
      <c r="B90" s="507" t="s">
        <v>116</v>
      </c>
      <c r="C90" s="531" t="s">
        <v>894</v>
      </c>
      <c r="D90" s="65" t="s">
        <v>0</v>
      </c>
      <c r="E90" s="19">
        <v>67</v>
      </c>
      <c r="F90" s="453">
        <v>18</v>
      </c>
      <c r="G90" s="386"/>
      <c r="H90" s="385"/>
      <c r="I90" s="385"/>
      <c r="J90" s="369"/>
      <c r="W90" s="539">
        <f t="shared" si="6"/>
        <v>0</v>
      </c>
    </row>
    <row r="91" spans="1:23">
      <c r="A91" s="1">
        <v>62</v>
      </c>
      <c r="B91" s="507" t="s">
        <v>118</v>
      </c>
      <c r="C91" s="22" t="s">
        <v>117</v>
      </c>
      <c r="D91" s="26" t="s">
        <v>24</v>
      </c>
      <c r="E91" s="18">
        <v>60</v>
      </c>
      <c r="F91" s="453">
        <f t="shared" si="7"/>
        <v>63</v>
      </c>
      <c r="G91" s="384"/>
      <c r="H91" s="385"/>
      <c r="I91" s="385"/>
      <c r="J91" s="369" t="e">
        <f t="shared" ref="J91:J106" si="8">+I91/$I$394</f>
        <v>#DIV/0!</v>
      </c>
      <c r="W91" s="539">
        <f t="shared" si="6"/>
        <v>0</v>
      </c>
    </row>
    <row r="92" spans="1:23" ht="25.5">
      <c r="A92" s="1">
        <v>63</v>
      </c>
      <c r="B92" s="507" t="s">
        <v>120</v>
      </c>
      <c r="C92" s="22" t="s">
        <v>119</v>
      </c>
      <c r="D92" s="26" t="s">
        <v>26</v>
      </c>
      <c r="E92" s="18">
        <f>+[5]PISOS!N150</f>
        <v>113.39999999999999</v>
      </c>
      <c r="F92" s="453">
        <f t="shared" si="7"/>
        <v>119</v>
      </c>
      <c r="G92" s="384"/>
      <c r="H92" s="385"/>
      <c r="I92" s="385"/>
      <c r="J92" s="369" t="e">
        <f t="shared" si="8"/>
        <v>#DIV/0!</v>
      </c>
      <c r="W92" s="539">
        <f t="shared" si="6"/>
        <v>0</v>
      </c>
    </row>
    <row r="93" spans="1:23">
      <c r="A93" s="1">
        <v>64</v>
      </c>
      <c r="B93" s="507" t="s">
        <v>122</v>
      </c>
      <c r="C93" s="22" t="s">
        <v>121</v>
      </c>
      <c r="D93" s="26" t="s">
        <v>26</v>
      </c>
      <c r="E93" s="18">
        <f>+[5]PISOS!N201</f>
        <v>73.8</v>
      </c>
      <c r="F93" s="453">
        <f t="shared" si="7"/>
        <v>77</v>
      </c>
      <c r="G93" s="384"/>
      <c r="H93" s="385"/>
      <c r="I93" s="385"/>
      <c r="J93" s="369" t="e">
        <f t="shared" si="8"/>
        <v>#DIV/0!</v>
      </c>
      <c r="W93" s="539">
        <f t="shared" si="6"/>
        <v>0</v>
      </c>
    </row>
    <row r="94" spans="1:23">
      <c r="A94" s="1">
        <v>66</v>
      </c>
      <c r="B94" s="507" t="s">
        <v>123</v>
      </c>
      <c r="C94" s="22" t="s">
        <v>124</v>
      </c>
      <c r="D94" s="26" t="s">
        <v>26</v>
      </c>
      <c r="E94" s="18">
        <f>+[5]PISOS!N303</f>
        <v>46</v>
      </c>
      <c r="F94" s="453">
        <f t="shared" si="7"/>
        <v>48</v>
      </c>
      <c r="G94" s="384"/>
      <c r="H94" s="385"/>
      <c r="I94" s="385"/>
      <c r="J94" s="369" t="e">
        <f t="shared" si="8"/>
        <v>#DIV/0!</v>
      </c>
      <c r="W94" s="539">
        <f t="shared" si="6"/>
        <v>0</v>
      </c>
    </row>
    <row r="95" spans="1:23">
      <c r="A95" s="1">
        <v>67</v>
      </c>
      <c r="B95" s="507" t="s">
        <v>895</v>
      </c>
      <c r="C95" s="22" t="s">
        <v>125</v>
      </c>
      <c r="D95" s="26" t="s">
        <v>26</v>
      </c>
      <c r="E95" s="18">
        <f>+[5]PISOS!N354</f>
        <v>23.400000000000002</v>
      </c>
      <c r="F95" s="453">
        <f t="shared" si="7"/>
        <v>25</v>
      </c>
      <c r="G95" s="384"/>
      <c r="H95" s="385"/>
      <c r="I95" s="385"/>
      <c r="J95" s="369" t="e">
        <f t="shared" si="8"/>
        <v>#DIV/0!</v>
      </c>
      <c r="W95" s="539">
        <f t="shared" si="6"/>
        <v>0</v>
      </c>
    </row>
    <row r="96" spans="1:23" s="12" customFormat="1">
      <c r="A96" s="1"/>
      <c r="B96" s="505">
        <v>7</v>
      </c>
      <c r="C96" s="338" t="s">
        <v>126</v>
      </c>
      <c r="D96" s="339" t="s">
        <v>20</v>
      </c>
      <c r="E96" s="340"/>
      <c r="F96" s="456"/>
      <c r="G96" s="389"/>
      <c r="H96" s="390"/>
      <c r="I96" s="446"/>
      <c r="J96" s="368" t="e">
        <f t="shared" si="8"/>
        <v>#DIV/0!</v>
      </c>
      <c r="W96" s="539">
        <f t="shared" si="6"/>
        <v>0</v>
      </c>
    </row>
    <row r="97" spans="1:23" ht="25.5">
      <c r="A97" s="1">
        <v>68</v>
      </c>
      <c r="B97" s="504" t="s">
        <v>434</v>
      </c>
      <c r="C97" s="22" t="s">
        <v>667</v>
      </c>
      <c r="D97" s="26" t="s">
        <v>24</v>
      </c>
      <c r="E97" s="18">
        <f>+[5]ENCHAPES!N48</f>
        <v>71.080000000000013</v>
      </c>
      <c r="F97" s="453">
        <f>ROUND(E97*1.05,0)</f>
        <v>75</v>
      </c>
      <c r="G97" s="384"/>
      <c r="H97" s="385"/>
      <c r="I97" s="385"/>
      <c r="J97" s="369" t="e">
        <f t="shared" si="8"/>
        <v>#DIV/0!</v>
      </c>
      <c r="W97" s="539">
        <f t="shared" si="6"/>
        <v>0</v>
      </c>
    </row>
    <row r="98" spans="1:23" ht="25.5">
      <c r="A98" s="1">
        <v>69</v>
      </c>
      <c r="B98" s="504" t="s">
        <v>435</v>
      </c>
      <c r="C98" s="22" t="s">
        <v>668</v>
      </c>
      <c r="D98" s="26" t="s">
        <v>26</v>
      </c>
      <c r="E98" s="18">
        <f>+[5]ENCHAPES!N99</f>
        <v>73.000000000000014</v>
      </c>
      <c r="F98" s="453">
        <f>ROUND(E98*1.05,0)</f>
        <v>77</v>
      </c>
      <c r="G98" s="384"/>
      <c r="H98" s="385"/>
      <c r="I98" s="385"/>
      <c r="J98" s="369" t="e">
        <f t="shared" si="8"/>
        <v>#DIV/0!</v>
      </c>
      <c r="W98" s="539">
        <f t="shared" si="6"/>
        <v>0</v>
      </c>
    </row>
    <row r="99" spans="1:23" ht="51">
      <c r="A99" s="1">
        <v>70</v>
      </c>
      <c r="B99" s="507" t="s">
        <v>436</v>
      </c>
      <c r="C99" s="64" t="s">
        <v>527</v>
      </c>
      <c r="D99" s="65" t="s">
        <v>67</v>
      </c>
      <c r="E99" s="19">
        <f>+[5]ENCHAPES!N150</f>
        <v>1</v>
      </c>
      <c r="F99" s="457">
        <f>ROUND(E99*1.05,0)</f>
        <v>1</v>
      </c>
      <c r="G99" s="386"/>
      <c r="H99" s="392"/>
      <c r="I99" s="392"/>
      <c r="J99" s="369" t="e">
        <f t="shared" si="8"/>
        <v>#DIV/0!</v>
      </c>
      <c r="W99" s="539">
        <f t="shared" si="6"/>
        <v>0</v>
      </c>
    </row>
    <row r="100" spans="1:23" s="24" customFormat="1">
      <c r="A100" s="1">
        <v>71</v>
      </c>
      <c r="B100" s="508" t="s">
        <v>437</v>
      </c>
      <c r="C100" s="361" t="s">
        <v>127</v>
      </c>
      <c r="D100" s="362" t="s">
        <v>0</v>
      </c>
      <c r="E100" s="363">
        <f>+[5]ENCHAPES!N201</f>
        <v>13.92</v>
      </c>
      <c r="F100" s="458">
        <f>ROUND(E100*1.05,0)</f>
        <v>15</v>
      </c>
      <c r="G100" s="393"/>
      <c r="H100" s="394"/>
      <c r="I100" s="394"/>
      <c r="J100" s="369" t="e">
        <f t="shared" si="8"/>
        <v>#DIV/0!</v>
      </c>
      <c r="W100" s="539">
        <f t="shared" si="6"/>
        <v>0</v>
      </c>
    </row>
    <row r="101" spans="1:23" s="12" customFormat="1">
      <c r="A101" s="1"/>
      <c r="B101" s="509">
        <v>8</v>
      </c>
      <c r="C101" s="358" t="s">
        <v>128</v>
      </c>
      <c r="D101" s="359" t="s">
        <v>21</v>
      </c>
      <c r="E101" s="360"/>
      <c r="F101" s="459"/>
      <c r="G101" s="395"/>
      <c r="H101" s="396"/>
      <c r="I101" s="447"/>
      <c r="J101" s="368" t="e">
        <f t="shared" si="8"/>
        <v>#DIV/0!</v>
      </c>
      <c r="W101" s="539">
        <f t="shared" si="6"/>
        <v>0</v>
      </c>
    </row>
    <row r="102" spans="1:23" ht="38.25">
      <c r="A102" s="1">
        <v>72</v>
      </c>
      <c r="B102" s="507" t="s">
        <v>438</v>
      </c>
      <c r="C102" s="64" t="s">
        <v>415</v>
      </c>
      <c r="D102" s="69" t="s">
        <v>24</v>
      </c>
      <c r="E102" s="19">
        <f>+[5]CIELORASOS!N48</f>
        <v>396.29999999999995</v>
      </c>
      <c r="F102" s="453">
        <v>127</v>
      </c>
      <c r="G102" s="386"/>
      <c r="H102" s="385"/>
      <c r="I102" s="385"/>
      <c r="J102" s="369" t="e">
        <f t="shared" si="8"/>
        <v>#DIV/0!</v>
      </c>
      <c r="W102" s="539">
        <f t="shared" si="6"/>
        <v>0</v>
      </c>
    </row>
    <row r="103" spans="1:23">
      <c r="A103" s="1">
        <v>73</v>
      </c>
      <c r="B103" s="504" t="s">
        <v>439</v>
      </c>
      <c r="C103" s="22" t="s">
        <v>402</v>
      </c>
      <c r="D103" s="28" t="s">
        <v>26</v>
      </c>
      <c r="E103" s="18">
        <f>+[5]CIELORASOS!N99</f>
        <v>322.8</v>
      </c>
      <c r="F103" s="453">
        <f>ROUND(E103*1.05,0)</f>
        <v>339</v>
      </c>
      <c r="G103" s="384"/>
      <c r="H103" s="385"/>
      <c r="I103" s="385"/>
      <c r="J103" s="369" t="e">
        <f t="shared" si="8"/>
        <v>#DIV/0!</v>
      </c>
      <c r="W103" s="539">
        <f t="shared" si="6"/>
        <v>0</v>
      </c>
    </row>
    <row r="104" spans="1:23" ht="25.5">
      <c r="A104" s="1">
        <v>74</v>
      </c>
      <c r="B104" s="504" t="s">
        <v>440</v>
      </c>
      <c r="C104" s="22" t="s">
        <v>893</v>
      </c>
      <c r="D104" s="28" t="s">
        <v>24</v>
      </c>
      <c r="E104" s="18">
        <f>+[5]CIELORASOS!N150</f>
        <v>8</v>
      </c>
      <c r="F104" s="453">
        <v>270</v>
      </c>
      <c r="G104" s="384"/>
      <c r="H104" s="385"/>
      <c r="I104" s="385"/>
      <c r="J104" s="369" t="e">
        <f t="shared" si="8"/>
        <v>#DIV/0!</v>
      </c>
      <c r="W104" s="539">
        <f t="shared" si="6"/>
        <v>0</v>
      </c>
    </row>
    <row r="105" spans="1:23">
      <c r="A105" s="1">
        <v>75</v>
      </c>
      <c r="B105" s="504" t="s">
        <v>441</v>
      </c>
      <c r="C105" s="22" t="s">
        <v>283</v>
      </c>
      <c r="D105" s="28" t="s">
        <v>67</v>
      </c>
      <c r="E105" s="18">
        <f>+[5]CIELORASOS!N201</f>
        <v>16</v>
      </c>
      <c r="F105" s="453">
        <f>ROUND(E105*1.05,0)</f>
        <v>17</v>
      </c>
      <c r="G105" s="384"/>
      <c r="H105" s="385"/>
      <c r="I105" s="385"/>
      <c r="J105" s="369" t="e">
        <f t="shared" si="8"/>
        <v>#DIV/0!</v>
      </c>
      <c r="W105" s="539">
        <f t="shared" si="6"/>
        <v>0</v>
      </c>
    </row>
    <row r="106" spans="1:23" s="12" customFormat="1">
      <c r="A106" s="1"/>
      <c r="B106" s="505">
        <v>9</v>
      </c>
      <c r="C106" s="338" t="s">
        <v>129</v>
      </c>
      <c r="D106" s="339"/>
      <c r="E106" s="340"/>
      <c r="F106" s="456"/>
      <c r="G106" s="389"/>
      <c r="H106" s="390"/>
      <c r="I106" s="446"/>
      <c r="J106" s="368" t="e">
        <f t="shared" si="8"/>
        <v>#DIV/0!</v>
      </c>
      <c r="W106" s="539">
        <f t="shared" si="6"/>
        <v>0</v>
      </c>
    </row>
    <row r="107" spans="1:23">
      <c r="A107" s="1">
        <v>312</v>
      </c>
      <c r="B107" s="504" t="s">
        <v>442</v>
      </c>
      <c r="C107" s="25" t="s">
        <v>728</v>
      </c>
      <c r="D107" s="26" t="s">
        <v>0</v>
      </c>
      <c r="E107" s="18"/>
      <c r="F107" s="453">
        <v>420</v>
      </c>
      <c r="G107" s="384"/>
      <c r="H107" s="385"/>
      <c r="I107" s="385"/>
      <c r="J107" s="369"/>
      <c r="W107" s="539">
        <f t="shared" si="6"/>
        <v>0</v>
      </c>
    </row>
    <row r="108" spans="1:23" ht="38.25">
      <c r="A108" s="1">
        <v>77</v>
      </c>
      <c r="B108" s="504" t="s">
        <v>443</v>
      </c>
      <c r="C108" s="20" t="s">
        <v>669</v>
      </c>
      <c r="D108" s="26" t="s">
        <v>24</v>
      </c>
      <c r="E108" s="18">
        <f>+[5]IMPERMEABILIZACIONES!N99</f>
        <v>362.25</v>
      </c>
      <c r="F108" s="453">
        <f>ROUND(E108*1.05,0)</f>
        <v>380</v>
      </c>
      <c r="G108" s="384"/>
      <c r="H108" s="385"/>
      <c r="I108" s="385"/>
      <c r="J108" s="369" t="e">
        <f t="shared" ref="J108:J113" si="9">+I108/$I$394</f>
        <v>#DIV/0!</v>
      </c>
      <c r="W108" s="539">
        <f t="shared" si="6"/>
        <v>0</v>
      </c>
    </row>
    <row r="109" spans="1:23" s="12" customFormat="1">
      <c r="A109" s="1"/>
      <c r="B109" s="505">
        <v>10</v>
      </c>
      <c r="C109" s="338" t="s">
        <v>130</v>
      </c>
      <c r="D109" s="339" t="s">
        <v>20</v>
      </c>
      <c r="E109" s="340"/>
      <c r="F109" s="456"/>
      <c r="G109" s="389"/>
      <c r="H109" s="390"/>
      <c r="I109" s="446"/>
      <c r="J109" s="368" t="e">
        <f t="shared" si="9"/>
        <v>#DIV/0!</v>
      </c>
      <c r="W109" s="539">
        <f t="shared" si="6"/>
        <v>0</v>
      </c>
    </row>
    <row r="110" spans="1:23">
      <c r="A110" s="1">
        <v>78</v>
      </c>
      <c r="B110" s="504" t="s">
        <v>444</v>
      </c>
      <c r="C110" s="22" t="s">
        <v>796</v>
      </c>
      <c r="D110" s="26" t="s">
        <v>24</v>
      </c>
      <c r="E110" s="29">
        <v>26</v>
      </c>
      <c r="F110" s="455">
        <v>34.56</v>
      </c>
      <c r="G110" s="391"/>
      <c r="H110" s="388"/>
      <c r="I110" s="388"/>
      <c r="J110" s="369" t="e">
        <f t="shared" si="9"/>
        <v>#DIV/0!</v>
      </c>
      <c r="W110" s="539">
        <f t="shared" si="6"/>
        <v>0</v>
      </c>
    </row>
    <row r="111" spans="1:23" ht="25.5">
      <c r="A111" s="1">
        <v>79</v>
      </c>
      <c r="B111" s="504" t="s">
        <v>445</v>
      </c>
      <c r="C111" s="22" t="s">
        <v>880</v>
      </c>
      <c r="D111" s="26" t="s">
        <v>24</v>
      </c>
      <c r="E111" s="18">
        <f>+[5]CUBIERTA!N99</f>
        <v>345</v>
      </c>
      <c r="F111" s="453">
        <f>ROUND(E111*1.05,0)</f>
        <v>362</v>
      </c>
      <c r="G111" s="384"/>
      <c r="H111" s="385"/>
      <c r="I111" s="385"/>
      <c r="J111" s="369" t="e">
        <f t="shared" si="9"/>
        <v>#DIV/0!</v>
      </c>
      <c r="W111" s="539">
        <f t="shared" si="6"/>
        <v>0</v>
      </c>
    </row>
    <row r="112" spans="1:23" ht="25.5">
      <c r="A112" s="1">
        <v>81</v>
      </c>
      <c r="B112" s="504" t="s">
        <v>446</v>
      </c>
      <c r="C112" s="22" t="s">
        <v>131</v>
      </c>
      <c r="D112" s="26" t="s">
        <v>26</v>
      </c>
      <c r="E112" s="18">
        <f>+[5]CUBIERTA!N201</f>
        <v>3.2</v>
      </c>
      <c r="F112" s="453">
        <f>ROUND(E112*1.1,0)</f>
        <v>4</v>
      </c>
      <c r="G112" s="384"/>
      <c r="H112" s="385"/>
      <c r="I112" s="385"/>
      <c r="J112" s="369" t="e">
        <f t="shared" si="9"/>
        <v>#DIV/0!</v>
      </c>
      <c r="W112" s="539">
        <f t="shared" si="6"/>
        <v>0</v>
      </c>
    </row>
    <row r="113" spans="1:23" ht="38.25">
      <c r="A113" s="1">
        <v>82</v>
      </c>
      <c r="B113" s="504" t="s">
        <v>447</v>
      </c>
      <c r="C113" s="22" t="s">
        <v>877</v>
      </c>
      <c r="D113" s="26" t="s">
        <v>67</v>
      </c>
      <c r="E113" s="18">
        <f>+[5]CUBIERTA!N252</f>
        <v>1</v>
      </c>
      <c r="F113" s="453">
        <f>ROUND(E113*1.05,0)</f>
        <v>1</v>
      </c>
      <c r="G113" s="384"/>
      <c r="H113" s="385"/>
      <c r="I113" s="385"/>
      <c r="J113" s="369" t="e">
        <f t="shared" si="9"/>
        <v>#DIV/0!</v>
      </c>
      <c r="W113" s="539">
        <f t="shared" si="6"/>
        <v>0</v>
      </c>
    </row>
    <row r="114" spans="1:23">
      <c r="A114" s="1">
        <v>247</v>
      </c>
      <c r="B114" s="504" t="s">
        <v>878</v>
      </c>
      <c r="C114" s="22" t="s">
        <v>665</v>
      </c>
      <c r="D114" s="26" t="s">
        <v>67</v>
      </c>
      <c r="E114" s="18"/>
      <c r="F114" s="453">
        <v>20</v>
      </c>
      <c r="G114" s="384"/>
      <c r="H114" s="385"/>
      <c r="I114" s="385"/>
      <c r="J114" s="369"/>
      <c r="W114" s="539">
        <f t="shared" si="6"/>
        <v>0</v>
      </c>
    </row>
    <row r="115" spans="1:23">
      <c r="A115" s="1">
        <v>313</v>
      </c>
      <c r="B115" s="504" t="s">
        <v>879</v>
      </c>
      <c r="C115" s="22" t="s">
        <v>723</v>
      </c>
      <c r="D115" s="26" t="s">
        <v>1</v>
      </c>
      <c r="E115" s="18"/>
      <c r="F115" s="453">
        <v>76</v>
      </c>
      <c r="G115" s="384"/>
      <c r="H115" s="385"/>
      <c r="I115" s="385"/>
      <c r="J115" s="369"/>
      <c r="W115" s="539">
        <f t="shared" si="6"/>
        <v>0</v>
      </c>
    </row>
    <row r="116" spans="1:23" s="12" customFormat="1">
      <c r="A116" s="1"/>
      <c r="B116" s="505">
        <v>11</v>
      </c>
      <c r="C116" s="338" t="s">
        <v>132</v>
      </c>
      <c r="D116" s="339" t="s">
        <v>20</v>
      </c>
      <c r="E116" s="340"/>
      <c r="F116" s="456"/>
      <c r="G116" s="389"/>
      <c r="H116" s="390"/>
      <c r="I116" s="446"/>
      <c r="J116" s="368" t="e">
        <f>+I116/$I$394</f>
        <v>#DIV/0!</v>
      </c>
      <c r="W116" s="539">
        <f t="shared" si="6"/>
        <v>0</v>
      </c>
    </row>
    <row r="117" spans="1:23" s="12" customFormat="1" ht="38.25">
      <c r="A117" s="1"/>
      <c r="B117" s="502" t="s">
        <v>448</v>
      </c>
      <c r="C117" s="13" t="s">
        <v>528</v>
      </c>
      <c r="D117" s="14" t="s">
        <v>20</v>
      </c>
      <c r="E117" s="15"/>
      <c r="F117" s="454"/>
      <c r="G117" s="382"/>
      <c r="H117" s="383"/>
      <c r="I117" s="445"/>
      <c r="J117" s="369" t="e">
        <f>+I117/$I$394</f>
        <v>#DIV/0!</v>
      </c>
      <c r="W117" s="539">
        <f t="shared" si="6"/>
        <v>0</v>
      </c>
    </row>
    <row r="118" spans="1:23" ht="25.5">
      <c r="A118" s="1">
        <v>88</v>
      </c>
      <c r="B118" s="504" t="s">
        <v>881</v>
      </c>
      <c r="C118" s="22" t="s">
        <v>897</v>
      </c>
      <c r="D118" s="23" t="s">
        <v>67</v>
      </c>
      <c r="E118" s="18">
        <v>2</v>
      </c>
      <c r="F118" s="453">
        <v>2</v>
      </c>
      <c r="G118" s="384"/>
      <c r="H118" s="385"/>
      <c r="I118" s="385"/>
      <c r="J118" s="369" t="e">
        <f>+I118/$I$394</f>
        <v>#DIV/0!</v>
      </c>
      <c r="W118" s="539">
        <f t="shared" si="6"/>
        <v>0</v>
      </c>
    </row>
    <row r="119" spans="1:23" s="12" customFormat="1" ht="38.25" customHeight="1">
      <c r="A119" s="1"/>
      <c r="B119" s="502" t="s">
        <v>449</v>
      </c>
      <c r="C119" s="13" t="s">
        <v>674</v>
      </c>
      <c r="D119" s="14" t="s">
        <v>20</v>
      </c>
      <c r="E119" s="15"/>
      <c r="F119" s="454"/>
      <c r="G119" s="382"/>
      <c r="H119" s="383"/>
      <c r="I119" s="445"/>
      <c r="J119" s="369" t="e">
        <f>+I119/$I$394</f>
        <v>#DIV/0!</v>
      </c>
      <c r="W119" s="539">
        <f t="shared" si="6"/>
        <v>0</v>
      </c>
    </row>
    <row r="120" spans="1:23" ht="39" customHeight="1">
      <c r="A120" s="1">
        <v>249</v>
      </c>
      <c r="B120" s="506" t="s">
        <v>882</v>
      </c>
      <c r="C120" s="22" t="s">
        <v>674</v>
      </c>
      <c r="D120" s="23" t="s">
        <v>67</v>
      </c>
      <c r="E120" s="18"/>
      <c r="F120" s="453">
        <v>4</v>
      </c>
      <c r="G120" s="384"/>
      <c r="H120" s="385"/>
      <c r="I120" s="385"/>
      <c r="J120" s="369"/>
      <c r="W120" s="539">
        <f t="shared" si="6"/>
        <v>0</v>
      </c>
    </row>
    <row r="121" spans="1:23" s="12" customFormat="1" ht="51">
      <c r="A121" s="1"/>
      <c r="B121" s="502" t="s">
        <v>450</v>
      </c>
      <c r="C121" s="13" t="s">
        <v>529</v>
      </c>
      <c r="D121" s="14" t="s">
        <v>20</v>
      </c>
      <c r="E121" s="15"/>
      <c r="F121" s="454"/>
      <c r="G121" s="382"/>
      <c r="H121" s="383"/>
      <c r="I121" s="445"/>
      <c r="J121" s="369" t="e">
        <f>+I121/$I$394</f>
        <v>#DIV/0!</v>
      </c>
      <c r="W121" s="539">
        <f t="shared" si="6"/>
        <v>0</v>
      </c>
    </row>
    <row r="122" spans="1:23" ht="51" customHeight="1">
      <c r="A122" s="1">
        <v>92</v>
      </c>
      <c r="B122" s="506" t="s">
        <v>133</v>
      </c>
      <c r="C122" s="532" t="s">
        <v>909</v>
      </c>
      <c r="D122" s="23" t="s">
        <v>0</v>
      </c>
      <c r="E122" s="29">
        <f>97.66-30.35</f>
        <v>67.31</v>
      </c>
      <c r="F122" s="453">
        <v>6</v>
      </c>
      <c r="G122" s="384"/>
      <c r="H122" s="388"/>
      <c r="I122" s="388"/>
      <c r="J122" s="369" t="e">
        <f>+I122/$I$394</f>
        <v>#DIV/0!</v>
      </c>
      <c r="W122" s="539">
        <f t="shared" si="6"/>
        <v>0</v>
      </c>
    </row>
    <row r="123" spans="1:23" ht="56.25" customHeight="1">
      <c r="A123" s="1">
        <v>314</v>
      </c>
      <c r="B123" s="506" t="s">
        <v>901</v>
      </c>
      <c r="C123" s="532" t="s">
        <v>910</v>
      </c>
      <c r="D123" s="23" t="s">
        <v>0</v>
      </c>
      <c r="E123" s="29"/>
      <c r="F123" s="453">
        <v>65</v>
      </c>
      <c r="G123" s="384"/>
      <c r="H123" s="388"/>
      <c r="I123" s="388"/>
      <c r="J123" s="369"/>
      <c r="W123" s="539">
        <f t="shared" si="6"/>
        <v>0</v>
      </c>
    </row>
    <row r="124" spans="1:23" ht="44.25" customHeight="1">
      <c r="A124" s="1">
        <v>315</v>
      </c>
      <c r="B124" s="506" t="s">
        <v>902</v>
      </c>
      <c r="C124" s="533" t="s">
        <v>911</v>
      </c>
      <c r="D124" s="23" t="s">
        <v>0</v>
      </c>
      <c r="E124" s="29"/>
      <c r="F124" s="453">
        <v>17</v>
      </c>
      <c r="G124" s="384"/>
      <c r="H124" s="388"/>
      <c r="I124" s="388"/>
      <c r="J124" s="369"/>
      <c r="W124" s="539">
        <f t="shared" si="6"/>
        <v>0</v>
      </c>
    </row>
    <row r="125" spans="1:23" ht="44.25" customHeight="1">
      <c r="A125" s="1">
        <v>316</v>
      </c>
      <c r="B125" s="506" t="s">
        <v>914</v>
      </c>
      <c r="C125" s="532" t="s">
        <v>913</v>
      </c>
      <c r="D125" s="23" t="s">
        <v>0</v>
      </c>
      <c r="E125" s="29"/>
      <c r="F125" s="453">
        <v>20</v>
      </c>
      <c r="G125" s="384"/>
      <c r="H125" s="388"/>
      <c r="I125" s="388"/>
      <c r="J125" s="369"/>
      <c r="W125" s="539">
        <f t="shared" si="6"/>
        <v>0</v>
      </c>
    </row>
    <row r="126" spans="1:23" ht="44.25" customHeight="1">
      <c r="A126" s="1">
        <v>317</v>
      </c>
      <c r="B126" s="506" t="s">
        <v>915</v>
      </c>
      <c r="C126" s="532" t="s">
        <v>947</v>
      </c>
      <c r="D126" s="23" t="s">
        <v>0</v>
      </c>
      <c r="E126" s="29"/>
      <c r="F126" s="453">
        <v>6</v>
      </c>
      <c r="G126" s="384"/>
      <c r="H126" s="388"/>
      <c r="I126" s="388"/>
      <c r="J126" s="369"/>
      <c r="W126" s="539">
        <f t="shared" si="6"/>
        <v>0</v>
      </c>
    </row>
    <row r="127" spans="1:23" s="12" customFormat="1">
      <c r="A127" s="1"/>
      <c r="B127" s="502" t="s">
        <v>451</v>
      </c>
      <c r="C127" s="13" t="s">
        <v>539</v>
      </c>
      <c r="D127" s="14" t="s">
        <v>20</v>
      </c>
      <c r="E127" s="15"/>
      <c r="F127" s="454"/>
      <c r="G127" s="382"/>
      <c r="H127" s="383"/>
      <c r="I127" s="445"/>
      <c r="J127" s="369" t="e">
        <f>+I127/$I$394</f>
        <v>#DIV/0!</v>
      </c>
      <c r="W127" s="539">
        <f t="shared" si="6"/>
        <v>0</v>
      </c>
    </row>
    <row r="128" spans="1:23" ht="25.5">
      <c r="A128" s="1">
        <v>108</v>
      </c>
      <c r="B128" s="506" t="s">
        <v>883</v>
      </c>
      <c r="C128" s="22" t="s">
        <v>530</v>
      </c>
      <c r="D128" s="23" t="s">
        <v>0</v>
      </c>
      <c r="E128" s="18">
        <f>(3.3*5+4*2+5.6)*2.8</f>
        <v>84.28</v>
      </c>
      <c r="F128" s="453">
        <f>ROUND(E128*1.05,0)</f>
        <v>88</v>
      </c>
      <c r="G128" s="384"/>
      <c r="H128" s="385"/>
      <c r="I128" s="385"/>
      <c r="J128" s="369" t="e">
        <f>+I128/$I$394</f>
        <v>#DIV/0!</v>
      </c>
      <c r="W128" s="539">
        <f t="shared" si="6"/>
        <v>0</v>
      </c>
    </row>
    <row r="129" spans="1:23" ht="25.5">
      <c r="A129" s="1">
        <v>243</v>
      </c>
      <c r="B129" s="506" t="s">
        <v>228</v>
      </c>
      <c r="C129" s="22" t="s">
        <v>531</v>
      </c>
      <c r="D129" s="23" t="s">
        <v>1</v>
      </c>
      <c r="E129" s="18">
        <v>8.4</v>
      </c>
      <c r="F129" s="453">
        <f>ROUND(E129*1.05,0)</f>
        <v>9</v>
      </c>
      <c r="G129" s="384"/>
      <c r="H129" s="385"/>
      <c r="I129" s="385"/>
      <c r="J129" s="369" t="e">
        <f>+I129/$I$394</f>
        <v>#DIV/0!</v>
      </c>
      <c r="W129" s="539">
        <f t="shared" si="6"/>
        <v>0</v>
      </c>
    </row>
    <row r="130" spans="1:23" ht="73.5" customHeight="1">
      <c r="A130" s="1">
        <v>246</v>
      </c>
      <c r="B130" s="506" t="s">
        <v>267</v>
      </c>
      <c r="C130" s="22" t="s">
        <v>279</v>
      </c>
      <c r="D130" s="23" t="s">
        <v>0</v>
      </c>
      <c r="E130" s="18">
        <v>6.29</v>
      </c>
      <c r="F130" s="453">
        <f>ROUND(E130*1.05,0)</f>
        <v>7</v>
      </c>
      <c r="G130" s="384"/>
      <c r="H130" s="385"/>
      <c r="I130" s="385"/>
      <c r="J130" s="369" t="e">
        <f>+I130/$I$394</f>
        <v>#DIV/0!</v>
      </c>
      <c r="W130" s="539">
        <f t="shared" si="6"/>
        <v>0</v>
      </c>
    </row>
    <row r="131" spans="1:23" ht="38.25" hidden="1">
      <c r="A131" s="1">
        <v>318</v>
      </c>
      <c r="B131" s="506" t="s">
        <v>278</v>
      </c>
      <c r="C131" s="22" t="s">
        <v>712</v>
      </c>
      <c r="D131" s="23" t="s">
        <v>0</v>
      </c>
      <c r="E131" s="29"/>
      <c r="F131" s="455">
        <v>0</v>
      </c>
      <c r="G131" s="384"/>
      <c r="H131" s="388"/>
      <c r="I131" s="388"/>
      <c r="J131" s="369"/>
      <c r="W131" s="539">
        <f t="shared" si="6"/>
        <v>0</v>
      </c>
    </row>
    <row r="132" spans="1:23" s="12" customFormat="1">
      <c r="A132" s="1"/>
      <c r="B132" s="505">
        <v>12</v>
      </c>
      <c r="C132" s="338" t="s">
        <v>134</v>
      </c>
      <c r="D132" s="339" t="s">
        <v>20</v>
      </c>
      <c r="E132" s="340"/>
      <c r="F132" s="456"/>
      <c r="G132" s="389"/>
      <c r="H132" s="390"/>
      <c r="I132" s="446"/>
      <c r="J132" s="368" t="e">
        <f t="shared" ref="J132:J140" si="10">+I132/$I$394</f>
        <v>#DIV/0!</v>
      </c>
      <c r="W132" s="539">
        <f t="shared" si="6"/>
        <v>0</v>
      </c>
    </row>
    <row r="133" spans="1:23" ht="57" customHeight="1">
      <c r="A133" s="1">
        <v>109</v>
      </c>
      <c r="B133" s="504" t="s">
        <v>452</v>
      </c>
      <c r="C133" s="25" t="s">
        <v>532</v>
      </c>
      <c r="D133" s="26" t="s">
        <v>67</v>
      </c>
      <c r="E133" s="18">
        <v>1</v>
      </c>
      <c r="F133" s="453">
        <f>ROUND(E133*1.05,0)</f>
        <v>1</v>
      </c>
      <c r="G133" s="384"/>
      <c r="H133" s="385"/>
      <c r="I133" s="385"/>
      <c r="J133" s="369" t="e">
        <f t="shared" si="10"/>
        <v>#DIV/0!</v>
      </c>
      <c r="W133" s="539">
        <f t="shared" si="6"/>
        <v>0</v>
      </c>
    </row>
    <row r="134" spans="1:23" ht="59.25" customHeight="1">
      <c r="A134" s="1">
        <v>110</v>
      </c>
      <c r="B134" s="504" t="s">
        <v>453</v>
      </c>
      <c r="C134" s="25" t="s">
        <v>533</v>
      </c>
      <c r="D134" s="26" t="s">
        <v>67</v>
      </c>
      <c r="E134" s="18">
        <v>2</v>
      </c>
      <c r="F134" s="453">
        <f>ROUND(E134*1.05,0)</f>
        <v>2</v>
      </c>
      <c r="G134" s="384"/>
      <c r="H134" s="385"/>
      <c r="I134" s="385"/>
      <c r="J134" s="369" t="e">
        <f t="shared" si="10"/>
        <v>#DIV/0!</v>
      </c>
      <c r="W134" s="539">
        <f t="shared" si="6"/>
        <v>0</v>
      </c>
    </row>
    <row r="135" spans="1:23" ht="51">
      <c r="A135" s="1">
        <v>111</v>
      </c>
      <c r="B135" s="504" t="s">
        <v>454</v>
      </c>
      <c r="C135" s="25" t="s">
        <v>534</v>
      </c>
      <c r="D135" s="26" t="s">
        <v>67</v>
      </c>
      <c r="E135" s="18">
        <v>2</v>
      </c>
      <c r="F135" s="453">
        <f>ROUND(E135*1.05,0)</f>
        <v>2</v>
      </c>
      <c r="G135" s="384"/>
      <c r="H135" s="385"/>
      <c r="I135" s="385"/>
      <c r="J135" s="369" t="e">
        <f t="shared" si="10"/>
        <v>#DIV/0!</v>
      </c>
      <c r="W135" s="539">
        <f t="shared" si="6"/>
        <v>0</v>
      </c>
    </row>
    <row r="136" spans="1:23">
      <c r="A136" s="1">
        <v>319</v>
      </c>
      <c r="B136" s="504" t="s">
        <v>903</v>
      </c>
      <c r="C136" s="25" t="s">
        <v>904</v>
      </c>
      <c r="D136" s="26" t="s">
        <v>0</v>
      </c>
      <c r="E136" s="18">
        <v>2</v>
      </c>
      <c r="F136" s="453">
        <v>11</v>
      </c>
      <c r="G136" s="384"/>
      <c r="H136" s="385"/>
      <c r="I136" s="385"/>
      <c r="J136" s="369" t="e">
        <f t="shared" si="10"/>
        <v>#DIV/0!</v>
      </c>
      <c r="W136" s="539">
        <f t="shared" si="6"/>
        <v>0</v>
      </c>
    </row>
    <row r="137" spans="1:23" s="12" customFormat="1">
      <c r="A137" s="1"/>
      <c r="B137" s="505">
        <v>13</v>
      </c>
      <c r="C137" s="338" t="s">
        <v>135</v>
      </c>
      <c r="D137" s="339"/>
      <c r="E137" s="340"/>
      <c r="F137" s="456"/>
      <c r="G137" s="389"/>
      <c r="H137" s="390"/>
      <c r="I137" s="446"/>
      <c r="J137" s="368" t="e">
        <f t="shared" si="10"/>
        <v>#DIV/0!</v>
      </c>
      <c r="W137" s="539">
        <f t="shared" ref="W137:W193" si="11">+G137*F137</f>
        <v>0</v>
      </c>
    </row>
    <row r="138" spans="1:23" s="12" customFormat="1" ht="26.25" customHeight="1">
      <c r="A138" s="1"/>
      <c r="B138" s="502" t="s">
        <v>455</v>
      </c>
      <c r="C138" s="13" t="s">
        <v>820</v>
      </c>
      <c r="D138" s="14" t="s">
        <v>20</v>
      </c>
      <c r="E138" s="15"/>
      <c r="F138" s="454"/>
      <c r="G138" s="382"/>
      <c r="H138" s="383"/>
      <c r="I138" s="445"/>
      <c r="J138" s="369" t="e">
        <f t="shared" si="10"/>
        <v>#DIV/0!</v>
      </c>
      <c r="W138" s="539">
        <f t="shared" si="11"/>
        <v>0</v>
      </c>
    </row>
    <row r="139" spans="1:23" ht="51">
      <c r="A139" s="1">
        <v>112</v>
      </c>
      <c r="B139" s="506" t="s">
        <v>136</v>
      </c>
      <c r="C139" s="22" t="s">
        <v>896</v>
      </c>
      <c r="D139" s="23" t="s">
        <v>7</v>
      </c>
      <c r="E139" s="18">
        <v>1</v>
      </c>
      <c r="F139" s="453">
        <v>23</v>
      </c>
      <c r="G139" s="384"/>
      <c r="H139" s="385"/>
      <c r="I139" s="385"/>
      <c r="J139" s="369" t="e">
        <f t="shared" si="10"/>
        <v>#DIV/0!</v>
      </c>
      <c r="W139" s="539">
        <f t="shared" si="11"/>
        <v>0</v>
      </c>
    </row>
    <row r="140" spans="1:23" ht="63.75">
      <c r="A140" s="1">
        <v>116</v>
      </c>
      <c r="B140" s="506" t="s">
        <v>884</v>
      </c>
      <c r="C140" s="22" t="s">
        <v>900</v>
      </c>
      <c r="D140" s="26" t="s">
        <v>67</v>
      </c>
      <c r="E140" s="18">
        <v>1</v>
      </c>
      <c r="F140" s="453">
        <f>ROUND(E140*1.05,0)</f>
        <v>1</v>
      </c>
      <c r="G140" s="384"/>
      <c r="H140" s="385"/>
      <c r="I140" s="385"/>
      <c r="J140" s="369" t="e">
        <f t="shared" si="10"/>
        <v>#DIV/0!</v>
      </c>
      <c r="W140" s="539">
        <f t="shared" si="11"/>
        <v>0</v>
      </c>
    </row>
    <row r="141" spans="1:23" ht="92.25" customHeight="1">
      <c r="A141" s="1">
        <v>320</v>
      </c>
      <c r="B141" s="506" t="s">
        <v>885</v>
      </c>
      <c r="C141" s="22" t="s">
        <v>899</v>
      </c>
      <c r="D141" s="23" t="s">
        <v>0</v>
      </c>
      <c r="E141" s="18">
        <v>3</v>
      </c>
      <c r="F141" s="453">
        <v>5</v>
      </c>
      <c r="G141" s="384"/>
      <c r="H141" s="385"/>
      <c r="I141" s="385"/>
      <c r="J141" s="369"/>
      <c r="W141" s="539">
        <f t="shared" si="11"/>
        <v>0</v>
      </c>
    </row>
    <row r="142" spans="1:23" ht="25.5">
      <c r="A142" s="1">
        <v>321</v>
      </c>
      <c r="B142" s="506" t="s">
        <v>886</v>
      </c>
      <c r="C142" s="22" t="s">
        <v>821</v>
      </c>
      <c r="D142" s="23" t="s">
        <v>7</v>
      </c>
      <c r="E142" s="18">
        <v>3</v>
      </c>
      <c r="F142" s="453">
        <v>23</v>
      </c>
      <c r="G142" s="384"/>
      <c r="H142" s="385"/>
      <c r="I142" s="385"/>
      <c r="J142" s="369"/>
      <c r="W142" s="539">
        <f t="shared" si="11"/>
        <v>0</v>
      </c>
    </row>
    <row r="143" spans="1:23" s="12" customFormat="1">
      <c r="A143" s="1"/>
      <c r="B143" s="510">
        <v>14</v>
      </c>
      <c r="C143" s="351" t="s">
        <v>273</v>
      </c>
      <c r="D143" s="339" t="s">
        <v>20</v>
      </c>
      <c r="E143" s="340"/>
      <c r="F143" s="456"/>
      <c r="G143" s="389"/>
      <c r="H143" s="390"/>
      <c r="I143" s="446"/>
      <c r="J143" s="368" t="e">
        <f t="shared" ref="J143:J156" si="12">+I143/$I$394</f>
        <v>#DIV/0!</v>
      </c>
      <c r="W143" s="539">
        <f t="shared" si="11"/>
        <v>0</v>
      </c>
    </row>
    <row r="144" spans="1:23" s="12" customFormat="1" ht="38.25">
      <c r="A144" s="1"/>
      <c r="B144" s="502" t="s">
        <v>456</v>
      </c>
      <c r="C144" s="13" t="s">
        <v>535</v>
      </c>
      <c r="D144" s="14" t="s">
        <v>20</v>
      </c>
      <c r="E144" s="15"/>
      <c r="F144" s="454"/>
      <c r="G144" s="382"/>
      <c r="H144" s="383"/>
      <c r="I144" s="445"/>
      <c r="J144" s="369" t="e">
        <f t="shared" si="12"/>
        <v>#DIV/0!</v>
      </c>
      <c r="W144" s="539">
        <f t="shared" si="11"/>
        <v>0</v>
      </c>
    </row>
    <row r="145" spans="1:23" ht="51">
      <c r="A145" s="1">
        <v>119</v>
      </c>
      <c r="B145" s="504" t="s">
        <v>137</v>
      </c>
      <c r="C145" s="22" t="s">
        <v>729</v>
      </c>
      <c r="D145" s="23" t="s">
        <v>67</v>
      </c>
      <c r="E145" s="18">
        <f>+'[5]APARATOS SANITARIOS'!N48</f>
        <v>4</v>
      </c>
      <c r="F145" s="453">
        <f t="shared" ref="F145:F156" si="13">ROUND(E145*1.05,0)</f>
        <v>4</v>
      </c>
      <c r="G145" s="384"/>
      <c r="H145" s="385"/>
      <c r="I145" s="385"/>
      <c r="J145" s="369" t="e">
        <f t="shared" si="12"/>
        <v>#DIV/0!</v>
      </c>
      <c r="W145" s="539">
        <f t="shared" si="11"/>
        <v>0</v>
      </c>
    </row>
    <row r="146" spans="1:23" ht="51">
      <c r="A146" s="1">
        <v>120</v>
      </c>
      <c r="B146" s="504" t="s">
        <v>138</v>
      </c>
      <c r="C146" s="22" t="s">
        <v>536</v>
      </c>
      <c r="D146" s="23" t="s">
        <v>67</v>
      </c>
      <c r="E146" s="18">
        <v>1</v>
      </c>
      <c r="F146" s="453">
        <f t="shared" si="13"/>
        <v>1</v>
      </c>
      <c r="G146" s="384"/>
      <c r="H146" s="385"/>
      <c r="I146" s="385"/>
      <c r="J146" s="369" t="e">
        <f t="shared" si="12"/>
        <v>#DIV/0!</v>
      </c>
      <c r="W146" s="539">
        <f t="shared" si="11"/>
        <v>0</v>
      </c>
    </row>
    <row r="147" spans="1:23" ht="51">
      <c r="A147" s="1">
        <v>121</v>
      </c>
      <c r="B147" s="504" t="s">
        <v>139</v>
      </c>
      <c r="C147" s="22" t="s">
        <v>537</v>
      </c>
      <c r="D147" s="23" t="s">
        <v>67</v>
      </c>
      <c r="E147" s="18">
        <f>+'[5]APARATOS SANITARIOS'!N150</f>
        <v>2</v>
      </c>
      <c r="F147" s="453">
        <f t="shared" si="13"/>
        <v>2</v>
      </c>
      <c r="G147" s="384"/>
      <c r="H147" s="385"/>
      <c r="I147" s="385"/>
      <c r="J147" s="369" t="e">
        <f t="shared" si="12"/>
        <v>#DIV/0!</v>
      </c>
      <c r="W147" s="539">
        <f t="shared" si="11"/>
        <v>0</v>
      </c>
    </row>
    <row r="148" spans="1:23" ht="51">
      <c r="A148" s="1">
        <v>122</v>
      </c>
      <c r="B148" s="504" t="s">
        <v>140</v>
      </c>
      <c r="C148" s="22" t="s">
        <v>538</v>
      </c>
      <c r="D148" s="23" t="s">
        <v>67</v>
      </c>
      <c r="E148" s="18">
        <f>+'[5]APARATOS SANITARIOS'!N201</f>
        <v>2</v>
      </c>
      <c r="F148" s="453">
        <v>3</v>
      </c>
      <c r="G148" s="384"/>
      <c r="H148" s="385"/>
      <c r="I148" s="385"/>
      <c r="J148" s="369" t="e">
        <f t="shared" si="12"/>
        <v>#DIV/0!</v>
      </c>
      <c r="W148" s="539">
        <f t="shared" si="11"/>
        <v>0</v>
      </c>
    </row>
    <row r="149" spans="1:23">
      <c r="A149" s="1">
        <v>124</v>
      </c>
      <c r="B149" s="504" t="s">
        <v>887</v>
      </c>
      <c r="C149" s="22" t="s">
        <v>142</v>
      </c>
      <c r="D149" s="23" t="s">
        <v>67</v>
      </c>
      <c r="E149" s="18">
        <f>+'[5]APARATOS SANITARIOS'!N303</f>
        <v>3</v>
      </c>
      <c r="F149" s="453">
        <v>1</v>
      </c>
      <c r="G149" s="384"/>
      <c r="H149" s="385"/>
      <c r="I149" s="385"/>
      <c r="J149" s="369" t="e">
        <f t="shared" si="12"/>
        <v>#DIV/0!</v>
      </c>
      <c r="W149" s="539">
        <f t="shared" si="11"/>
        <v>0</v>
      </c>
    </row>
    <row r="150" spans="1:23" ht="38.25">
      <c r="A150" s="1">
        <v>125</v>
      </c>
      <c r="B150" s="504" t="s">
        <v>141</v>
      </c>
      <c r="C150" s="22" t="s">
        <v>144</v>
      </c>
      <c r="D150" s="23" t="s">
        <v>145</v>
      </c>
      <c r="E150" s="18">
        <f>+'[5]APARATOS SANITARIOS'!N354</f>
        <v>2</v>
      </c>
      <c r="F150" s="453">
        <f t="shared" si="13"/>
        <v>2</v>
      </c>
      <c r="G150" s="384"/>
      <c r="H150" s="385"/>
      <c r="I150" s="385"/>
      <c r="J150" s="369" t="e">
        <f t="shared" si="12"/>
        <v>#DIV/0!</v>
      </c>
      <c r="W150" s="539">
        <f t="shared" si="11"/>
        <v>0</v>
      </c>
    </row>
    <row r="151" spans="1:23" ht="25.5">
      <c r="A151" s="1">
        <v>126</v>
      </c>
      <c r="B151" s="504" t="s">
        <v>143</v>
      </c>
      <c r="C151" s="22" t="s">
        <v>271</v>
      </c>
      <c r="D151" s="23" t="s">
        <v>67</v>
      </c>
      <c r="E151" s="18">
        <f>+'[5]APARATOS SANITARIOS'!N405</f>
        <v>4</v>
      </c>
      <c r="F151" s="453">
        <f t="shared" si="13"/>
        <v>4</v>
      </c>
      <c r="G151" s="384"/>
      <c r="H151" s="385"/>
      <c r="I151" s="385"/>
      <c r="J151" s="369" t="e">
        <f t="shared" si="12"/>
        <v>#DIV/0!</v>
      </c>
      <c r="W151" s="539">
        <f t="shared" si="11"/>
        <v>0</v>
      </c>
    </row>
    <row r="152" spans="1:23" ht="25.5">
      <c r="A152" s="1">
        <v>127</v>
      </c>
      <c r="B152" s="504" t="s">
        <v>146</v>
      </c>
      <c r="C152" s="22" t="s">
        <v>284</v>
      </c>
      <c r="D152" s="23" t="s">
        <v>67</v>
      </c>
      <c r="E152" s="18">
        <f>+'[5]APARATOS SANITARIOS'!N456</f>
        <v>4</v>
      </c>
      <c r="F152" s="453">
        <f t="shared" si="13"/>
        <v>4</v>
      </c>
      <c r="G152" s="384"/>
      <c r="H152" s="385"/>
      <c r="I152" s="385"/>
      <c r="J152" s="369" t="e">
        <f t="shared" si="12"/>
        <v>#DIV/0!</v>
      </c>
      <c r="W152" s="539">
        <f t="shared" si="11"/>
        <v>0</v>
      </c>
    </row>
    <row r="153" spans="1:23" ht="25.5">
      <c r="A153" s="1">
        <v>128</v>
      </c>
      <c r="B153" s="504" t="s">
        <v>147</v>
      </c>
      <c r="C153" s="22" t="s">
        <v>272</v>
      </c>
      <c r="D153" s="23" t="s">
        <v>67</v>
      </c>
      <c r="E153" s="18">
        <f>+'[5]APARATOS SANITARIOS'!N507</f>
        <v>4</v>
      </c>
      <c r="F153" s="453">
        <f t="shared" si="13"/>
        <v>4</v>
      </c>
      <c r="G153" s="384"/>
      <c r="H153" s="385"/>
      <c r="I153" s="385"/>
      <c r="J153" s="369" t="e">
        <f t="shared" si="12"/>
        <v>#DIV/0!</v>
      </c>
      <c r="W153" s="539">
        <f t="shared" si="11"/>
        <v>0</v>
      </c>
    </row>
    <row r="154" spans="1:23" ht="25.5">
      <c r="A154" s="1">
        <v>129</v>
      </c>
      <c r="B154" s="504" t="s">
        <v>148</v>
      </c>
      <c r="C154" s="22" t="s">
        <v>285</v>
      </c>
      <c r="D154" s="23" t="s">
        <v>67</v>
      </c>
      <c r="E154" s="18">
        <f>+'[5]APARATOS SANITARIOS'!N558</f>
        <v>4</v>
      </c>
      <c r="F154" s="453">
        <f t="shared" si="13"/>
        <v>4</v>
      </c>
      <c r="G154" s="384"/>
      <c r="H154" s="385"/>
      <c r="I154" s="385"/>
      <c r="J154" s="369" t="e">
        <f t="shared" si="12"/>
        <v>#DIV/0!</v>
      </c>
      <c r="W154" s="539">
        <f t="shared" si="11"/>
        <v>0</v>
      </c>
    </row>
    <row r="155" spans="1:23">
      <c r="A155" s="1">
        <v>130</v>
      </c>
      <c r="B155" s="504" t="s">
        <v>149</v>
      </c>
      <c r="C155" s="22" t="s">
        <v>905</v>
      </c>
      <c r="D155" s="23" t="s">
        <v>67</v>
      </c>
      <c r="E155" s="18">
        <f>+'[5]APARATOS SANITARIOS'!N609</f>
        <v>4</v>
      </c>
      <c r="F155" s="453">
        <f t="shared" si="13"/>
        <v>4</v>
      </c>
      <c r="G155" s="384"/>
      <c r="H155" s="385"/>
      <c r="I155" s="385"/>
      <c r="J155" s="369" t="e">
        <f t="shared" si="12"/>
        <v>#DIV/0!</v>
      </c>
      <c r="W155" s="539">
        <f t="shared" si="11"/>
        <v>0</v>
      </c>
    </row>
    <row r="156" spans="1:23">
      <c r="A156" s="1">
        <v>132</v>
      </c>
      <c r="B156" s="504" t="s">
        <v>150</v>
      </c>
      <c r="C156" s="22" t="s">
        <v>906</v>
      </c>
      <c r="D156" s="23" t="s">
        <v>67</v>
      </c>
      <c r="E156" s="18">
        <v>6</v>
      </c>
      <c r="F156" s="453">
        <f t="shared" si="13"/>
        <v>6</v>
      </c>
      <c r="G156" s="384"/>
      <c r="H156" s="385"/>
      <c r="I156" s="385"/>
      <c r="J156" s="369" t="e">
        <f t="shared" si="12"/>
        <v>#DIV/0!</v>
      </c>
      <c r="W156" s="539">
        <f t="shared" si="11"/>
        <v>0</v>
      </c>
    </row>
    <row r="157" spans="1:23" ht="25.5">
      <c r="A157" s="1">
        <v>322</v>
      </c>
      <c r="B157" s="507" t="s">
        <v>151</v>
      </c>
      <c r="C157" s="64" t="s">
        <v>898</v>
      </c>
      <c r="D157" s="23" t="s">
        <v>67</v>
      </c>
      <c r="E157" s="29"/>
      <c r="F157" s="455">
        <v>1</v>
      </c>
      <c r="G157" s="384"/>
      <c r="H157" s="388"/>
      <c r="I157" s="388"/>
      <c r="J157" s="369"/>
      <c r="W157" s="539">
        <f t="shared" si="11"/>
        <v>0</v>
      </c>
    </row>
    <row r="158" spans="1:23" s="12" customFormat="1">
      <c r="A158" s="1"/>
      <c r="B158" s="505">
        <v>15</v>
      </c>
      <c r="C158" s="338" t="s">
        <v>152</v>
      </c>
      <c r="D158" s="339" t="s">
        <v>20</v>
      </c>
      <c r="E158" s="340"/>
      <c r="F158" s="456"/>
      <c r="G158" s="389"/>
      <c r="H158" s="390"/>
      <c r="I158" s="446"/>
      <c r="J158" s="368" t="e">
        <f>+I158/$I$394</f>
        <v>#DIV/0!</v>
      </c>
      <c r="W158" s="539">
        <f t="shared" si="11"/>
        <v>0</v>
      </c>
    </row>
    <row r="159" spans="1:23" s="12" customFormat="1">
      <c r="A159" s="1"/>
      <c r="B159" s="502" t="s">
        <v>457</v>
      </c>
      <c r="C159" s="13" t="s">
        <v>153</v>
      </c>
      <c r="D159" s="14" t="s">
        <v>20</v>
      </c>
      <c r="E159" s="15"/>
      <c r="F159" s="454"/>
      <c r="G159" s="382"/>
      <c r="H159" s="383"/>
      <c r="I159" s="445"/>
      <c r="J159" s="369" t="e">
        <f>+I159/$I$394</f>
        <v>#DIV/0!</v>
      </c>
      <c r="W159" s="539">
        <f t="shared" si="11"/>
        <v>0</v>
      </c>
    </row>
    <row r="160" spans="1:23" ht="24.75" customHeight="1">
      <c r="A160" s="1">
        <v>136</v>
      </c>
      <c r="B160" s="506" t="s">
        <v>154</v>
      </c>
      <c r="C160" s="22" t="s">
        <v>670</v>
      </c>
      <c r="D160" s="23" t="s">
        <v>24</v>
      </c>
      <c r="E160" s="18">
        <f>+[5]pintura!N150</f>
        <v>523.69500000000016</v>
      </c>
      <c r="F160" s="453">
        <f>ROUND(E160*1.05,0)</f>
        <v>550</v>
      </c>
      <c r="G160" s="384"/>
      <c r="H160" s="385"/>
      <c r="I160" s="385"/>
      <c r="J160" s="369" t="s">
        <v>907</v>
      </c>
      <c r="W160" s="539">
        <f t="shared" si="11"/>
        <v>0</v>
      </c>
    </row>
    <row r="161" spans="1:23" ht="24" customHeight="1">
      <c r="A161" s="1">
        <v>137</v>
      </c>
      <c r="B161" s="506" t="s">
        <v>155</v>
      </c>
      <c r="C161" s="22" t="s">
        <v>671</v>
      </c>
      <c r="D161" s="23" t="s">
        <v>26</v>
      </c>
      <c r="E161" s="18">
        <f>+[5]pintura!N252</f>
        <v>387.30000000000018</v>
      </c>
      <c r="F161" s="453">
        <f>ROUND(E161*1.05,0)</f>
        <v>407</v>
      </c>
      <c r="G161" s="384"/>
      <c r="H161" s="385"/>
      <c r="I161" s="385"/>
      <c r="J161" s="369" t="e">
        <f>+I161/$I$394</f>
        <v>#DIV/0!</v>
      </c>
      <c r="W161" s="539">
        <f t="shared" si="11"/>
        <v>0</v>
      </c>
    </row>
    <row r="162" spans="1:23" ht="39" customHeight="1">
      <c r="A162" s="1">
        <v>269</v>
      </c>
      <c r="B162" s="506" t="s">
        <v>888</v>
      </c>
      <c r="C162" s="22" t="s">
        <v>822</v>
      </c>
      <c r="D162" s="23" t="s">
        <v>0</v>
      </c>
      <c r="E162" s="29">
        <v>30.35</v>
      </c>
      <c r="F162" s="455">
        <v>32</v>
      </c>
      <c r="G162" s="384"/>
      <c r="H162" s="388"/>
      <c r="I162" s="388"/>
      <c r="J162" s="369"/>
      <c r="W162" s="539">
        <f t="shared" si="11"/>
        <v>0</v>
      </c>
    </row>
    <row r="163" spans="1:23" s="12" customFormat="1">
      <c r="A163" s="1"/>
      <c r="B163" s="502" t="s">
        <v>458</v>
      </c>
      <c r="C163" s="13" t="s">
        <v>540</v>
      </c>
      <c r="D163" s="14" t="s">
        <v>20</v>
      </c>
      <c r="E163" s="15"/>
      <c r="F163" s="454"/>
      <c r="G163" s="382"/>
      <c r="H163" s="383"/>
      <c r="I163" s="445"/>
      <c r="J163" s="369" t="e">
        <f t="shared" ref="J163:J178" si="14">+I163/$I$394</f>
        <v>#DIV/0!</v>
      </c>
      <c r="W163" s="539">
        <f t="shared" si="11"/>
        <v>0</v>
      </c>
    </row>
    <row r="164" spans="1:23">
      <c r="A164" s="1">
        <v>138</v>
      </c>
      <c r="B164" s="503" t="s">
        <v>156</v>
      </c>
      <c r="C164" s="20" t="s">
        <v>724</v>
      </c>
      <c r="D164" s="17" t="s">
        <v>24</v>
      </c>
      <c r="E164" s="18">
        <f>+[5]pintura!N355</f>
        <v>420.7374999999999</v>
      </c>
      <c r="F164" s="453">
        <f>ROUND(E164*1.05,0)</f>
        <v>442</v>
      </c>
      <c r="G164" s="384"/>
      <c r="H164" s="385"/>
      <c r="I164" s="385"/>
      <c r="J164" s="369" t="e">
        <f t="shared" si="14"/>
        <v>#DIV/0!</v>
      </c>
      <c r="W164" s="539">
        <f t="shared" si="11"/>
        <v>0</v>
      </c>
    </row>
    <row r="165" spans="1:23" s="12" customFormat="1">
      <c r="A165" s="1"/>
      <c r="B165" s="505">
        <v>16</v>
      </c>
      <c r="C165" s="338" t="s">
        <v>157</v>
      </c>
      <c r="D165" s="339"/>
      <c r="E165" s="340"/>
      <c r="F165" s="456"/>
      <c r="G165" s="389"/>
      <c r="H165" s="390"/>
      <c r="I165" s="446"/>
      <c r="J165" s="368" t="e">
        <f t="shared" si="14"/>
        <v>#DIV/0!</v>
      </c>
      <c r="W165" s="539">
        <f t="shared" si="11"/>
        <v>0</v>
      </c>
    </row>
    <row r="166" spans="1:23" ht="12.75" customHeight="1">
      <c r="A166" s="1">
        <v>139</v>
      </c>
      <c r="B166" s="504" t="s">
        <v>459</v>
      </c>
      <c r="C166" s="25" t="s">
        <v>908</v>
      </c>
      <c r="D166" s="26" t="s">
        <v>24</v>
      </c>
      <c r="E166" s="18">
        <f>+'[5]APARATOS SANITARIOS'!N762</f>
        <v>6</v>
      </c>
      <c r="F166" s="453">
        <f>ROUND(E166*1.05,0)</f>
        <v>6</v>
      </c>
      <c r="G166" s="384"/>
      <c r="H166" s="385"/>
      <c r="I166" s="385"/>
      <c r="J166" s="369" t="e">
        <f t="shared" si="14"/>
        <v>#DIV/0!</v>
      </c>
      <c r="W166" s="539">
        <f t="shared" si="11"/>
        <v>0</v>
      </c>
    </row>
    <row r="167" spans="1:23" s="12" customFormat="1">
      <c r="A167" s="1"/>
      <c r="B167" s="505">
        <v>17</v>
      </c>
      <c r="C167" s="338" t="s">
        <v>158</v>
      </c>
      <c r="D167" s="339" t="s">
        <v>20</v>
      </c>
      <c r="E167" s="340"/>
      <c r="F167" s="456"/>
      <c r="G167" s="389"/>
      <c r="H167" s="390"/>
      <c r="I167" s="446"/>
      <c r="J167" s="368" t="e">
        <f t="shared" si="14"/>
        <v>#DIV/0!</v>
      </c>
      <c r="W167" s="539">
        <f t="shared" si="11"/>
        <v>0</v>
      </c>
    </row>
    <row r="168" spans="1:23" s="12" customFormat="1">
      <c r="A168" s="1"/>
      <c r="B168" s="502" t="s">
        <v>460</v>
      </c>
      <c r="C168" s="13" t="s">
        <v>12</v>
      </c>
      <c r="D168" s="14" t="s">
        <v>20</v>
      </c>
      <c r="E168" s="15"/>
      <c r="F168" s="454"/>
      <c r="G168" s="382"/>
      <c r="H168" s="383"/>
      <c r="I168" s="445"/>
      <c r="J168" s="369" t="e">
        <f t="shared" si="14"/>
        <v>#DIV/0!</v>
      </c>
      <c r="W168" s="539">
        <f t="shared" si="11"/>
        <v>0</v>
      </c>
    </row>
    <row r="169" spans="1:23" ht="25.5">
      <c r="A169" s="1">
        <v>142</v>
      </c>
      <c r="B169" s="504" t="s">
        <v>159</v>
      </c>
      <c r="C169" s="25" t="s">
        <v>889</v>
      </c>
      <c r="D169" s="26" t="s">
        <v>24</v>
      </c>
      <c r="E169" s="18">
        <v>207.47</v>
      </c>
      <c r="F169" s="453">
        <v>242</v>
      </c>
      <c r="G169" s="384"/>
      <c r="H169" s="385"/>
      <c r="I169" s="385"/>
      <c r="J169" s="369" t="e">
        <f t="shared" si="14"/>
        <v>#DIV/0!</v>
      </c>
      <c r="W169" s="539">
        <f t="shared" si="11"/>
        <v>0</v>
      </c>
    </row>
    <row r="170" spans="1:23" ht="38.25">
      <c r="A170" s="1">
        <v>244</v>
      </c>
      <c r="B170" s="504" t="s">
        <v>160</v>
      </c>
      <c r="C170" s="25" t="s">
        <v>241</v>
      </c>
      <c r="D170" s="26" t="s">
        <v>1</v>
      </c>
      <c r="E170" s="18">
        <v>17</v>
      </c>
      <c r="F170" s="453">
        <f>ROUND(E170*1.05,0)</f>
        <v>18</v>
      </c>
      <c r="G170" s="384"/>
      <c r="H170" s="385"/>
      <c r="I170" s="385"/>
      <c r="J170" s="369" t="e">
        <f t="shared" si="14"/>
        <v>#DIV/0!</v>
      </c>
      <c r="W170" s="539">
        <f t="shared" si="11"/>
        <v>0</v>
      </c>
    </row>
    <row r="171" spans="1:23" s="12" customFormat="1">
      <c r="A171" s="1"/>
      <c r="B171" s="505">
        <v>18</v>
      </c>
      <c r="C171" s="338" t="s">
        <v>161</v>
      </c>
      <c r="D171" s="339" t="s">
        <v>20</v>
      </c>
      <c r="E171" s="340"/>
      <c r="F171" s="456"/>
      <c r="G171" s="389"/>
      <c r="H171" s="390"/>
      <c r="I171" s="446"/>
      <c r="J171" s="368" t="e">
        <f t="shared" si="14"/>
        <v>#DIV/0!</v>
      </c>
      <c r="W171" s="539">
        <f t="shared" si="11"/>
        <v>0</v>
      </c>
    </row>
    <row r="172" spans="1:23">
      <c r="A172" s="1">
        <v>149</v>
      </c>
      <c r="B172" s="503" t="s">
        <v>461</v>
      </c>
      <c r="C172" s="20" t="s">
        <v>162</v>
      </c>
      <c r="D172" s="17" t="s">
        <v>24</v>
      </c>
      <c r="E172" s="18">
        <f>+E29+E42+E43</f>
        <v>831</v>
      </c>
      <c r="F172" s="453">
        <f>ROUND(E172*1.05,0)</f>
        <v>873</v>
      </c>
      <c r="G172" s="384"/>
      <c r="H172" s="385"/>
      <c r="I172" s="385"/>
      <c r="J172" s="369" t="e">
        <f t="shared" si="14"/>
        <v>#DIV/0!</v>
      </c>
      <c r="W172" s="539">
        <f t="shared" si="11"/>
        <v>0</v>
      </c>
    </row>
    <row r="173" spans="1:23" s="12" customFormat="1" ht="38.25" customHeight="1">
      <c r="A173" s="1"/>
      <c r="B173" s="505">
        <v>19</v>
      </c>
      <c r="C173" s="338" t="s">
        <v>765</v>
      </c>
      <c r="D173" s="339" t="s">
        <v>20</v>
      </c>
      <c r="E173" s="340"/>
      <c r="F173" s="456"/>
      <c r="G173" s="389"/>
      <c r="H173" s="390"/>
      <c r="I173" s="446"/>
      <c r="J173" s="368" t="e">
        <f t="shared" si="14"/>
        <v>#DIV/0!</v>
      </c>
      <c r="W173" s="539">
        <f t="shared" si="11"/>
        <v>0</v>
      </c>
    </row>
    <row r="174" spans="1:23" s="12" customFormat="1">
      <c r="A174" s="1"/>
      <c r="B174" s="502" t="s">
        <v>462</v>
      </c>
      <c r="C174" s="13" t="s">
        <v>163</v>
      </c>
      <c r="D174" s="14" t="s">
        <v>20</v>
      </c>
      <c r="E174" s="15"/>
      <c r="F174" s="454"/>
      <c r="G174" s="382"/>
      <c r="H174" s="383"/>
      <c r="I174" s="445"/>
      <c r="J174" s="369" t="e">
        <f t="shared" si="14"/>
        <v>#DIV/0!</v>
      </c>
      <c r="W174" s="539">
        <f t="shared" si="11"/>
        <v>0</v>
      </c>
    </row>
    <row r="175" spans="1:23">
      <c r="B175" s="504"/>
      <c r="C175" s="349" t="s">
        <v>730</v>
      </c>
      <c r="D175" s="26"/>
      <c r="E175" s="29"/>
      <c r="F175" s="455"/>
      <c r="G175" s="391"/>
      <c r="H175" s="388"/>
      <c r="I175" s="566"/>
      <c r="J175" s="369" t="e">
        <f t="shared" si="14"/>
        <v>#DIV/0!</v>
      </c>
      <c r="W175" s="539">
        <f t="shared" si="11"/>
        <v>0</v>
      </c>
    </row>
    <row r="176" spans="1:23">
      <c r="A176" s="1">
        <v>150</v>
      </c>
      <c r="B176" s="504" t="s">
        <v>164</v>
      </c>
      <c r="C176" s="25" t="s">
        <v>762</v>
      </c>
      <c r="D176" s="26" t="s">
        <v>26</v>
      </c>
      <c r="E176" s="18">
        <v>28.22</v>
      </c>
      <c r="F176" s="453">
        <v>6</v>
      </c>
      <c r="G176" s="384"/>
      <c r="H176" s="385"/>
      <c r="I176" s="385"/>
      <c r="J176" s="369" t="e">
        <f t="shared" si="14"/>
        <v>#DIV/0!</v>
      </c>
      <c r="W176" s="539">
        <f t="shared" si="11"/>
        <v>0</v>
      </c>
    </row>
    <row r="177" spans="1:23">
      <c r="A177" s="1">
        <v>151</v>
      </c>
      <c r="B177" s="504" t="s">
        <v>165</v>
      </c>
      <c r="C177" s="25" t="s">
        <v>763</v>
      </c>
      <c r="D177" s="26" t="s">
        <v>26</v>
      </c>
      <c r="E177" s="18">
        <v>9.44</v>
      </c>
      <c r="F177" s="453">
        <v>37</v>
      </c>
      <c r="G177" s="384"/>
      <c r="H177" s="385"/>
      <c r="I177" s="385"/>
      <c r="J177" s="369" t="e">
        <f t="shared" si="14"/>
        <v>#DIV/0!</v>
      </c>
      <c r="W177" s="539">
        <f t="shared" si="11"/>
        <v>0</v>
      </c>
    </row>
    <row r="178" spans="1:23" ht="25.5">
      <c r="A178" s="1">
        <v>152</v>
      </c>
      <c r="B178" s="504" t="s">
        <v>166</v>
      </c>
      <c r="C178" s="25" t="s">
        <v>764</v>
      </c>
      <c r="D178" s="26" t="s">
        <v>26</v>
      </c>
      <c r="E178" s="18">
        <v>2</v>
      </c>
      <c r="F178" s="453">
        <v>6</v>
      </c>
      <c r="G178" s="384"/>
      <c r="H178" s="385"/>
      <c r="I178" s="385"/>
      <c r="J178" s="369" t="e">
        <f t="shared" si="14"/>
        <v>#DIV/0!</v>
      </c>
      <c r="W178" s="539">
        <f t="shared" si="11"/>
        <v>0</v>
      </c>
    </row>
    <row r="179" spans="1:23">
      <c r="A179" s="1">
        <v>280</v>
      </c>
      <c r="B179" s="504" t="s">
        <v>167</v>
      </c>
      <c r="C179" s="25" t="s">
        <v>731</v>
      </c>
      <c r="D179" s="26" t="s">
        <v>7</v>
      </c>
      <c r="E179" s="18"/>
      <c r="F179" s="453">
        <v>3</v>
      </c>
      <c r="G179" s="384"/>
      <c r="H179" s="385"/>
      <c r="I179" s="385"/>
      <c r="J179" s="369"/>
      <c r="W179" s="539">
        <f t="shared" si="11"/>
        <v>0</v>
      </c>
    </row>
    <row r="180" spans="1:23">
      <c r="A180" s="1">
        <v>281</v>
      </c>
      <c r="B180" s="504" t="s">
        <v>168</v>
      </c>
      <c r="C180" s="25" t="s">
        <v>732</v>
      </c>
      <c r="D180" s="26" t="s">
        <v>7</v>
      </c>
      <c r="E180" s="18"/>
      <c r="F180" s="453">
        <v>1</v>
      </c>
      <c r="G180" s="384"/>
      <c r="H180" s="385"/>
      <c r="I180" s="385"/>
      <c r="J180" s="369"/>
      <c r="W180" s="539">
        <f t="shared" si="11"/>
        <v>0</v>
      </c>
    </row>
    <row r="181" spans="1:23">
      <c r="B181" s="504"/>
      <c r="C181" s="349" t="s">
        <v>733</v>
      </c>
      <c r="D181" s="26"/>
      <c r="E181" s="29"/>
      <c r="F181" s="455"/>
      <c r="G181" s="391"/>
      <c r="H181" s="388"/>
      <c r="I181" s="567"/>
      <c r="J181" s="369" t="e">
        <f>+I181/$I$394</f>
        <v>#DIV/0!</v>
      </c>
      <c r="W181" s="539">
        <f t="shared" si="11"/>
        <v>0</v>
      </c>
    </row>
    <row r="182" spans="1:23" ht="15.75" customHeight="1">
      <c r="A182" s="1">
        <v>154</v>
      </c>
      <c r="B182" s="504" t="s">
        <v>169</v>
      </c>
      <c r="C182" s="25" t="s">
        <v>734</v>
      </c>
      <c r="D182" s="26" t="s">
        <v>1</v>
      </c>
      <c r="E182" s="18">
        <v>10</v>
      </c>
      <c r="F182" s="453">
        <v>5</v>
      </c>
      <c r="G182" s="384"/>
      <c r="H182" s="385"/>
      <c r="I182" s="385"/>
      <c r="J182" s="369" t="e">
        <f>+I182/$I$394</f>
        <v>#DIV/0!</v>
      </c>
      <c r="W182" s="539">
        <f t="shared" si="11"/>
        <v>0</v>
      </c>
    </row>
    <row r="183" spans="1:23">
      <c r="A183" s="1">
        <v>155</v>
      </c>
      <c r="B183" s="504" t="s">
        <v>170</v>
      </c>
      <c r="C183" s="25" t="s">
        <v>771</v>
      </c>
      <c r="D183" s="26" t="s">
        <v>67</v>
      </c>
      <c r="E183" s="18">
        <v>5</v>
      </c>
      <c r="F183" s="453">
        <f>ROUND(E183*1.05,0)</f>
        <v>5</v>
      </c>
      <c r="G183" s="384"/>
      <c r="H183" s="385"/>
      <c r="I183" s="385"/>
      <c r="J183" s="369" t="e">
        <f>+I183/$I$394</f>
        <v>#DIV/0!</v>
      </c>
      <c r="W183" s="539">
        <f t="shared" si="11"/>
        <v>0</v>
      </c>
    </row>
    <row r="184" spans="1:23">
      <c r="A184" s="1">
        <v>282</v>
      </c>
      <c r="B184" s="504" t="s">
        <v>171</v>
      </c>
      <c r="C184" s="25" t="s">
        <v>735</v>
      </c>
      <c r="D184" s="26" t="s">
        <v>67</v>
      </c>
      <c r="E184" s="18"/>
      <c r="F184" s="453">
        <v>4</v>
      </c>
      <c r="G184" s="384"/>
      <c r="H184" s="385"/>
      <c r="I184" s="385"/>
      <c r="J184" s="369"/>
      <c r="W184" s="539">
        <f t="shared" si="11"/>
        <v>0</v>
      </c>
    </row>
    <row r="185" spans="1:23">
      <c r="A185" s="1">
        <v>156</v>
      </c>
      <c r="B185" s="504" t="s">
        <v>172</v>
      </c>
      <c r="C185" s="25" t="s">
        <v>772</v>
      </c>
      <c r="D185" s="26" t="s">
        <v>67</v>
      </c>
      <c r="E185" s="18">
        <v>2</v>
      </c>
      <c r="F185" s="453">
        <f>ROUND(E185*1.05,0)</f>
        <v>2</v>
      </c>
      <c r="G185" s="384"/>
      <c r="H185" s="385"/>
      <c r="I185" s="385"/>
      <c r="J185" s="369" t="e">
        <f>+I185/$I$394</f>
        <v>#DIV/0!</v>
      </c>
      <c r="W185" s="539">
        <f t="shared" si="11"/>
        <v>0</v>
      </c>
    </row>
    <row r="186" spans="1:23">
      <c r="A186" s="1">
        <v>283</v>
      </c>
      <c r="B186" s="504" t="s">
        <v>173</v>
      </c>
      <c r="C186" s="25" t="s">
        <v>736</v>
      </c>
      <c r="D186" s="26" t="s">
        <v>67</v>
      </c>
      <c r="E186" s="18"/>
      <c r="F186" s="453">
        <v>2</v>
      </c>
      <c r="G186" s="384"/>
      <c r="H186" s="385"/>
      <c r="I186" s="385"/>
      <c r="J186" s="369"/>
      <c r="W186" s="539">
        <f t="shared" si="11"/>
        <v>0</v>
      </c>
    </row>
    <row r="187" spans="1:23">
      <c r="A187" s="1">
        <v>284</v>
      </c>
      <c r="B187" s="504" t="s">
        <v>174</v>
      </c>
      <c r="C187" s="25" t="s">
        <v>737</v>
      </c>
      <c r="D187" s="26" t="s">
        <v>67</v>
      </c>
      <c r="E187" s="18"/>
      <c r="F187" s="453">
        <v>2</v>
      </c>
      <c r="G187" s="384"/>
      <c r="H187" s="385"/>
      <c r="I187" s="385"/>
      <c r="J187" s="369"/>
      <c r="W187" s="539">
        <f t="shared" si="11"/>
        <v>0</v>
      </c>
    </row>
    <row r="188" spans="1:23" ht="14.25" customHeight="1">
      <c r="A188" s="1">
        <v>285</v>
      </c>
      <c r="B188" s="504" t="s">
        <v>175</v>
      </c>
      <c r="C188" s="25" t="s">
        <v>738</v>
      </c>
      <c r="D188" s="26" t="s">
        <v>1</v>
      </c>
      <c r="E188" s="18"/>
      <c r="F188" s="453">
        <v>3</v>
      </c>
      <c r="G188" s="384"/>
      <c r="H188" s="385"/>
      <c r="I188" s="385"/>
      <c r="J188" s="369"/>
      <c r="W188" s="539">
        <f t="shared" si="11"/>
        <v>0</v>
      </c>
    </row>
    <row r="189" spans="1:23">
      <c r="A189" s="1">
        <v>286</v>
      </c>
      <c r="B189" s="504" t="s">
        <v>176</v>
      </c>
      <c r="C189" s="25" t="s">
        <v>739</v>
      </c>
      <c r="D189" s="26" t="s">
        <v>7</v>
      </c>
      <c r="E189" s="18"/>
      <c r="F189" s="453">
        <v>2</v>
      </c>
      <c r="G189" s="384"/>
      <c r="H189" s="385"/>
      <c r="I189" s="385"/>
      <c r="J189" s="369"/>
      <c r="W189" s="539">
        <f t="shared" si="11"/>
        <v>0</v>
      </c>
    </row>
    <row r="190" spans="1:23" s="439" customFormat="1">
      <c r="A190" s="438">
        <v>287</v>
      </c>
      <c r="B190" s="503" t="s">
        <v>177</v>
      </c>
      <c r="C190" s="20" t="s">
        <v>740</v>
      </c>
      <c r="D190" s="17" t="s">
        <v>67</v>
      </c>
      <c r="E190" s="18"/>
      <c r="F190" s="453">
        <v>2</v>
      </c>
      <c r="G190" s="384"/>
      <c r="H190" s="385"/>
      <c r="I190" s="385"/>
      <c r="J190" s="369"/>
      <c r="W190" s="539">
        <f t="shared" si="11"/>
        <v>0</v>
      </c>
    </row>
    <row r="191" spans="1:23">
      <c r="A191" s="1">
        <v>288</v>
      </c>
      <c r="B191" s="504" t="s">
        <v>178</v>
      </c>
      <c r="C191" s="25" t="s">
        <v>742</v>
      </c>
      <c r="D191" s="26" t="s">
        <v>67</v>
      </c>
      <c r="E191" s="18"/>
      <c r="F191" s="453">
        <v>5</v>
      </c>
      <c r="G191" s="384"/>
      <c r="H191" s="385"/>
      <c r="I191" s="385"/>
      <c r="J191" s="369"/>
      <c r="W191" s="539">
        <f t="shared" si="11"/>
        <v>0</v>
      </c>
    </row>
    <row r="192" spans="1:23">
      <c r="A192" s="1">
        <v>289</v>
      </c>
      <c r="B192" s="504" t="s">
        <v>179</v>
      </c>
      <c r="C192" s="25" t="s">
        <v>743</v>
      </c>
      <c r="D192" s="26" t="s">
        <v>67</v>
      </c>
      <c r="E192" s="18"/>
      <c r="F192" s="453">
        <v>3</v>
      </c>
      <c r="G192" s="384"/>
      <c r="H192" s="385"/>
      <c r="I192" s="385"/>
      <c r="J192" s="369"/>
      <c r="W192" s="539">
        <f t="shared" si="11"/>
        <v>0</v>
      </c>
    </row>
    <row r="193" spans="1:23">
      <c r="A193" s="1">
        <v>157</v>
      </c>
      <c r="B193" s="504" t="s">
        <v>741</v>
      </c>
      <c r="C193" s="25" t="s">
        <v>767</v>
      </c>
      <c r="D193" s="26" t="s">
        <v>67</v>
      </c>
      <c r="E193" s="18">
        <v>8</v>
      </c>
      <c r="F193" s="453">
        <v>1</v>
      </c>
      <c r="G193" s="384"/>
      <c r="H193" s="385"/>
      <c r="I193" s="385"/>
      <c r="J193" s="369" t="e">
        <f>+I193/$I$394</f>
        <v>#DIV/0!</v>
      </c>
      <c r="W193" s="539">
        <f t="shared" si="11"/>
        <v>0</v>
      </c>
    </row>
    <row r="194" spans="1:23">
      <c r="A194" s="1">
        <v>290</v>
      </c>
      <c r="B194" s="504" t="s">
        <v>745</v>
      </c>
      <c r="C194" s="25" t="s">
        <v>768</v>
      </c>
      <c r="D194" s="26" t="s">
        <v>67</v>
      </c>
      <c r="E194" s="18"/>
      <c r="F194" s="453">
        <v>3</v>
      </c>
      <c r="G194" s="384"/>
      <c r="H194" s="385"/>
      <c r="I194" s="385"/>
      <c r="J194" s="369"/>
      <c r="W194" s="539">
        <f t="shared" ref="W194:W257" si="15">+G194*F194</f>
        <v>0</v>
      </c>
    </row>
    <row r="195" spans="1:23">
      <c r="A195" s="1">
        <v>291</v>
      </c>
      <c r="B195" s="504" t="s">
        <v>746</v>
      </c>
      <c r="C195" s="25" t="s">
        <v>769</v>
      </c>
      <c r="D195" s="26" t="s">
        <v>67</v>
      </c>
      <c r="E195" s="18"/>
      <c r="F195" s="453">
        <v>2</v>
      </c>
      <c r="G195" s="384"/>
      <c r="H195" s="385"/>
      <c r="I195" s="385"/>
      <c r="J195" s="369"/>
      <c r="W195" s="539">
        <f t="shared" si="15"/>
        <v>0</v>
      </c>
    </row>
    <row r="196" spans="1:23">
      <c r="A196" s="1">
        <v>292</v>
      </c>
      <c r="B196" s="504" t="s">
        <v>747</v>
      </c>
      <c r="C196" s="25" t="s">
        <v>770</v>
      </c>
      <c r="D196" s="26" t="s">
        <v>67</v>
      </c>
      <c r="E196" s="18"/>
      <c r="F196" s="453">
        <v>1</v>
      </c>
      <c r="G196" s="384"/>
      <c r="H196" s="385"/>
      <c r="I196" s="385"/>
      <c r="J196" s="369"/>
      <c r="W196" s="539">
        <f t="shared" si="15"/>
        <v>0</v>
      </c>
    </row>
    <row r="197" spans="1:23" ht="27" customHeight="1">
      <c r="A197" s="1">
        <v>293</v>
      </c>
      <c r="B197" s="504" t="s">
        <v>748</v>
      </c>
      <c r="C197" s="25" t="s">
        <v>766</v>
      </c>
      <c r="D197" s="26" t="s">
        <v>67</v>
      </c>
      <c r="E197" s="18"/>
      <c r="F197" s="453">
        <v>1</v>
      </c>
      <c r="G197" s="384"/>
      <c r="H197" s="385"/>
      <c r="I197" s="385"/>
      <c r="J197" s="369"/>
      <c r="W197" s="539">
        <f t="shared" si="15"/>
        <v>0</v>
      </c>
    </row>
    <row r="198" spans="1:23">
      <c r="B198" s="504"/>
      <c r="C198" s="349" t="s">
        <v>744</v>
      </c>
      <c r="D198" s="26"/>
      <c r="E198" s="29"/>
      <c r="F198" s="455"/>
      <c r="G198" s="391"/>
      <c r="H198" s="388"/>
      <c r="I198" s="567"/>
      <c r="J198" s="369" t="e">
        <f>+I198/$I$394</f>
        <v>#DIV/0!</v>
      </c>
      <c r="W198" s="539">
        <f t="shared" si="15"/>
        <v>0</v>
      </c>
    </row>
    <row r="199" spans="1:23">
      <c r="A199" s="1">
        <v>158</v>
      </c>
      <c r="B199" s="504" t="s">
        <v>749</v>
      </c>
      <c r="C199" s="25" t="s">
        <v>787</v>
      </c>
      <c r="D199" s="26" t="s">
        <v>1</v>
      </c>
      <c r="E199" s="18">
        <v>4</v>
      </c>
      <c r="F199" s="453">
        <v>30</v>
      </c>
      <c r="G199" s="384"/>
      <c r="H199" s="385"/>
      <c r="I199" s="385"/>
      <c r="J199" s="369" t="e">
        <f>+I199/$I$394</f>
        <v>#DIV/0!</v>
      </c>
      <c r="W199" s="539">
        <f t="shared" si="15"/>
        <v>0</v>
      </c>
    </row>
    <row r="200" spans="1:23">
      <c r="A200" s="1">
        <v>294</v>
      </c>
      <c r="B200" s="504" t="s">
        <v>750</v>
      </c>
      <c r="C200" s="25" t="s">
        <v>788</v>
      </c>
      <c r="D200" s="26" t="s">
        <v>1</v>
      </c>
      <c r="E200" s="18"/>
      <c r="F200" s="453">
        <v>15</v>
      </c>
      <c r="G200" s="384"/>
      <c r="H200" s="385"/>
      <c r="I200" s="385"/>
      <c r="J200" s="369"/>
      <c r="W200" s="539">
        <f t="shared" si="15"/>
        <v>0</v>
      </c>
    </row>
    <row r="201" spans="1:23">
      <c r="A201" s="1">
        <v>295</v>
      </c>
      <c r="B201" s="504" t="s">
        <v>751</v>
      </c>
      <c r="C201" s="25" t="s">
        <v>789</v>
      </c>
      <c r="D201" s="26" t="s">
        <v>1</v>
      </c>
      <c r="E201" s="18"/>
      <c r="F201" s="453">
        <v>5</v>
      </c>
      <c r="G201" s="384"/>
      <c r="H201" s="385"/>
      <c r="I201" s="385"/>
      <c r="J201" s="369"/>
      <c r="W201" s="539">
        <f t="shared" si="15"/>
        <v>0</v>
      </c>
    </row>
    <row r="202" spans="1:23">
      <c r="A202" s="1">
        <v>296</v>
      </c>
      <c r="B202" s="504" t="s">
        <v>783</v>
      </c>
      <c r="C202" s="25" t="s">
        <v>790</v>
      </c>
      <c r="D202" s="26" t="s">
        <v>1</v>
      </c>
      <c r="E202" s="18"/>
      <c r="F202" s="453">
        <v>15</v>
      </c>
      <c r="G202" s="384"/>
      <c r="H202" s="385"/>
      <c r="I202" s="385"/>
      <c r="J202" s="369"/>
      <c r="W202" s="539">
        <f t="shared" si="15"/>
        <v>0</v>
      </c>
    </row>
    <row r="203" spans="1:23">
      <c r="A203" s="1">
        <v>297</v>
      </c>
      <c r="B203" s="504" t="s">
        <v>784</v>
      </c>
      <c r="C203" s="25" t="s">
        <v>735</v>
      </c>
      <c r="D203" s="26" t="s">
        <v>7</v>
      </c>
      <c r="E203" s="18"/>
      <c r="F203" s="453">
        <v>1</v>
      </c>
      <c r="G203" s="384"/>
      <c r="H203" s="385"/>
      <c r="I203" s="385"/>
      <c r="J203" s="369"/>
      <c r="W203" s="539">
        <f t="shared" si="15"/>
        <v>0</v>
      </c>
    </row>
    <row r="204" spans="1:23">
      <c r="A204" s="1">
        <v>159</v>
      </c>
      <c r="B204" s="504" t="s">
        <v>785</v>
      </c>
      <c r="C204" s="25" t="s">
        <v>752</v>
      </c>
      <c r="D204" s="26" t="s">
        <v>67</v>
      </c>
      <c r="E204" s="29">
        <v>1</v>
      </c>
      <c r="F204" s="453">
        <f>ROUND(E204*1.05,0)</f>
        <v>1</v>
      </c>
      <c r="G204" s="384"/>
      <c r="H204" s="385"/>
      <c r="I204" s="385"/>
      <c r="J204" s="369" t="e">
        <f t="shared" ref="J204:J216" si="16">+I204/$I$394</f>
        <v>#DIV/0!</v>
      </c>
      <c r="W204" s="539">
        <f t="shared" si="15"/>
        <v>0</v>
      </c>
    </row>
    <row r="205" spans="1:23" ht="15" customHeight="1">
      <c r="A205" s="1">
        <v>160</v>
      </c>
      <c r="B205" s="504" t="s">
        <v>786</v>
      </c>
      <c r="C205" s="25" t="s">
        <v>753</v>
      </c>
      <c r="D205" s="26" t="s">
        <v>67</v>
      </c>
      <c r="E205" s="29">
        <v>1</v>
      </c>
      <c r="F205" s="453">
        <f>ROUND(E205*1.05,0)</f>
        <v>1</v>
      </c>
      <c r="G205" s="384"/>
      <c r="H205" s="385"/>
      <c r="I205" s="385"/>
      <c r="J205" s="369" t="e">
        <f t="shared" si="16"/>
        <v>#DIV/0!</v>
      </c>
      <c r="W205" s="539">
        <f t="shared" si="15"/>
        <v>0</v>
      </c>
    </row>
    <row r="206" spans="1:23" ht="54.75" customHeight="1">
      <c r="B206" s="504"/>
      <c r="C206" s="349" t="s">
        <v>238</v>
      </c>
      <c r="D206" s="26"/>
      <c r="E206" s="29"/>
      <c r="F206" s="455"/>
      <c r="G206" s="391"/>
      <c r="H206" s="388"/>
      <c r="I206" s="567"/>
      <c r="J206" s="369" t="e">
        <f t="shared" si="16"/>
        <v>#DIV/0!</v>
      </c>
      <c r="W206" s="539">
        <f t="shared" si="15"/>
        <v>0</v>
      </c>
    </row>
    <row r="207" spans="1:23" ht="13.5" customHeight="1">
      <c r="A207" s="1">
        <v>161</v>
      </c>
      <c r="B207" s="504" t="s">
        <v>800</v>
      </c>
      <c r="C207" s="25" t="s">
        <v>793</v>
      </c>
      <c r="D207" s="26" t="s">
        <v>67</v>
      </c>
      <c r="E207" s="29">
        <v>10</v>
      </c>
      <c r="F207" s="453">
        <v>52</v>
      </c>
      <c r="G207" s="384"/>
      <c r="H207" s="385"/>
      <c r="I207" s="385"/>
      <c r="J207" s="369" t="e">
        <f t="shared" si="16"/>
        <v>#DIV/0!</v>
      </c>
      <c r="W207" s="539">
        <f t="shared" si="15"/>
        <v>0</v>
      </c>
    </row>
    <row r="208" spans="1:23" ht="16.5" customHeight="1">
      <c r="A208" s="1">
        <v>162</v>
      </c>
      <c r="B208" s="504" t="s">
        <v>801</v>
      </c>
      <c r="C208" s="25" t="s">
        <v>794</v>
      </c>
      <c r="D208" s="26" t="s">
        <v>67</v>
      </c>
      <c r="E208" s="29">
        <v>20</v>
      </c>
      <c r="F208" s="453">
        <v>8</v>
      </c>
      <c r="G208" s="384"/>
      <c r="H208" s="385"/>
      <c r="I208" s="385"/>
      <c r="J208" s="369" t="e">
        <f t="shared" si="16"/>
        <v>#DIV/0!</v>
      </c>
      <c r="W208" s="539">
        <f t="shared" si="15"/>
        <v>0</v>
      </c>
    </row>
    <row r="209" spans="1:23" s="12" customFormat="1" ht="60" customHeight="1">
      <c r="A209" s="1"/>
      <c r="B209" s="502" t="s">
        <v>463</v>
      </c>
      <c r="C209" s="13" t="s">
        <v>237</v>
      </c>
      <c r="D209" s="14" t="s">
        <v>20</v>
      </c>
      <c r="E209" s="15"/>
      <c r="F209" s="454"/>
      <c r="G209" s="382"/>
      <c r="H209" s="383"/>
      <c r="I209" s="445"/>
      <c r="J209" s="369" t="e">
        <f t="shared" si="16"/>
        <v>#DIV/0!</v>
      </c>
      <c r="W209" s="539">
        <f t="shared" si="15"/>
        <v>0</v>
      </c>
    </row>
    <row r="210" spans="1:23">
      <c r="A210" s="1">
        <v>166</v>
      </c>
      <c r="B210" s="504" t="s">
        <v>180</v>
      </c>
      <c r="C210" s="25" t="s">
        <v>181</v>
      </c>
      <c r="D210" s="26" t="s">
        <v>67</v>
      </c>
      <c r="E210" s="18">
        <v>4</v>
      </c>
      <c r="F210" s="453">
        <v>5</v>
      </c>
      <c r="G210" s="384"/>
      <c r="H210" s="385"/>
      <c r="I210" s="385"/>
      <c r="J210" s="369" t="e">
        <f t="shared" si="16"/>
        <v>#DIV/0!</v>
      </c>
      <c r="W210" s="539">
        <f t="shared" si="15"/>
        <v>0</v>
      </c>
    </row>
    <row r="211" spans="1:23">
      <c r="A211" s="1">
        <v>167</v>
      </c>
      <c r="B211" s="504" t="s">
        <v>182</v>
      </c>
      <c r="C211" s="25" t="s">
        <v>761</v>
      </c>
      <c r="D211" s="26" t="s">
        <v>67</v>
      </c>
      <c r="E211" s="18">
        <v>4</v>
      </c>
      <c r="F211" s="453">
        <f>ROUND(E211*1.05,0)</f>
        <v>4</v>
      </c>
      <c r="G211" s="384"/>
      <c r="H211" s="385"/>
      <c r="I211" s="385"/>
      <c r="J211" s="369" t="e">
        <f t="shared" si="16"/>
        <v>#DIV/0!</v>
      </c>
      <c r="W211" s="539">
        <f t="shared" si="15"/>
        <v>0</v>
      </c>
    </row>
    <row r="212" spans="1:23">
      <c r="A212" s="1">
        <v>168</v>
      </c>
      <c r="B212" s="504" t="s">
        <v>183</v>
      </c>
      <c r="C212" s="25" t="s">
        <v>726</v>
      </c>
      <c r="D212" s="26" t="s">
        <v>67</v>
      </c>
      <c r="E212" s="18">
        <v>2</v>
      </c>
      <c r="F212" s="453">
        <v>1</v>
      </c>
      <c r="G212" s="384"/>
      <c r="H212" s="385"/>
      <c r="I212" s="385"/>
      <c r="J212" s="369" t="e">
        <f t="shared" si="16"/>
        <v>#DIV/0!</v>
      </c>
      <c r="W212" s="539">
        <f t="shared" si="15"/>
        <v>0</v>
      </c>
    </row>
    <row r="213" spans="1:23">
      <c r="A213" s="1">
        <v>169</v>
      </c>
      <c r="B213" s="504" t="s">
        <v>184</v>
      </c>
      <c r="C213" s="25" t="s">
        <v>185</v>
      </c>
      <c r="D213" s="26" t="s">
        <v>67</v>
      </c>
      <c r="E213" s="18">
        <v>1</v>
      </c>
      <c r="F213" s="453">
        <f>ROUND(E213*1.05,0)</f>
        <v>1</v>
      </c>
      <c r="G213" s="384"/>
      <c r="H213" s="385"/>
      <c r="I213" s="385"/>
      <c r="J213" s="369" t="e">
        <f t="shared" si="16"/>
        <v>#DIV/0!</v>
      </c>
      <c r="W213" s="539">
        <f t="shared" si="15"/>
        <v>0</v>
      </c>
    </row>
    <row r="214" spans="1:23">
      <c r="A214" s="1">
        <v>171</v>
      </c>
      <c r="B214" s="504" t="s">
        <v>186</v>
      </c>
      <c r="C214" s="25" t="s">
        <v>187</v>
      </c>
      <c r="D214" s="26" t="s">
        <v>67</v>
      </c>
      <c r="E214" s="18">
        <v>1</v>
      </c>
      <c r="F214" s="453">
        <v>0</v>
      </c>
      <c r="G214" s="384"/>
      <c r="H214" s="385"/>
      <c r="I214" s="385"/>
      <c r="J214" s="369" t="e">
        <f t="shared" si="16"/>
        <v>#DIV/0!</v>
      </c>
      <c r="W214" s="539">
        <f t="shared" si="15"/>
        <v>0</v>
      </c>
    </row>
    <row r="215" spans="1:23" s="12" customFormat="1">
      <c r="A215" s="1"/>
      <c r="B215" s="502" t="s">
        <v>464</v>
      </c>
      <c r="C215" s="13" t="s">
        <v>858</v>
      </c>
      <c r="D215" s="14"/>
      <c r="E215" s="15"/>
      <c r="F215" s="454"/>
      <c r="G215" s="382"/>
      <c r="H215" s="383"/>
      <c r="I215" s="445"/>
      <c r="J215" s="369" t="e">
        <f t="shared" si="16"/>
        <v>#DIV/0!</v>
      </c>
      <c r="W215" s="539">
        <f t="shared" si="15"/>
        <v>0</v>
      </c>
    </row>
    <row r="216" spans="1:23" ht="70.5" customHeight="1">
      <c r="A216" s="1">
        <v>175</v>
      </c>
      <c r="B216" s="504" t="s">
        <v>188</v>
      </c>
      <c r="C216" s="497" t="s">
        <v>760</v>
      </c>
      <c r="D216" s="26" t="s">
        <v>67</v>
      </c>
      <c r="E216" s="29">
        <v>5</v>
      </c>
      <c r="F216" s="453">
        <v>1</v>
      </c>
      <c r="G216" s="384"/>
      <c r="H216" s="385"/>
      <c r="I216" s="385"/>
      <c r="J216" s="369" t="e">
        <f t="shared" si="16"/>
        <v>#DIV/0!</v>
      </c>
      <c r="W216" s="539">
        <f t="shared" si="15"/>
        <v>0</v>
      </c>
    </row>
    <row r="217" spans="1:23" ht="123" customHeight="1">
      <c r="A217" s="1">
        <v>298</v>
      </c>
      <c r="B217" s="504" t="s">
        <v>755</v>
      </c>
      <c r="C217" s="496" t="s">
        <v>754</v>
      </c>
      <c r="D217" s="26" t="s">
        <v>67</v>
      </c>
      <c r="E217" s="29">
        <v>5</v>
      </c>
      <c r="F217" s="453">
        <v>1</v>
      </c>
      <c r="G217" s="384"/>
      <c r="H217" s="385"/>
      <c r="I217" s="385"/>
      <c r="J217" s="369"/>
      <c r="W217" s="539">
        <f t="shared" si="15"/>
        <v>0</v>
      </c>
    </row>
    <row r="218" spans="1:23" s="12" customFormat="1" ht="25.5">
      <c r="A218" s="1"/>
      <c r="B218" s="505">
        <v>20</v>
      </c>
      <c r="C218" s="338" t="s">
        <v>776</v>
      </c>
      <c r="D218" s="339" t="s">
        <v>20</v>
      </c>
      <c r="E218" s="340"/>
      <c r="F218" s="456"/>
      <c r="G218" s="389"/>
      <c r="H218" s="390"/>
      <c r="I218" s="446"/>
      <c r="J218" s="368" t="e">
        <f>+I218/$I$394</f>
        <v>#DIV/0!</v>
      </c>
      <c r="W218" s="539">
        <f t="shared" si="15"/>
        <v>0</v>
      </c>
    </row>
    <row r="219" spans="1:23" s="12" customFormat="1">
      <c r="A219" s="1"/>
      <c r="B219" s="502" t="s">
        <v>465</v>
      </c>
      <c r="C219" s="13" t="s">
        <v>240</v>
      </c>
      <c r="D219" s="14" t="s">
        <v>20</v>
      </c>
      <c r="E219" s="15"/>
      <c r="F219" s="454"/>
      <c r="G219" s="382"/>
      <c r="H219" s="383"/>
      <c r="I219" s="445"/>
      <c r="J219" s="369" t="e">
        <f>+I219/$I$394</f>
        <v>#DIV/0!</v>
      </c>
      <c r="W219" s="539">
        <f t="shared" si="15"/>
        <v>0</v>
      </c>
    </row>
    <row r="220" spans="1:23" ht="77.25" customHeight="1">
      <c r="B220" s="503"/>
      <c r="C220" s="351" t="s">
        <v>233</v>
      </c>
      <c r="D220" s="17" t="s">
        <v>20</v>
      </c>
      <c r="E220" s="18"/>
      <c r="F220" s="453"/>
      <c r="G220" s="384"/>
      <c r="H220" s="385"/>
      <c r="I220" s="568"/>
      <c r="J220" s="369" t="e">
        <f>+I220/$I$394</f>
        <v>#DIV/0!</v>
      </c>
      <c r="W220" s="539">
        <f t="shared" si="15"/>
        <v>0</v>
      </c>
    </row>
    <row r="221" spans="1:23">
      <c r="A221" s="1">
        <v>178</v>
      </c>
      <c r="B221" s="504" t="s">
        <v>189</v>
      </c>
      <c r="C221" s="25" t="s">
        <v>286</v>
      </c>
      <c r="D221" s="26" t="s">
        <v>26</v>
      </c>
      <c r="E221" s="29">
        <v>15</v>
      </c>
      <c r="F221" s="453">
        <v>260</v>
      </c>
      <c r="G221" s="384"/>
      <c r="H221" s="385"/>
      <c r="I221" s="385"/>
      <c r="J221" s="369" t="e">
        <f>+I221/$I$394</f>
        <v>#DIV/0!</v>
      </c>
      <c r="W221" s="539">
        <f t="shared" si="15"/>
        <v>0</v>
      </c>
    </row>
    <row r="222" spans="1:23">
      <c r="A222" s="1">
        <v>179</v>
      </c>
      <c r="B222" s="504" t="s">
        <v>190</v>
      </c>
      <c r="C222" s="25" t="s">
        <v>287</v>
      </c>
      <c r="D222" s="26" t="s">
        <v>26</v>
      </c>
      <c r="E222" s="29">
        <v>13</v>
      </c>
      <c r="F222" s="453">
        <v>17</v>
      </c>
      <c r="G222" s="384"/>
      <c r="H222" s="385"/>
      <c r="I222" s="385"/>
      <c r="J222" s="369" t="e">
        <f>+I222/$I$394</f>
        <v>#DIV/0!</v>
      </c>
      <c r="W222" s="539">
        <f t="shared" si="15"/>
        <v>0</v>
      </c>
    </row>
    <row r="223" spans="1:23">
      <c r="A223" s="1">
        <v>299</v>
      </c>
      <c r="B223" s="504" t="s">
        <v>191</v>
      </c>
      <c r="C223" s="25" t="s">
        <v>773</v>
      </c>
      <c r="D223" s="26" t="s">
        <v>7</v>
      </c>
      <c r="E223" s="29"/>
      <c r="F223" s="453">
        <v>6</v>
      </c>
      <c r="G223" s="384"/>
      <c r="H223" s="385"/>
      <c r="I223" s="385"/>
      <c r="J223" s="369"/>
      <c r="W223" s="539">
        <f t="shared" si="15"/>
        <v>0</v>
      </c>
    </row>
    <row r="224" spans="1:23">
      <c r="A224" s="1">
        <v>300</v>
      </c>
      <c r="B224" s="504" t="s">
        <v>192</v>
      </c>
      <c r="C224" s="25" t="s">
        <v>795</v>
      </c>
      <c r="D224" s="26" t="s">
        <v>7</v>
      </c>
      <c r="E224" s="29"/>
      <c r="F224" s="453">
        <v>190</v>
      </c>
      <c r="G224" s="384"/>
      <c r="H224" s="385"/>
      <c r="I224" s="385"/>
      <c r="J224" s="369"/>
      <c r="W224" s="539">
        <f t="shared" si="15"/>
        <v>0</v>
      </c>
    </row>
    <row r="225" spans="1:23">
      <c r="A225" s="1">
        <v>301</v>
      </c>
      <c r="B225" s="504" t="s">
        <v>193</v>
      </c>
      <c r="C225" s="20" t="s">
        <v>774</v>
      </c>
      <c r="D225" s="17" t="s">
        <v>1</v>
      </c>
      <c r="E225" s="18"/>
      <c r="F225" s="453">
        <v>38</v>
      </c>
      <c r="G225" s="384"/>
      <c r="H225" s="385"/>
      <c r="I225" s="385"/>
      <c r="J225" s="369"/>
      <c r="W225" s="539">
        <f t="shared" si="15"/>
        <v>0</v>
      </c>
    </row>
    <row r="226" spans="1:23" ht="25.5">
      <c r="A226" s="1">
        <v>302</v>
      </c>
      <c r="B226" s="504" t="s">
        <v>194</v>
      </c>
      <c r="C226" s="20" t="s">
        <v>775</v>
      </c>
      <c r="D226" s="17" t="s">
        <v>7</v>
      </c>
      <c r="E226" s="18"/>
      <c r="F226" s="453">
        <v>20</v>
      </c>
      <c r="G226" s="384"/>
      <c r="H226" s="385"/>
      <c r="I226" s="385"/>
      <c r="J226" s="369"/>
      <c r="W226" s="539">
        <f t="shared" si="15"/>
        <v>0</v>
      </c>
    </row>
    <row r="227" spans="1:23">
      <c r="A227" s="1">
        <v>303</v>
      </c>
      <c r="B227" s="504" t="s">
        <v>195</v>
      </c>
      <c r="C227" s="25" t="s">
        <v>802</v>
      </c>
      <c r="D227" s="26" t="s">
        <v>7</v>
      </c>
      <c r="E227" s="29"/>
      <c r="F227" s="453">
        <v>2</v>
      </c>
      <c r="G227" s="384"/>
      <c r="H227" s="385"/>
      <c r="I227" s="385"/>
      <c r="J227" s="369"/>
      <c r="W227" s="539">
        <f t="shared" si="15"/>
        <v>0</v>
      </c>
    </row>
    <row r="228" spans="1:23" ht="27">
      <c r="A228" s="1">
        <v>304</v>
      </c>
      <c r="B228" s="504" t="s">
        <v>890</v>
      </c>
      <c r="C228" s="441" t="s">
        <v>803</v>
      </c>
      <c r="D228" s="26" t="s">
        <v>1</v>
      </c>
      <c r="E228" s="29"/>
      <c r="F228" s="453">
        <v>87</v>
      </c>
      <c r="G228" s="384"/>
      <c r="H228" s="385"/>
      <c r="I228" s="385"/>
      <c r="J228" s="369"/>
      <c r="W228" s="539">
        <f t="shared" si="15"/>
        <v>0</v>
      </c>
    </row>
    <row r="229" spans="1:23" ht="63.75">
      <c r="B229" s="504"/>
      <c r="C229" s="349" t="s">
        <v>234</v>
      </c>
      <c r="D229" s="26" t="s">
        <v>20</v>
      </c>
      <c r="E229" s="29"/>
      <c r="F229" s="455"/>
      <c r="G229" s="391"/>
      <c r="H229" s="388"/>
      <c r="I229" s="567"/>
      <c r="J229" s="369" t="e">
        <f t="shared" ref="J229:J245" si="17">+I229/$I$394</f>
        <v>#DIV/0!</v>
      </c>
      <c r="W229" s="539">
        <f t="shared" si="15"/>
        <v>0</v>
      </c>
    </row>
    <row r="230" spans="1:23">
      <c r="A230" s="1">
        <v>180</v>
      </c>
      <c r="B230" s="504" t="s">
        <v>196</v>
      </c>
      <c r="C230" s="25" t="s">
        <v>777</v>
      </c>
      <c r="D230" s="26" t="s">
        <v>7</v>
      </c>
      <c r="E230" s="29">
        <v>18</v>
      </c>
      <c r="F230" s="455">
        <v>16</v>
      </c>
      <c r="G230" s="391"/>
      <c r="H230" s="388"/>
      <c r="I230" s="388"/>
      <c r="J230" s="369" t="e">
        <f t="shared" si="17"/>
        <v>#DIV/0!</v>
      </c>
      <c r="W230" s="539">
        <f t="shared" si="15"/>
        <v>0</v>
      </c>
    </row>
    <row r="231" spans="1:23">
      <c r="A231" s="1">
        <v>181</v>
      </c>
      <c r="B231" s="504" t="s">
        <v>197</v>
      </c>
      <c r="C231" s="25" t="s">
        <v>778</v>
      </c>
      <c r="D231" s="26" t="s">
        <v>7</v>
      </c>
      <c r="E231" s="29">
        <v>12</v>
      </c>
      <c r="F231" s="455">
        <v>36</v>
      </c>
      <c r="G231" s="391"/>
      <c r="H231" s="388"/>
      <c r="I231" s="388"/>
      <c r="J231" s="369" t="e">
        <f t="shared" si="17"/>
        <v>#DIV/0!</v>
      </c>
      <c r="W231" s="539">
        <f t="shared" si="15"/>
        <v>0</v>
      </c>
    </row>
    <row r="232" spans="1:23" ht="63.75">
      <c r="B232" s="504"/>
      <c r="C232" s="349" t="s">
        <v>235</v>
      </c>
      <c r="D232" s="26" t="s">
        <v>20</v>
      </c>
      <c r="E232" s="29"/>
      <c r="F232" s="455"/>
      <c r="G232" s="391"/>
      <c r="H232" s="391"/>
      <c r="I232" s="567"/>
      <c r="J232" s="369" t="e">
        <f t="shared" si="17"/>
        <v>#DIV/0!</v>
      </c>
      <c r="W232" s="539">
        <f t="shared" si="15"/>
        <v>0</v>
      </c>
    </row>
    <row r="233" spans="1:23" ht="22.5" customHeight="1">
      <c r="A233" s="1">
        <v>182</v>
      </c>
      <c r="B233" s="504" t="s">
        <v>198</v>
      </c>
      <c r="C233" s="25" t="s">
        <v>236</v>
      </c>
      <c r="D233" s="26" t="s">
        <v>26</v>
      </c>
      <c r="E233" s="29">
        <v>10</v>
      </c>
      <c r="F233" s="453">
        <v>16</v>
      </c>
      <c r="G233" s="384"/>
      <c r="H233" s="385"/>
      <c r="I233" s="385"/>
      <c r="J233" s="369" t="e">
        <f t="shared" si="17"/>
        <v>#DIV/0!</v>
      </c>
      <c r="W233" s="539">
        <f t="shared" si="15"/>
        <v>0</v>
      </c>
    </row>
    <row r="234" spans="1:23" ht="63.75">
      <c r="B234" s="504"/>
      <c r="C234" s="349" t="s">
        <v>239</v>
      </c>
      <c r="D234" s="26" t="s">
        <v>20</v>
      </c>
      <c r="E234" s="29"/>
      <c r="F234" s="455"/>
      <c r="G234" s="391"/>
      <c r="H234" s="391"/>
      <c r="I234" s="567"/>
      <c r="J234" s="369" t="e">
        <f t="shared" si="17"/>
        <v>#DIV/0!</v>
      </c>
      <c r="W234" s="539">
        <f t="shared" si="15"/>
        <v>0</v>
      </c>
    </row>
    <row r="235" spans="1:23">
      <c r="A235" s="1">
        <v>186</v>
      </c>
      <c r="B235" s="504" t="s">
        <v>199</v>
      </c>
      <c r="C235" s="25" t="s">
        <v>202</v>
      </c>
      <c r="D235" s="26" t="s">
        <v>67</v>
      </c>
      <c r="E235" s="29">
        <v>4</v>
      </c>
      <c r="F235" s="453">
        <f>ROUND(E235*1.05,0)</f>
        <v>4</v>
      </c>
      <c r="G235" s="384"/>
      <c r="H235" s="385"/>
      <c r="I235" s="385"/>
      <c r="J235" s="369" t="e">
        <f t="shared" si="17"/>
        <v>#DIV/0!</v>
      </c>
      <c r="W235" s="539">
        <f t="shared" si="15"/>
        <v>0</v>
      </c>
    </row>
    <row r="236" spans="1:23">
      <c r="A236" s="1">
        <v>187</v>
      </c>
      <c r="B236" s="504" t="s">
        <v>200</v>
      </c>
      <c r="C236" s="25" t="s">
        <v>204</v>
      </c>
      <c r="D236" s="26" t="s">
        <v>67</v>
      </c>
      <c r="E236" s="29">
        <v>2</v>
      </c>
      <c r="F236" s="453">
        <v>1</v>
      </c>
      <c r="G236" s="384"/>
      <c r="H236" s="385"/>
      <c r="I236" s="385"/>
      <c r="J236" s="369" t="e">
        <f t="shared" si="17"/>
        <v>#DIV/0!</v>
      </c>
      <c r="W236" s="539">
        <f t="shared" si="15"/>
        <v>0</v>
      </c>
    </row>
    <row r="237" spans="1:23">
      <c r="A237" s="1">
        <v>188</v>
      </c>
      <c r="B237" s="504" t="s">
        <v>201</v>
      </c>
      <c r="C237" s="25" t="s">
        <v>206</v>
      </c>
      <c r="D237" s="26" t="s">
        <v>67</v>
      </c>
      <c r="E237" s="29">
        <v>4</v>
      </c>
      <c r="F237" s="453">
        <v>5</v>
      </c>
      <c r="G237" s="384"/>
      <c r="H237" s="385"/>
      <c r="I237" s="385"/>
      <c r="J237" s="369" t="e">
        <f t="shared" si="17"/>
        <v>#DIV/0!</v>
      </c>
      <c r="W237" s="539">
        <f t="shared" si="15"/>
        <v>0</v>
      </c>
    </row>
    <row r="238" spans="1:23">
      <c r="A238" s="1">
        <v>189</v>
      </c>
      <c r="B238" s="504" t="s">
        <v>203</v>
      </c>
      <c r="C238" s="25" t="s">
        <v>781</v>
      </c>
      <c r="D238" s="26" t="s">
        <v>67</v>
      </c>
      <c r="E238" s="29">
        <v>1</v>
      </c>
      <c r="F238" s="453">
        <f>ROUND(E238*1.05,0)</f>
        <v>1</v>
      </c>
      <c r="G238" s="384"/>
      <c r="H238" s="385"/>
      <c r="I238" s="385"/>
      <c r="J238" s="369" t="e">
        <f t="shared" si="17"/>
        <v>#DIV/0!</v>
      </c>
      <c r="W238" s="539">
        <f t="shared" si="15"/>
        <v>0</v>
      </c>
    </row>
    <row r="239" spans="1:23">
      <c r="A239" s="1">
        <v>190</v>
      </c>
      <c r="B239" s="504" t="s">
        <v>779</v>
      </c>
      <c r="C239" s="25" t="s">
        <v>209</v>
      </c>
      <c r="D239" s="26" t="s">
        <v>67</v>
      </c>
      <c r="E239" s="29">
        <v>5</v>
      </c>
      <c r="F239" s="453">
        <v>0</v>
      </c>
      <c r="G239" s="384"/>
      <c r="H239" s="385"/>
      <c r="I239" s="385"/>
      <c r="J239" s="369" t="e">
        <f t="shared" si="17"/>
        <v>#DIV/0!</v>
      </c>
      <c r="W239" s="539">
        <f t="shared" si="15"/>
        <v>0</v>
      </c>
    </row>
    <row r="240" spans="1:23">
      <c r="A240" s="1">
        <v>191</v>
      </c>
      <c r="B240" s="504" t="s">
        <v>780</v>
      </c>
      <c r="C240" s="25" t="s">
        <v>212</v>
      </c>
      <c r="D240" s="26" t="s">
        <v>67</v>
      </c>
      <c r="E240" s="29">
        <v>6</v>
      </c>
      <c r="F240" s="453">
        <v>0</v>
      </c>
      <c r="G240" s="384"/>
      <c r="H240" s="385"/>
      <c r="I240" s="385"/>
      <c r="J240" s="369" t="e">
        <f t="shared" si="17"/>
        <v>#DIV/0!</v>
      </c>
      <c r="W240" s="539">
        <f t="shared" si="15"/>
        <v>0</v>
      </c>
    </row>
    <row r="241" spans="1:23">
      <c r="B241" s="504"/>
      <c r="C241" s="349" t="s">
        <v>42</v>
      </c>
      <c r="D241" s="26" t="s">
        <v>20</v>
      </c>
      <c r="E241" s="29"/>
      <c r="F241" s="455"/>
      <c r="G241" s="391"/>
      <c r="H241" s="391"/>
      <c r="I241" s="567"/>
      <c r="J241" s="369" t="e">
        <f t="shared" si="17"/>
        <v>#DIV/0!</v>
      </c>
      <c r="W241" s="539">
        <f t="shared" si="15"/>
        <v>0</v>
      </c>
    </row>
    <row r="242" spans="1:23">
      <c r="A242" s="1">
        <v>192</v>
      </c>
      <c r="B242" s="504" t="s">
        <v>205</v>
      </c>
      <c r="C242" s="25" t="s">
        <v>231</v>
      </c>
      <c r="D242" s="26" t="s">
        <v>45</v>
      </c>
      <c r="E242" s="29">
        <v>15.21</v>
      </c>
      <c r="F242" s="455">
        <v>28</v>
      </c>
      <c r="G242" s="391"/>
      <c r="H242" s="388"/>
      <c r="I242" s="388"/>
      <c r="J242" s="369" t="e">
        <f t="shared" si="17"/>
        <v>#DIV/0!</v>
      </c>
      <c r="W242" s="539">
        <f t="shared" si="15"/>
        <v>0</v>
      </c>
    </row>
    <row r="243" spans="1:23">
      <c r="A243" s="1">
        <v>193</v>
      </c>
      <c r="B243" s="504" t="s">
        <v>207</v>
      </c>
      <c r="C243" s="25" t="s">
        <v>214</v>
      </c>
      <c r="D243" s="26" t="s">
        <v>45</v>
      </c>
      <c r="E243" s="29">
        <v>2.2200000000000002</v>
      </c>
      <c r="F243" s="455">
        <v>25</v>
      </c>
      <c r="G243" s="391"/>
      <c r="H243" s="388"/>
      <c r="I243" s="388"/>
      <c r="J243" s="369" t="e">
        <f t="shared" si="17"/>
        <v>#DIV/0!</v>
      </c>
      <c r="W243" s="539">
        <f t="shared" si="15"/>
        <v>0</v>
      </c>
    </row>
    <row r="244" spans="1:23">
      <c r="A244" s="1">
        <v>194</v>
      </c>
      <c r="B244" s="504" t="s">
        <v>208</v>
      </c>
      <c r="C244" s="25" t="s">
        <v>542</v>
      </c>
      <c r="D244" s="26" t="s">
        <v>45</v>
      </c>
      <c r="E244" s="29">
        <v>2.2200000000000002</v>
      </c>
      <c r="F244" s="455">
        <f>ROUND(E244*1.2,0)</f>
        <v>3</v>
      </c>
      <c r="G244" s="391"/>
      <c r="H244" s="388"/>
      <c r="I244" s="388"/>
      <c r="J244" s="369" t="e">
        <f t="shared" si="17"/>
        <v>#DIV/0!</v>
      </c>
      <c r="W244" s="539">
        <f t="shared" si="15"/>
        <v>0</v>
      </c>
    </row>
    <row r="245" spans="1:23">
      <c r="A245" s="1">
        <v>195</v>
      </c>
      <c r="B245" s="504" t="s">
        <v>210</v>
      </c>
      <c r="C245" s="25" t="s">
        <v>782</v>
      </c>
      <c r="D245" s="26" t="s">
        <v>67</v>
      </c>
      <c r="E245" s="29">
        <v>6</v>
      </c>
      <c r="F245" s="455">
        <v>7</v>
      </c>
      <c r="G245" s="391"/>
      <c r="H245" s="388"/>
      <c r="I245" s="388"/>
      <c r="J245" s="369" t="e">
        <f t="shared" si="17"/>
        <v>#DIV/0!</v>
      </c>
      <c r="W245" s="539">
        <f t="shared" si="15"/>
        <v>0</v>
      </c>
    </row>
    <row r="246" spans="1:23">
      <c r="A246" s="1">
        <v>305</v>
      </c>
      <c r="B246" s="504" t="s">
        <v>211</v>
      </c>
      <c r="C246" s="25" t="s">
        <v>855</v>
      </c>
      <c r="D246" s="26" t="s">
        <v>67</v>
      </c>
      <c r="E246" s="29">
        <v>6</v>
      </c>
      <c r="F246" s="455">
        <v>4</v>
      </c>
      <c r="G246" s="391"/>
      <c r="H246" s="388"/>
      <c r="I246" s="388"/>
      <c r="J246" s="369"/>
      <c r="W246" s="539">
        <f t="shared" si="15"/>
        <v>0</v>
      </c>
    </row>
    <row r="247" spans="1:23">
      <c r="A247" s="1">
        <v>196</v>
      </c>
      <c r="B247" s="504" t="s">
        <v>213</v>
      </c>
      <c r="C247" s="25" t="s">
        <v>232</v>
      </c>
      <c r="D247" s="26" t="s">
        <v>45</v>
      </c>
      <c r="E247" s="29">
        <v>2.17</v>
      </c>
      <c r="F247" s="455">
        <f>ROUND(E247*1.2,0)</f>
        <v>3</v>
      </c>
      <c r="G247" s="391"/>
      <c r="H247" s="388"/>
      <c r="I247" s="388"/>
      <c r="J247" s="369" t="e">
        <f>+I247/$I$394</f>
        <v>#DIV/0!</v>
      </c>
      <c r="W247" s="539">
        <f t="shared" si="15"/>
        <v>0</v>
      </c>
    </row>
    <row r="248" spans="1:23">
      <c r="B248" s="504"/>
      <c r="C248" s="349" t="s">
        <v>541</v>
      </c>
      <c r="D248" s="26" t="s">
        <v>20</v>
      </c>
      <c r="E248" s="29"/>
      <c r="F248" s="455"/>
      <c r="G248" s="391"/>
      <c r="H248" s="391"/>
      <c r="I248" s="567"/>
      <c r="J248" s="369" t="e">
        <f>+I248/$I$394</f>
        <v>#DIV/0!</v>
      </c>
      <c r="W248" s="539">
        <f t="shared" si="15"/>
        <v>0</v>
      </c>
    </row>
    <row r="249" spans="1:23">
      <c r="A249" s="1">
        <v>199</v>
      </c>
      <c r="B249" s="504" t="s">
        <v>779</v>
      </c>
      <c r="C249" s="30" t="s">
        <v>215</v>
      </c>
      <c r="D249" s="26" t="s">
        <v>67</v>
      </c>
      <c r="E249" s="29">
        <v>1</v>
      </c>
      <c r="F249" s="453">
        <f>ROUND(E249*1.05,0)</f>
        <v>1</v>
      </c>
      <c r="G249" s="384"/>
      <c r="H249" s="385"/>
      <c r="I249" s="385"/>
      <c r="J249" s="369" t="e">
        <f>+I249/$I$394</f>
        <v>#DIV/0!</v>
      </c>
      <c r="W249" s="539">
        <f t="shared" si="15"/>
        <v>0</v>
      </c>
    </row>
    <row r="250" spans="1:23" ht="25.5">
      <c r="A250" s="1">
        <v>306</v>
      </c>
      <c r="B250" s="504" t="s">
        <v>780</v>
      </c>
      <c r="C250" s="30" t="s">
        <v>798</v>
      </c>
      <c r="D250" s="26" t="s">
        <v>7</v>
      </c>
      <c r="E250" s="29"/>
      <c r="F250" s="453">
        <v>2</v>
      </c>
      <c r="G250" s="384"/>
      <c r="H250" s="385"/>
      <c r="I250" s="385"/>
      <c r="J250" s="369"/>
      <c r="W250" s="539">
        <f t="shared" si="15"/>
        <v>0</v>
      </c>
    </row>
    <row r="251" spans="1:23" ht="25.5" customHeight="1">
      <c r="A251" s="1">
        <v>307</v>
      </c>
      <c r="B251" s="504" t="s">
        <v>791</v>
      </c>
      <c r="C251" s="30" t="s">
        <v>854</v>
      </c>
      <c r="D251" s="26" t="s">
        <v>0</v>
      </c>
      <c r="E251" s="29"/>
      <c r="F251" s="453">
        <v>6</v>
      </c>
      <c r="G251" s="384"/>
      <c r="H251" s="385"/>
      <c r="I251" s="385"/>
      <c r="J251" s="369"/>
      <c r="W251" s="539">
        <f t="shared" si="15"/>
        <v>0</v>
      </c>
    </row>
    <row r="252" spans="1:23" ht="51">
      <c r="A252" s="1">
        <v>308</v>
      </c>
      <c r="B252" s="504" t="s">
        <v>792</v>
      </c>
      <c r="C252" s="498" t="s">
        <v>799</v>
      </c>
      <c r="D252" s="26" t="s">
        <v>1</v>
      </c>
      <c r="E252" s="29"/>
      <c r="F252" s="453">
        <v>9</v>
      </c>
      <c r="G252" s="384"/>
      <c r="H252" s="385"/>
      <c r="I252" s="385"/>
      <c r="J252" s="369"/>
      <c r="W252" s="539">
        <f t="shared" si="15"/>
        <v>0</v>
      </c>
    </row>
    <row r="253" spans="1:23">
      <c r="A253" s="1">
        <v>200</v>
      </c>
      <c r="B253" s="504" t="s">
        <v>797</v>
      </c>
      <c r="C253" s="30" t="s">
        <v>216</v>
      </c>
      <c r="D253" s="26" t="s">
        <v>67</v>
      </c>
      <c r="E253" s="29">
        <v>1</v>
      </c>
      <c r="F253" s="453">
        <f>ROUND(E253*1.05,0)</f>
        <v>1</v>
      </c>
      <c r="G253" s="384"/>
      <c r="H253" s="385"/>
      <c r="I253" s="385"/>
      <c r="J253" s="369" t="e">
        <f t="shared" ref="J253:J260" si="18">+I253/$I$394</f>
        <v>#DIV/0!</v>
      </c>
      <c r="W253" s="539">
        <f t="shared" si="15"/>
        <v>0</v>
      </c>
    </row>
    <row r="254" spans="1:23" s="12" customFormat="1">
      <c r="A254" s="1"/>
      <c r="B254" s="505">
        <v>21</v>
      </c>
      <c r="C254" s="338" t="s">
        <v>806</v>
      </c>
      <c r="D254" s="339" t="s">
        <v>20</v>
      </c>
      <c r="E254" s="340">
        <v>0</v>
      </c>
      <c r="F254" s="456"/>
      <c r="G254" s="389"/>
      <c r="H254" s="390"/>
      <c r="I254" s="442"/>
      <c r="J254" s="368" t="e">
        <f t="shared" si="18"/>
        <v>#DIV/0!</v>
      </c>
      <c r="W254" s="539">
        <f t="shared" si="15"/>
        <v>0</v>
      </c>
    </row>
    <row r="255" spans="1:23">
      <c r="A255" s="348"/>
      <c r="B255" s="502" t="s">
        <v>466</v>
      </c>
      <c r="C255" s="13" t="s">
        <v>543</v>
      </c>
      <c r="D255" s="14"/>
      <c r="E255" s="13"/>
      <c r="F255" s="460"/>
      <c r="G255" s="397"/>
      <c r="H255" s="397"/>
      <c r="I255" s="398"/>
      <c r="J255" s="369" t="e">
        <f t="shared" si="18"/>
        <v>#DIV/0!</v>
      </c>
      <c r="W255" s="539">
        <f t="shared" si="15"/>
        <v>0</v>
      </c>
    </row>
    <row r="256" spans="1:23">
      <c r="A256" s="348">
        <v>201</v>
      </c>
      <c r="B256" s="504" t="s">
        <v>467</v>
      </c>
      <c r="C256" s="31" t="s">
        <v>544</v>
      </c>
      <c r="D256" s="26" t="s">
        <v>1</v>
      </c>
      <c r="E256" s="349"/>
      <c r="F256" s="453">
        <v>120</v>
      </c>
      <c r="G256" s="384"/>
      <c r="H256" s="384"/>
      <c r="I256" s="385"/>
      <c r="J256" s="369" t="e">
        <f t="shared" si="18"/>
        <v>#DIV/0!</v>
      </c>
      <c r="W256" s="539">
        <f t="shared" si="15"/>
        <v>0</v>
      </c>
    </row>
    <row r="257" spans="1:23" hidden="1">
      <c r="A257" s="348"/>
      <c r="B257" s="504" t="s">
        <v>468</v>
      </c>
      <c r="C257" s="31" t="s">
        <v>545</v>
      </c>
      <c r="D257" s="26" t="s">
        <v>1</v>
      </c>
      <c r="E257" s="349"/>
      <c r="F257" s="453">
        <v>0</v>
      </c>
      <c r="G257" s="384"/>
      <c r="H257" s="384"/>
      <c r="I257" s="385"/>
      <c r="J257" s="369" t="e">
        <f t="shared" si="18"/>
        <v>#DIV/0!</v>
      </c>
      <c r="W257" s="539">
        <f t="shared" si="15"/>
        <v>0</v>
      </c>
    </row>
    <row r="258" spans="1:23">
      <c r="A258" s="348"/>
      <c r="B258" s="504" t="s">
        <v>468</v>
      </c>
      <c r="C258" s="31" t="s">
        <v>916</v>
      </c>
      <c r="D258" s="26" t="s">
        <v>67</v>
      </c>
      <c r="E258" s="349"/>
      <c r="F258" s="453">
        <v>1</v>
      </c>
      <c r="G258" s="384"/>
      <c r="H258" s="384"/>
      <c r="I258" s="385"/>
      <c r="J258" s="369" t="e">
        <f t="shared" si="18"/>
        <v>#DIV/0!</v>
      </c>
      <c r="W258" s="539">
        <f t="shared" ref="W258:W321" si="19">+G258*F258</f>
        <v>0</v>
      </c>
    </row>
    <row r="259" spans="1:23">
      <c r="A259" s="348"/>
      <c r="B259" s="504" t="s">
        <v>469</v>
      </c>
      <c r="C259" s="31" t="s">
        <v>917</v>
      </c>
      <c r="D259" s="26" t="s">
        <v>67</v>
      </c>
      <c r="E259" s="349"/>
      <c r="F259" s="453">
        <v>6</v>
      </c>
      <c r="G259" s="384"/>
      <c r="H259" s="384"/>
      <c r="I259" s="385"/>
      <c r="J259" s="369" t="e">
        <f t="shared" si="18"/>
        <v>#DIV/0!</v>
      </c>
      <c r="W259" s="539">
        <f t="shared" si="19"/>
        <v>0</v>
      </c>
    </row>
    <row r="260" spans="1:23">
      <c r="A260" s="348"/>
      <c r="B260" s="504" t="s">
        <v>470</v>
      </c>
      <c r="C260" s="31" t="s">
        <v>546</v>
      </c>
      <c r="D260" s="26" t="s">
        <v>1</v>
      </c>
      <c r="E260" s="349"/>
      <c r="F260" s="453">
        <v>51</v>
      </c>
      <c r="G260" s="384"/>
      <c r="H260" s="384"/>
      <c r="I260" s="385"/>
      <c r="J260" s="369" t="e">
        <f t="shared" si="18"/>
        <v>#DIV/0!</v>
      </c>
      <c r="W260" s="539">
        <f t="shared" si="19"/>
        <v>0</v>
      </c>
    </row>
    <row r="261" spans="1:23">
      <c r="A261" s="348"/>
      <c r="B261" s="504" t="s">
        <v>471</v>
      </c>
      <c r="C261" s="31" t="s">
        <v>918</v>
      </c>
      <c r="D261" s="26" t="s">
        <v>1</v>
      </c>
      <c r="E261" s="349"/>
      <c r="F261" s="453">
        <v>60</v>
      </c>
      <c r="G261" s="384"/>
      <c r="H261" s="384"/>
      <c r="I261" s="385"/>
      <c r="J261" s="369"/>
      <c r="W261" s="539">
        <f t="shared" si="19"/>
        <v>0</v>
      </c>
    </row>
    <row r="262" spans="1:23">
      <c r="A262" s="348"/>
      <c r="B262" s="504" t="s">
        <v>955</v>
      </c>
      <c r="C262" s="31" t="s">
        <v>919</v>
      </c>
      <c r="D262" s="26" t="s">
        <v>1</v>
      </c>
      <c r="E262" s="349"/>
      <c r="F262" s="453">
        <v>70</v>
      </c>
      <c r="G262" s="384"/>
      <c r="H262" s="384"/>
      <c r="I262" s="385"/>
      <c r="J262" s="369"/>
      <c r="W262" s="539">
        <f t="shared" si="19"/>
        <v>0</v>
      </c>
    </row>
    <row r="263" spans="1:23" s="24" customFormat="1">
      <c r="A263" s="348"/>
      <c r="B263" s="502" t="s">
        <v>472</v>
      </c>
      <c r="C263" s="13" t="s">
        <v>547</v>
      </c>
      <c r="D263" s="14"/>
      <c r="E263" s="13"/>
      <c r="F263" s="460"/>
      <c r="G263" s="397"/>
      <c r="H263" s="397"/>
      <c r="I263" s="398"/>
      <c r="J263" s="369" t="e">
        <f t="shared" ref="J263:J271" si="20">+I263/$I$394</f>
        <v>#DIV/0!</v>
      </c>
      <c r="W263" s="539">
        <f t="shared" si="19"/>
        <v>0</v>
      </c>
    </row>
    <row r="264" spans="1:23" s="24" customFormat="1">
      <c r="A264" s="348"/>
      <c r="B264" s="504" t="s">
        <v>473</v>
      </c>
      <c r="C264" s="31" t="s">
        <v>548</v>
      </c>
      <c r="D264" s="26" t="s">
        <v>1</v>
      </c>
      <c r="E264" s="349"/>
      <c r="F264" s="453">
        <v>105</v>
      </c>
      <c r="G264" s="384"/>
      <c r="H264" s="384"/>
      <c r="I264" s="385"/>
      <c r="J264" s="369" t="e">
        <f t="shared" si="20"/>
        <v>#DIV/0!</v>
      </c>
      <c r="W264" s="539">
        <f t="shared" si="19"/>
        <v>0</v>
      </c>
    </row>
    <row r="265" spans="1:23" s="32" customFormat="1">
      <c r="A265" s="348"/>
      <c r="B265" s="504" t="s">
        <v>474</v>
      </c>
      <c r="C265" s="31" t="s">
        <v>956</v>
      </c>
      <c r="D265" s="26" t="s">
        <v>1</v>
      </c>
      <c r="E265" s="349"/>
      <c r="F265" s="453">
        <v>37</v>
      </c>
      <c r="G265" s="384"/>
      <c r="H265" s="384"/>
      <c r="I265" s="385"/>
      <c r="J265" s="369" t="e">
        <f t="shared" si="20"/>
        <v>#DIV/0!</v>
      </c>
      <c r="W265" s="539">
        <f t="shared" si="19"/>
        <v>0</v>
      </c>
    </row>
    <row r="266" spans="1:23">
      <c r="A266" s="348"/>
      <c r="B266" s="504" t="s">
        <v>475</v>
      </c>
      <c r="C266" s="31" t="s">
        <v>549</v>
      </c>
      <c r="D266" s="26" t="s">
        <v>1</v>
      </c>
      <c r="E266" s="349"/>
      <c r="F266" s="453">
        <v>12</v>
      </c>
      <c r="G266" s="384"/>
      <c r="H266" s="384"/>
      <c r="I266" s="385"/>
      <c r="J266" s="369" t="e">
        <f t="shared" si="20"/>
        <v>#DIV/0!</v>
      </c>
      <c r="W266" s="539">
        <f t="shared" si="19"/>
        <v>0</v>
      </c>
    </row>
    <row r="267" spans="1:23">
      <c r="A267" s="348"/>
      <c r="B267" s="504" t="s">
        <v>550</v>
      </c>
      <c r="C267" s="31" t="s">
        <v>551</v>
      </c>
      <c r="D267" s="26" t="s">
        <v>1</v>
      </c>
      <c r="E267" s="349"/>
      <c r="F267" s="453">
        <v>10</v>
      </c>
      <c r="G267" s="384"/>
      <c r="H267" s="384"/>
      <c r="I267" s="385"/>
      <c r="J267" s="369" t="e">
        <f t="shared" si="20"/>
        <v>#DIV/0!</v>
      </c>
      <c r="W267" s="539">
        <f t="shared" si="19"/>
        <v>0</v>
      </c>
    </row>
    <row r="268" spans="1:23">
      <c r="A268" s="348"/>
      <c r="B268" s="504" t="s">
        <v>552</v>
      </c>
      <c r="C268" s="31" t="s">
        <v>553</v>
      </c>
      <c r="D268" s="26" t="s">
        <v>1</v>
      </c>
      <c r="E268" s="349"/>
      <c r="F268" s="453">
        <v>15</v>
      </c>
      <c r="G268" s="384"/>
      <c r="H268" s="384"/>
      <c r="I268" s="385"/>
      <c r="J268" s="369" t="e">
        <f t="shared" si="20"/>
        <v>#DIV/0!</v>
      </c>
      <c r="W268" s="539">
        <f t="shared" si="19"/>
        <v>0</v>
      </c>
    </row>
    <row r="269" spans="1:23">
      <c r="A269" s="348"/>
      <c r="B269" s="503" t="s">
        <v>920</v>
      </c>
      <c r="C269" s="443" t="s">
        <v>804</v>
      </c>
      <c r="D269" s="17" t="s">
        <v>1</v>
      </c>
      <c r="E269" s="351"/>
      <c r="F269" s="453">
        <v>75</v>
      </c>
      <c r="G269" s="18"/>
      <c r="H269" s="18"/>
      <c r="I269" s="385"/>
      <c r="J269" s="369" t="e">
        <f t="shared" si="20"/>
        <v>#DIV/0!</v>
      </c>
      <c r="W269" s="539">
        <f t="shared" si="19"/>
        <v>0</v>
      </c>
    </row>
    <row r="270" spans="1:23">
      <c r="A270" s="348"/>
      <c r="B270" s="503" t="s">
        <v>921</v>
      </c>
      <c r="C270" s="443" t="s">
        <v>805</v>
      </c>
      <c r="D270" s="17" t="s">
        <v>1</v>
      </c>
      <c r="E270" s="351"/>
      <c r="F270" s="453">
        <v>35</v>
      </c>
      <c r="G270" s="18"/>
      <c r="H270" s="18"/>
      <c r="I270" s="385"/>
      <c r="J270" s="369" t="e">
        <f t="shared" si="20"/>
        <v>#DIV/0!</v>
      </c>
      <c r="W270" s="539">
        <f t="shared" si="19"/>
        <v>0</v>
      </c>
    </row>
    <row r="271" spans="1:23">
      <c r="A271" s="348"/>
      <c r="B271" s="502" t="s">
        <v>476</v>
      </c>
      <c r="C271" s="13" t="s">
        <v>657</v>
      </c>
      <c r="D271" s="14"/>
      <c r="E271" s="13"/>
      <c r="F271" s="460"/>
      <c r="G271" s="397"/>
      <c r="H271" s="397"/>
      <c r="I271" s="398"/>
      <c r="J271" s="369" t="e">
        <f t="shared" si="20"/>
        <v>#DIV/0!</v>
      </c>
      <c r="W271" s="539">
        <f t="shared" si="19"/>
        <v>0</v>
      </c>
    </row>
    <row r="272" spans="1:23">
      <c r="A272" s="348"/>
      <c r="B272" s="510"/>
      <c r="C272" s="20" t="s">
        <v>922</v>
      </c>
      <c r="D272" s="352"/>
      <c r="E272" s="351"/>
      <c r="F272" s="461"/>
      <c r="G272" s="399"/>
      <c r="H272" s="399"/>
      <c r="I272" s="400"/>
      <c r="J272" s="369"/>
      <c r="W272" s="539">
        <f t="shared" si="19"/>
        <v>0</v>
      </c>
    </row>
    <row r="273" spans="1:23">
      <c r="A273" s="348"/>
      <c r="B273" s="504" t="s">
        <v>477</v>
      </c>
      <c r="C273" s="31" t="s">
        <v>556</v>
      </c>
      <c r="D273" s="26" t="s">
        <v>67</v>
      </c>
      <c r="E273" s="349"/>
      <c r="F273" s="453">
        <v>111</v>
      </c>
      <c r="G273" s="384"/>
      <c r="H273" s="384"/>
      <c r="I273" s="385"/>
      <c r="J273" s="369" t="e">
        <f t="shared" ref="J273:J306" si="21">+I273/$I$394</f>
        <v>#DIV/0!</v>
      </c>
      <c r="W273" s="539">
        <f t="shared" si="19"/>
        <v>0</v>
      </c>
    </row>
    <row r="274" spans="1:23" s="12" customFormat="1">
      <c r="A274" s="348"/>
      <c r="B274" s="504" t="s">
        <v>555</v>
      </c>
      <c r="C274" s="31" t="s">
        <v>558</v>
      </c>
      <c r="D274" s="26" t="s">
        <v>67</v>
      </c>
      <c r="E274" s="349"/>
      <c r="F274" s="453">
        <v>50</v>
      </c>
      <c r="G274" s="384"/>
      <c r="H274" s="384"/>
      <c r="I274" s="385"/>
      <c r="J274" s="369" t="e">
        <f t="shared" si="21"/>
        <v>#DIV/0!</v>
      </c>
      <c r="W274" s="539">
        <f t="shared" si="19"/>
        <v>0</v>
      </c>
    </row>
    <row r="275" spans="1:23">
      <c r="A275" s="348"/>
      <c r="B275" s="504" t="s">
        <v>557</v>
      </c>
      <c r="C275" s="31" t="s">
        <v>923</v>
      </c>
      <c r="D275" s="26" t="s">
        <v>67</v>
      </c>
      <c r="E275" s="349"/>
      <c r="F275" s="453">
        <v>7</v>
      </c>
      <c r="G275" s="384"/>
      <c r="H275" s="384"/>
      <c r="I275" s="385"/>
      <c r="J275" s="369" t="e">
        <f t="shared" si="21"/>
        <v>#DIV/0!</v>
      </c>
      <c r="W275" s="539">
        <f t="shared" si="19"/>
        <v>0</v>
      </c>
    </row>
    <row r="276" spans="1:23" s="12" customFormat="1">
      <c r="A276" s="348"/>
      <c r="B276" s="504" t="s">
        <v>559</v>
      </c>
      <c r="C276" s="31" t="s">
        <v>924</v>
      </c>
      <c r="D276" s="26" t="s">
        <v>67</v>
      </c>
      <c r="E276" s="349"/>
      <c r="F276" s="453">
        <v>10</v>
      </c>
      <c r="G276" s="384"/>
      <c r="H276" s="384"/>
      <c r="I276" s="385"/>
      <c r="J276" s="369" t="e">
        <f t="shared" si="21"/>
        <v>#DIV/0!</v>
      </c>
      <c r="W276" s="539">
        <f t="shared" si="19"/>
        <v>0</v>
      </c>
    </row>
    <row r="277" spans="1:23" s="24" customFormat="1">
      <c r="A277" s="348"/>
      <c r="B277" s="504" t="s">
        <v>560</v>
      </c>
      <c r="C277" s="31" t="s">
        <v>562</v>
      </c>
      <c r="D277" s="26" t="s">
        <v>67</v>
      </c>
      <c r="E277" s="349"/>
      <c r="F277" s="453">
        <v>5</v>
      </c>
      <c r="G277" s="384"/>
      <c r="H277" s="384"/>
      <c r="I277" s="385"/>
      <c r="J277" s="369" t="e">
        <f t="shared" si="21"/>
        <v>#DIV/0!</v>
      </c>
      <c r="W277" s="539">
        <f t="shared" si="19"/>
        <v>0</v>
      </c>
    </row>
    <row r="278" spans="1:23" s="12" customFormat="1">
      <c r="A278" s="348"/>
      <c r="B278" s="504" t="s">
        <v>561</v>
      </c>
      <c r="C278" s="31" t="s">
        <v>564</v>
      </c>
      <c r="D278" s="26" t="s">
        <v>67</v>
      </c>
      <c r="E278" s="349"/>
      <c r="F278" s="453">
        <v>20</v>
      </c>
      <c r="G278" s="384"/>
      <c r="H278" s="384"/>
      <c r="I278" s="385"/>
      <c r="J278" s="369" t="e">
        <f t="shared" si="21"/>
        <v>#DIV/0!</v>
      </c>
      <c r="W278" s="539">
        <f t="shared" si="19"/>
        <v>0</v>
      </c>
    </row>
    <row r="279" spans="1:23" ht="25.5">
      <c r="A279" s="348"/>
      <c r="B279" s="504" t="s">
        <v>563</v>
      </c>
      <c r="C279" s="31" t="s">
        <v>566</v>
      </c>
      <c r="D279" s="26" t="s">
        <v>67</v>
      </c>
      <c r="E279" s="349"/>
      <c r="F279" s="453">
        <v>4</v>
      </c>
      <c r="G279" s="384"/>
      <c r="H279" s="384"/>
      <c r="I279" s="385"/>
      <c r="J279" s="369" t="e">
        <f t="shared" si="21"/>
        <v>#DIV/0!</v>
      </c>
      <c r="W279" s="539">
        <f t="shared" si="19"/>
        <v>0</v>
      </c>
    </row>
    <row r="280" spans="1:23">
      <c r="A280" s="348"/>
      <c r="B280" s="504" t="s">
        <v>565</v>
      </c>
      <c r="C280" s="31" t="s">
        <v>568</v>
      </c>
      <c r="D280" s="26" t="s">
        <v>67</v>
      </c>
      <c r="E280" s="349"/>
      <c r="F280" s="453">
        <v>3</v>
      </c>
      <c r="G280" s="384"/>
      <c r="H280" s="384"/>
      <c r="I280" s="385"/>
      <c r="J280" s="369" t="e">
        <f t="shared" si="21"/>
        <v>#DIV/0!</v>
      </c>
      <c r="W280" s="539">
        <f t="shared" si="19"/>
        <v>0</v>
      </c>
    </row>
    <row r="281" spans="1:23">
      <c r="A281" s="348"/>
      <c r="B281" s="504" t="s">
        <v>567</v>
      </c>
      <c r="C281" s="31" t="s">
        <v>570</v>
      </c>
      <c r="D281" s="26" t="s">
        <v>67</v>
      </c>
      <c r="E281" s="349"/>
      <c r="F281" s="453">
        <v>3</v>
      </c>
      <c r="G281" s="384"/>
      <c r="H281" s="384"/>
      <c r="I281" s="385"/>
      <c r="J281" s="369" t="e">
        <f t="shared" si="21"/>
        <v>#DIV/0!</v>
      </c>
      <c r="W281" s="539">
        <f t="shared" si="19"/>
        <v>0</v>
      </c>
    </row>
    <row r="282" spans="1:23" ht="25.5">
      <c r="A282" s="348"/>
      <c r="B282" s="504" t="s">
        <v>569</v>
      </c>
      <c r="C282" s="31" t="s">
        <v>572</v>
      </c>
      <c r="D282" s="26" t="s">
        <v>67</v>
      </c>
      <c r="E282" s="349"/>
      <c r="F282" s="453">
        <v>40</v>
      </c>
      <c r="G282" s="384"/>
      <c r="H282" s="384"/>
      <c r="I282" s="385"/>
      <c r="J282" s="369" t="e">
        <f t="shared" si="21"/>
        <v>#DIV/0!</v>
      </c>
      <c r="W282" s="539">
        <f t="shared" si="19"/>
        <v>0</v>
      </c>
    </row>
    <row r="283" spans="1:23" ht="25.5">
      <c r="A283" s="348"/>
      <c r="B283" s="504" t="s">
        <v>571</v>
      </c>
      <c r="C283" s="31" t="s">
        <v>574</v>
      </c>
      <c r="D283" s="26" t="s">
        <v>67</v>
      </c>
      <c r="E283" s="349"/>
      <c r="F283" s="453">
        <v>45</v>
      </c>
      <c r="G283" s="384"/>
      <c r="H283" s="384"/>
      <c r="I283" s="385"/>
      <c r="J283" s="369" t="e">
        <f t="shared" si="21"/>
        <v>#DIV/0!</v>
      </c>
      <c r="W283" s="539">
        <f t="shared" si="19"/>
        <v>0</v>
      </c>
    </row>
    <row r="284" spans="1:23" ht="25.5">
      <c r="A284" s="348"/>
      <c r="B284" s="504" t="s">
        <v>573</v>
      </c>
      <c r="C284" s="31" t="s">
        <v>576</v>
      </c>
      <c r="D284" s="26" t="s">
        <v>1</v>
      </c>
      <c r="E284" s="349"/>
      <c r="F284" s="453">
        <v>300</v>
      </c>
      <c r="G284" s="384"/>
      <c r="H284" s="384"/>
      <c r="I284" s="385"/>
      <c r="J284" s="369" t="e">
        <f t="shared" si="21"/>
        <v>#DIV/0!</v>
      </c>
      <c r="W284" s="539">
        <f t="shared" si="19"/>
        <v>0</v>
      </c>
    </row>
    <row r="285" spans="1:23" ht="25.5">
      <c r="A285" s="348"/>
      <c r="B285" s="504" t="s">
        <v>575</v>
      </c>
      <c r="C285" s="31" t="s">
        <v>578</v>
      </c>
      <c r="D285" s="26" t="s">
        <v>1</v>
      </c>
      <c r="E285" s="349"/>
      <c r="F285" s="453">
        <v>300</v>
      </c>
      <c r="G285" s="384"/>
      <c r="H285" s="384"/>
      <c r="I285" s="385"/>
      <c r="J285" s="369" t="e">
        <f t="shared" si="21"/>
        <v>#DIV/0!</v>
      </c>
      <c r="W285" s="539">
        <f t="shared" si="19"/>
        <v>0</v>
      </c>
    </row>
    <row r="286" spans="1:23">
      <c r="A286" s="348"/>
      <c r="B286" s="504" t="s">
        <v>577</v>
      </c>
      <c r="C286" s="31" t="s">
        <v>580</v>
      </c>
      <c r="D286" s="26" t="s">
        <v>67</v>
      </c>
      <c r="E286" s="349"/>
      <c r="F286" s="453">
        <v>255</v>
      </c>
      <c r="G286" s="384"/>
      <c r="H286" s="384"/>
      <c r="I286" s="385"/>
      <c r="J286" s="369" t="e">
        <f t="shared" si="21"/>
        <v>#DIV/0!</v>
      </c>
      <c r="W286" s="539">
        <f t="shared" si="19"/>
        <v>0</v>
      </c>
    </row>
    <row r="287" spans="1:23" s="24" customFormat="1" ht="25.5">
      <c r="A287" s="348"/>
      <c r="B287" s="504" t="s">
        <v>579</v>
      </c>
      <c r="C287" s="31" t="s">
        <v>925</v>
      </c>
      <c r="D287" s="26" t="s">
        <v>1</v>
      </c>
      <c r="E287" s="349"/>
      <c r="F287" s="453">
        <v>100</v>
      </c>
      <c r="G287" s="384"/>
      <c r="H287" s="384"/>
      <c r="I287" s="385"/>
      <c r="J287" s="369" t="e">
        <f t="shared" si="21"/>
        <v>#DIV/0!</v>
      </c>
      <c r="W287" s="539">
        <f t="shared" si="19"/>
        <v>0</v>
      </c>
    </row>
    <row r="288" spans="1:23" s="24" customFormat="1" ht="25.5" hidden="1">
      <c r="A288" s="348"/>
      <c r="B288" s="504" t="s">
        <v>709</v>
      </c>
      <c r="C288" s="31" t="s">
        <v>926</v>
      </c>
      <c r="D288" s="26" t="s">
        <v>67</v>
      </c>
      <c r="E288" s="349"/>
      <c r="F288" s="453">
        <v>0</v>
      </c>
      <c r="G288" s="384"/>
      <c r="H288" s="384"/>
      <c r="I288" s="385"/>
      <c r="J288" s="369" t="e">
        <f t="shared" si="21"/>
        <v>#DIV/0!</v>
      </c>
      <c r="W288" s="539">
        <f t="shared" si="19"/>
        <v>0</v>
      </c>
    </row>
    <row r="289" spans="1:23" s="24" customFormat="1">
      <c r="A289" s="348"/>
      <c r="B289" s="504" t="s">
        <v>709</v>
      </c>
      <c r="C289" s="31" t="s">
        <v>928</v>
      </c>
      <c r="D289" s="26" t="s">
        <v>67</v>
      </c>
      <c r="E289" s="349"/>
      <c r="F289" s="453">
        <v>6</v>
      </c>
      <c r="G289" s="384"/>
      <c r="H289" s="384"/>
      <c r="I289" s="385"/>
      <c r="J289" s="369"/>
      <c r="W289" s="539">
        <f t="shared" si="19"/>
        <v>0</v>
      </c>
    </row>
    <row r="290" spans="1:23" s="24" customFormat="1" ht="25.5">
      <c r="A290" s="348"/>
      <c r="B290" s="504" t="s">
        <v>927</v>
      </c>
      <c r="C290" s="31" t="s">
        <v>929</v>
      </c>
      <c r="D290" s="26" t="s">
        <v>67</v>
      </c>
      <c r="E290" s="349"/>
      <c r="F290" s="453">
        <v>6</v>
      </c>
      <c r="G290" s="384"/>
      <c r="H290" s="384"/>
      <c r="I290" s="385"/>
      <c r="J290" s="369"/>
      <c r="W290" s="539">
        <f t="shared" si="19"/>
        <v>0</v>
      </c>
    </row>
    <row r="291" spans="1:23" s="24" customFormat="1" ht="28.5" customHeight="1">
      <c r="A291" s="348"/>
      <c r="B291" s="502" t="s">
        <v>478</v>
      </c>
      <c r="C291" s="13" t="s">
        <v>581</v>
      </c>
      <c r="D291" s="14"/>
      <c r="E291" s="13"/>
      <c r="F291" s="460"/>
      <c r="G291" s="397"/>
      <c r="H291" s="397"/>
      <c r="I291" s="398"/>
      <c r="J291" s="369" t="e">
        <f t="shared" si="21"/>
        <v>#DIV/0!</v>
      </c>
      <c r="W291" s="539">
        <f t="shared" si="19"/>
        <v>0</v>
      </c>
    </row>
    <row r="292" spans="1:23" s="24" customFormat="1" ht="25.5">
      <c r="A292" s="348"/>
      <c r="B292" s="504" t="s">
        <v>479</v>
      </c>
      <c r="C292" s="31" t="s">
        <v>582</v>
      </c>
      <c r="D292" s="26" t="s">
        <v>67</v>
      </c>
      <c r="E292" s="349"/>
      <c r="F292" s="453">
        <v>2</v>
      </c>
      <c r="G292" s="384"/>
      <c r="H292" s="384"/>
      <c r="I292" s="385"/>
      <c r="J292" s="369" t="e">
        <f t="shared" si="21"/>
        <v>#DIV/0!</v>
      </c>
      <c r="W292" s="539">
        <f t="shared" si="19"/>
        <v>0</v>
      </c>
    </row>
    <row r="293" spans="1:23" ht="25.5">
      <c r="A293" s="348"/>
      <c r="B293" s="504" t="s">
        <v>583</v>
      </c>
      <c r="C293" s="31" t="s">
        <v>584</v>
      </c>
      <c r="D293" s="26" t="s">
        <v>67</v>
      </c>
      <c r="E293" s="349"/>
      <c r="F293" s="453">
        <v>1</v>
      </c>
      <c r="G293" s="384"/>
      <c r="H293" s="384"/>
      <c r="I293" s="385"/>
      <c r="J293" s="369" t="e">
        <f t="shared" si="21"/>
        <v>#DIV/0!</v>
      </c>
      <c r="W293" s="539">
        <f t="shared" si="19"/>
        <v>0</v>
      </c>
    </row>
    <row r="294" spans="1:23">
      <c r="A294" s="348"/>
      <c r="B294" s="504" t="s">
        <v>585</v>
      </c>
      <c r="C294" s="31" t="s">
        <v>586</v>
      </c>
      <c r="D294" s="26" t="s">
        <v>67</v>
      </c>
      <c r="E294" s="349"/>
      <c r="F294" s="453">
        <v>1</v>
      </c>
      <c r="G294" s="384"/>
      <c r="H294" s="384"/>
      <c r="I294" s="385"/>
      <c r="J294" s="369" t="e">
        <f t="shared" si="21"/>
        <v>#DIV/0!</v>
      </c>
      <c r="W294" s="539">
        <f t="shared" si="19"/>
        <v>0</v>
      </c>
    </row>
    <row r="295" spans="1:23">
      <c r="A295" s="348"/>
      <c r="B295" s="504" t="s">
        <v>587</v>
      </c>
      <c r="C295" s="31" t="s">
        <v>588</v>
      </c>
      <c r="D295" s="26" t="s">
        <v>67</v>
      </c>
      <c r="E295" s="349"/>
      <c r="F295" s="453">
        <v>1</v>
      </c>
      <c r="G295" s="384"/>
      <c r="H295" s="384"/>
      <c r="I295" s="385"/>
      <c r="J295" s="369" t="e">
        <f t="shared" si="21"/>
        <v>#DIV/0!</v>
      </c>
      <c r="W295" s="539">
        <f t="shared" si="19"/>
        <v>0</v>
      </c>
    </row>
    <row r="296" spans="1:23">
      <c r="A296" s="348"/>
      <c r="B296" s="504" t="s">
        <v>589</v>
      </c>
      <c r="C296" s="31" t="s">
        <v>590</v>
      </c>
      <c r="D296" s="26" t="s">
        <v>67</v>
      </c>
      <c r="E296" s="350"/>
      <c r="F296" s="453">
        <v>3</v>
      </c>
      <c r="G296" s="384"/>
      <c r="H296" s="384"/>
      <c r="I296" s="385"/>
      <c r="J296" s="369" t="e">
        <f t="shared" si="21"/>
        <v>#DIV/0!</v>
      </c>
      <c r="W296" s="539">
        <f t="shared" si="19"/>
        <v>0</v>
      </c>
    </row>
    <row r="297" spans="1:23">
      <c r="A297" s="348"/>
      <c r="B297" s="504" t="s">
        <v>591</v>
      </c>
      <c r="C297" s="31" t="s">
        <v>592</v>
      </c>
      <c r="D297" s="26" t="s">
        <v>67</v>
      </c>
      <c r="E297" s="350"/>
      <c r="F297" s="453">
        <v>1</v>
      </c>
      <c r="G297" s="384"/>
      <c r="H297" s="384"/>
      <c r="I297" s="385"/>
      <c r="J297" s="369" t="e">
        <f t="shared" si="21"/>
        <v>#DIV/0!</v>
      </c>
      <c r="W297" s="539">
        <f t="shared" si="19"/>
        <v>0</v>
      </c>
    </row>
    <row r="298" spans="1:23">
      <c r="A298" s="348"/>
      <c r="B298" s="504" t="s">
        <v>593</v>
      </c>
      <c r="C298" s="31" t="s">
        <v>594</v>
      </c>
      <c r="D298" s="26" t="s">
        <v>67</v>
      </c>
      <c r="E298" s="350"/>
      <c r="F298" s="453">
        <v>1</v>
      </c>
      <c r="G298" s="384"/>
      <c r="H298" s="384"/>
      <c r="I298" s="385"/>
      <c r="J298" s="369" t="e">
        <f t="shared" si="21"/>
        <v>#DIV/0!</v>
      </c>
      <c r="W298" s="539">
        <f t="shared" si="19"/>
        <v>0</v>
      </c>
    </row>
    <row r="299" spans="1:23" ht="25.5">
      <c r="A299" s="348"/>
      <c r="B299" s="504" t="s">
        <v>595</v>
      </c>
      <c r="C299" s="31" t="s">
        <v>596</v>
      </c>
      <c r="D299" s="26" t="s">
        <v>67</v>
      </c>
      <c r="E299" s="551"/>
      <c r="F299" s="453">
        <v>3</v>
      </c>
      <c r="G299" s="384"/>
      <c r="H299" s="384"/>
      <c r="I299" s="385"/>
      <c r="J299" s="369" t="e">
        <f t="shared" si="21"/>
        <v>#DIV/0!</v>
      </c>
      <c r="W299" s="539">
        <f t="shared" si="19"/>
        <v>0</v>
      </c>
    </row>
    <row r="300" spans="1:23" ht="25.5">
      <c r="A300" s="348"/>
      <c r="B300" s="504" t="s">
        <v>597</v>
      </c>
      <c r="C300" s="31" t="s">
        <v>598</v>
      </c>
      <c r="D300" s="26" t="s">
        <v>67</v>
      </c>
      <c r="E300" s="350"/>
      <c r="F300" s="453">
        <v>3</v>
      </c>
      <c r="G300" s="384"/>
      <c r="H300" s="384"/>
      <c r="I300" s="385"/>
      <c r="J300" s="369" t="e">
        <f t="shared" si="21"/>
        <v>#DIV/0!</v>
      </c>
      <c r="W300" s="539">
        <f t="shared" si="19"/>
        <v>0</v>
      </c>
    </row>
    <row r="301" spans="1:23" s="24" customFormat="1" ht="25.5">
      <c r="A301" s="348"/>
      <c r="B301" s="504" t="s">
        <v>599</v>
      </c>
      <c r="C301" s="31" t="s">
        <v>600</v>
      </c>
      <c r="D301" s="26" t="s">
        <v>67</v>
      </c>
      <c r="E301" s="350"/>
      <c r="F301" s="453">
        <v>35</v>
      </c>
      <c r="G301" s="384"/>
      <c r="H301" s="384"/>
      <c r="I301" s="385"/>
      <c r="J301" s="369" t="e">
        <f t="shared" si="21"/>
        <v>#DIV/0!</v>
      </c>
      <c r="W301" s="539">
        <f t="shared" si="19"/>
        <v>0</v>
      </c>
    </row>
    <row r="302" spans="1:23" s="24" customFormat="1" ht="25.5">
      <c r="A302" s="348"/>
      <c r="B302" s="504" t="s">
        <v>710</v>
      </c>
      <c r="C302" s="31" t="s">
        <v>930</v>
      </c>
      <c r="D302" s="26" t="s">
        <v>67</v>
      </c>
      <c r="E302" s="350"/>
      <c r="F302" s="453">
        <v>1</v>
      </c>
      <c r="G302" s="384"/>
      <c r="H302" s="384"/>
      <c r="I302" s="385"/>
      <c r="J302" s="369" t="e">
        <f t="shared" si="21"/>
        <v>#DIV/0!</v>
      </c>
      <c r="W302" s="539">
        <f t="shared" si="19"/>
        <v>0</v>
      </c>
    </row>
    <row r="303" spans="1:23" s="24" customFormat="1" ht="24.75" customHeight="1">
      <c r="A303" s="348"/>
      <c r="B303" s="504" t="s">
        <v>931</v>
      </c>
      <c r="C303" s="374" t="s">
        <v>932</v>
      </c>
      <c r="D303" s="26" t="s">
        <v>67</v>
      </c>
      <c r="E303" s="350"/>
      <c r="F303" s="455">
        <v>1</v>
      </c>
      <c r="G303" s="391"/>
      <c r="H303" s="391"/>
      <c r="I303" s="385"/>
      <c r="J303" s="369" t="e">
        <f t="shared" si="21"/>
        <v>#DIV/0!</v>
      </c>
      <c r="W303" s="539">
        <f t="shared" si="19"/>
        <v>0</v>
      </c>
    </row>
    <row r="304" spans="1:23" s="24" customFormat="1" ht="38.25">
      <c r="A304" s="348"/>
      <c r="B304" s="504" t="s">
        <v>931</v>
      </c>
      <c r="C304" s="374" t="s">
        <v>933</v>
      </c>
      <c r="D304" s="26" t="s">
        <v>67</v>
      </c>
      <c r="E304" s="350"/>
      <c r="F304" s="455">
        <v>1</v>
      </c>
      <c r="G304" s="391"/>
      <c r="H304" s="391"/>
      <c r="I304" s="385"/>
      <c r="J304" s="369" t="e">
        <f t="shared" si="21"/>
        <v>#DIV/0!</v>
      </c>
      <c r="W304" s="539">
        <f t="shared" si="19"/>
        <v>0</v>
      </c>
    </row>
    <row r="305" spans="1:23" s="32" customFormat="1">
      <c r="A305" s="348"/>
      <c r="B305" s="502" t="s">
        <v>480</v>
      </c>
      <c r="C305" s="13" t="s">
        <v>601</v>
      </c>
      <c r="D305" s="14"/>
      <c r="E305" s="13"/>
      <c r="F305" s="460"/>
      <c r="G305" s="397"/>
      <c r="H305" s="397"/>
      <c r="I305" s="398"/>
      <c r="J305" s="369" t="e">
        <f t="shared" si="21"/>
        <v>#DIV/0!</v>
      </c>
      <c r="W305" s="539">
        <f t="shared" si="19"/>
        <v>0</v>
      </c>
    </row>
    <row r="306" spans="1:23" s="32" customFormat="1">
      <c r="A306" s="348"/>
      <c r="B306" s="504" t="s">
        <v>481</v>
      </c>
      <c r="C306" s="31" t="s">
        <v>934</v>
      </c>
      <c r="D306" s="26" t="s">
        <v>67</v>
      </c>
      <c r="E306" s="350"/>
      <c r="F306" s="453">
        <v>18</v>
      </c>
      <c r="G306" s="384"/>
      <c r="H306" s="384"/>
      <c r="I306" s="385"/>
      <c r="J306" s="369" t="e">
        <f t="shared" si="21"/>
        <v>#DIV/0!</v>
      </c>
      <c r="W306" s="539">
        <f t="shared" si="19"/>
        <v>0</v>
      </c>
    </row>
    <row r="307" spans="1:23" s="32" customFormat="1">
      <c r="A307" s="348"/>
      <c r="B307" s="504" t="s">
        <v>602</v>
      </c>
      <c r="C307" s="31" t="s">
        <v>935</v>
      </c>
      <c r="D307" s="26" t="s">
        <v>67</v>
      </c>
      <c r="E307" s="350"/>
      <c r="F307" s="453">
        <v>25</v>
      </c>
      <c r="G307" s="384"/>
      <c r="H307" s="384"/>
      <c r="I307" s="385"/>
      <c r="J307" s="369" t="e">
        <f t="shared" ref="J307:J336" si="22">+I307/$I$394</f>
        <v>#DIV/0!</v>
      </c>
      <c r="W307" s="539">
        <f t="shared" si="19"/>
        <v>0</v>
      </c>
    </row>
    <row r="308" spans="1:23" s="32" customFormat="1">
      <c r="A308" s="348"/>
      <c r="B308" s="504" t="s">
        <v>603</v>
      </c>
      <c r="C308" s="31" t="s">
        <v>936</v>
      </c>
      <c r="D308" s="26" t="s">
        <v>67</v>
      </c>
      <c r="E308" s="350"/>
      <c r="F308" s="453">
        <v>12</v>
      </c>
      <c r="G308" s="384"/>
      <c r="H308" s="384"/>
      <c r="I308" s="385"/>
      <c r="J308" s="369" t="e">
        <f t="shared" si="22"/>
        <v>#DIV/0!</v>
      </c>
      <c r="W308" s="539">
        <f t="shared" si="19"/>
        <v>0</v>
      </c>
    </row>
    <row r="309" spans="1:23" s="32" customFormat="1">
      <c r="A309" s="348"/>
      <c r="B309" s="504" t="s">
        <v>604</v>
      </c>
      <c r="C309" s="31" t="s">
        <v>937</v>
      </c>
      <c r="D309" s="26" t="s">
        <v>67</v>
      </c>
      <c r="E309" s="350"/>
      <c r="F309" s="453">
        <v>30</v>
      </c>
      <c r="G309" s="384"/>
      <c r="H309" s="384"/>
      <c r="I309" s="385"/>
      <c r="J309" s="369" t="e">
        <f t="shared" si="22"/>
        <v>#DIV/0!</v>
      </c>
      <c r="W309" s="539">
        <f t="shared" si="19"/>
        <v>0</v>
      </c>
    </row>
    <row r="310" spans="1:23" s="32" customFormat="1">
      <c r="A310" s="348"/>
      <c r="B310" s="504" t="s">
        <v>605</v>
      </c>
      <c r="C310" s="31" t="s">
        <v>938</v>
      </c>
      <c r="D310" s="26" t="s">
        <v>67</v>
      </c>
      <c r="E310" s="350"/>
      <c r="F310" s="453">
        <v>4</v>
      </c>
      <c r="G310" s="384"/>
      <c r="H310" s="384"/>
      <c r="I310" s="385"/>
      <c r="J310" s="369" t="e">
        <f t="shared" si="22"/>
        <v>#DIV/0!</v>
      </c>
      <c r="W310" s="539">
        <f t="shared" si="19"/>
        <v>0</v>
      </c>
    </row>
    <row r="311" spans="1:23" s="32" customFormat="1">
      <c r="A311" s="348"/>
      <c r="B311" s="504" t="s">
        <v>606</v>
      </c>
      <c r="C311" s="31" t="s">
        <v>607</v>
      </c>
      <c r="D311" s="26" t="s">
        <v>67</v>
      </c>
      <c r="E311" s="350"/>
      <c r="F311" s="453">
        <v>22</v>
      </c>
      <c r="G311" s="384"/>
      <c r="H311" s="384"/>
      <c r="I311" s="385"/>
      <c r="J311" s="369" t="e">
        <f t="shared" si="22"/>
        <v>#DIV/0!</v>
      </c>
      <c r="W311" s="539">
        <f t="shared" si="19"/>
        <v>0</v>
      </c>
    </row>
    <row r="312" spans="1:23" s="32" customFormat="1">
      <c r="A312" s="348"/>
      <c r="B312" s="504" t="s">
        <v>608</v>
      </c>
      <c r="C312" s="31" t="s">
        <v>939</v>
      </c>
      <c r="D312" s="26" t="s">
        <v>67</v>
      </c>
      <c r="E312" s="350"/>
      <c r="F312" s="453">
        <v>50</v>
      </c>
      <c r="G312" s="384"/>
      <c r="H312" s="384"/>
      <c r="I312" s="385"/>
      <c r="J312" s="369" t="e">
        <f t="shared" si="22"/>
        <v>#DIV/0!</v>
      </c>
      <c r="W312" s="539">
        <f t="shared" si="19"/>
        <v>0</v>
      </c>
    </row>
    <row r="313" spans="1:23" s="32" customFormat="1" ht="38.25">
      <c r="A313" s="348"/>
      <c r="B313" s="504" t="s">
        <v>951</v>
      </c>
      <c r="C313" s="20" t="s">
        <v>950</v>
      </c>
      <c r="D313" s="17" t="s">
        <v>948</v>
      </c>
      <c r="E313" s="18">
        <v>10.6</v>
      </c>
      <c r="F313" s="453">
        <v>4</v>
      </c>
      <c r="G313" s="384"/>
      <c r="H313" s="385"/>
      <c r="I313" s="385"/>
      <c r="J313" s="369"/>
      <c r="W313" s="539">
        <f t="shared" si="19"/>
        <v>0</v>
      </c>
    </row>
    <row r="314" spans="1:23" s="32" customFormat="1">
      <c r="A314" s="348"/>
      <c r="B314" s="502" t="s">
        <v>482</v>
      </c>
      <c r="C314" s="13" t="s">
        <v>609</v>
      </c>
      <c r="D314" s="14"/>
      <c r="E314" s="13"/>
      <c r="F314" s="460"/>
      <c r="G314" s="397"/>
      <c r="H314" s="397"/>
      <c r="I314" s="398"/>
      <c r="J314" s="369" t="e">
        <f t="shared" si="22"/>
        <v>#DIV/0!</v>
      </c>
      <c r="W314" s="539">
        <f t="shared" si="19"/>
        <v>0</v>
      </c>
    </row>
    <row r="315" spans="1:23" s="33" customFormat="1" ht="51">
      <c r="A315" s="348"/>
      <c r="B315" s="504" t="s">
        <v>483</v>
      </c>
      <c r="C315" s="31" t="s">
        <v>610</v>
      </c>
      <c r="D315" s="17" t="s">
        <v>36</v>
      </c>
      <c r="E315" s="349"/>
      <c r="F315" s="453">
        <v>1</v>
      </c>
      <c r="G315" s="384"/>
      <c r="H315" s="384"/>
      <c r="I315" s="385"/>
      <c r="J315" s="369" t="e">
        <f t="shared" si="22"/>
        <v>#DIV/0!</v>
      </c>
      <c r="W315" s="539">
        <f t="shared" si="19"/>
        <v>0</v>
      </c>
    </row>
    <row r="316" spans="1:23" ht="25.5">
      <c r="A316" s="348"/>
      <c r="B316" s="504" t="s">
        <v>484</v>
      </c>
      <c r="C316" s="31" t="s">
        <v>611</v>
      </c>
      <c r="D316" s="26" t="s">
        <v>67</v>
      </c>
      <c r="E316" s="349"/>
      <c r="F316" s="453">
        <v>2</v>
      </c>
      <c r="G316" s="384"/>
      <c r="H316" s="384"/>
      <c r="I316" s="385"/>
      <c r="J316" s="369" t="e">
        <f t="shared" si="22"/>
        <v>#DIV/0!</v>
      </c>
      <c r="W316" s="539">
        <f t="shared" si="19"/>
        <v>0</v>
      </c>
    </row>
    <row r="317" spans="1:23" ht="25.5">
      <c r="A317" s="348"/>
      <c r="B317" s="504" t="s">
        <v>485</v>
      </c>
      <c r="C317" s="31" t="s">
        <v>612</v>
      </c>
      <c r="D317" s="26" t="s">
        <v>1</v>
      </c>
      <c r="E317" s="349"/>
      <c r="F317" s="453">
        <v>102</v>
      </c>
      <c r="G317" s="384"/>
      <c r="H317" s="384"/>
      <c r="I317" s="385"/>
      <c r="J317" s="369" t="e">
        <f t="shared" si="22"/>
        <v>#DIV/0!</v>
      </c>
      <c r="W317" s="539">
        <f t="shared" si="19"/>
        <v>0</v>
      </c>
    </row>
    <row r="318" spans="1:23">
      <c r="A318" s="348"/>
      <c r="B318" s="504" t="s">
        <v>486</v>
      </c>
      <c r="C318" s="31" t="s">
        <v>613</v>
      </c>
      <c r="D318" s="26" t="s">
        <v>67</v>
      </c>
      <c r="E318" s="350"/>
      <c r="F318" s="453">
        <v>1</v>
      </c>
      <c r="G318" s="384"/>
      <c r="H318" s="384"/>
      <c r="I318" s="385"/>
      <c r="J318" s="369" t="e">
        <f t="shared" si="22"/>
        <v>#DIV/0!</v>
      </c>
      <c r="W318" s="539">
        <f t="shared" si="19"/>
        <v>0</v>
      </c>
    </row>
    <row r="319" spans="1:23" ht="25.5">
      <c r="A319" s="348"/>
      <c r="B319" s="504" t="s">
        <v>487</v>
      </c>
      <c r="C319" s="31" t="s">
        <v>614</v>
      </c>
      <c r="D319" s="26" t="s">
        <v>1</v>
      </c>
      <c r="E319" s="350"/>
      <c r="F319" s="453">
        <v>10</v>
      </c>
      <c r="G319" s="384"/>
      <c r="H319" s="384"/>
      <c r="I319" s="385"/>
      <c r="J319" s="369" t="e">
        <f t="shared" si="22"/>
        <v>#DIV/0!</v>
      </c>
      <c r="W319" s="539">
        <f t="shared" si="19"/>
        <v>0</v>
      </c>
    </row>
    <row r="320" spans="1:23">
      <c r="A320" s="348"/>
      <c r="B320" s="504" t="s">
        <v>488</v>
      </c>
      <c r="C320" s="31" t="s">
        <v>940</v>
      </c>
      <c r="D320" s="26" t="s">
        <v>67</v>
      </c>
      <c r="E320" s="350"/>
      <c r="F320" s="453">
        <v>1</v>
      </c>
      <c r="G320" s="384"/>
      <c r="H320" s="384"/>
      <c r="I320" s="385"/>
      <c r="J320" s="369" t="e">
        <f t="shared" si="22"/>
        <v>#DIV/0!</v>
      </c>
      <c r="W320" s="539">
        <f t="shared" si="19"/>
        <v>0</v>
      </c>
    </row>
    <row r="321" spans="1:23">
      <c r="A321" s="348"/>
      <c r="B321" s="502" t="s">
        <v>489</v>
      </c>
      <c r="C321" s="13" t="s">
        <v>873</v>
      </c>
      <c r="D321" s="14"/>
      <c r="E321" s="13"/>
      <c r="F321" s="460"/>
      <c r="G321" s="397"/>
      <c r="H321" s="397"/>
      <c r="I321" s="398"/>
      <c r="J321" s="369" t="e">
        <f t="shared" si="22"/>
        <v>#DIV/0!</v>
      </c>
      <c r="W321" s="539">
        <f t="shared" si="19"/>
        <v>0</v>
      </c>
    </row>
    <row r="322" spans="1:23" ht="52.5" customHeight="1">
      <c r="A322" s="348"/>
      <c r="B322" s="504" t="s">
        <v>490</v>
      </c>
      <c r="C322" s="31" t="s">
        <v>615</v>
      </c>
      <c r="D322" s="26" t="s">
        <v>67</v>
      </c>
      <c r="E322" s="26"/>
      <c r="F322" s="462">
        <v>14</v>
      </c>
      <c r="G322" s="384"/>
      <c r="H322" s="384"/>
      <c r="I322" s="385"/>
      <c r="J322" s="369" t="e">
        <f t="shared" si="22"/>
        <v>#DIV/0!</v>
      </c>
      <c r="W322" s="539">
        <f t="shared" ref="W322:W385" si="23">+G322*F322</f>
        <v>0</v>
      </c>
    </row>
    <row r="323" spans="1:23" ht="25.5">
      <c r="A323" s="348"/>
      <c r="B323" s="504" t="s">
        <v>491</v>
      </c>
      <c r="C323" s="31" t="s">
        <v>941</v>
      </c>
      <c r="D323" s="26" t="s">
        <v>1</v>
      </c>
      <c r="E323" s="26"/>
      <c r="F323" s="462">
        <v>80</v>
      </c>
      <c r="G323" s="384"/>
      <c r="H323" s="384"/>
      <c r="I323" s="385"/>
      <c r="J323" s="369" t="e">
        <f t="shared" si="22"/>
        <v>#DIV/0!</v>
      </c>
      <c r="W323" s="539">
        <f t="shared" si="23"/>
        <v>0</v>
      </c>
    </row>
    <row r="324" spans="1:23" ht="38.25">
      <c r="A324" s="348"/>
      <c r="B324" s="504" t="s">
        <v>492</v>
      </c>
      <c r="C324" s="31" t="s">
        <v>616</v>
      </c>
      <c r="D324" s="26" t="s">
        <v>1</v>
      </c>
      <c r="E324" s="26"/>
      <c r="F324" s="462">
        <v>22</v>
      </c>
      <c r="G324" s="384"/>
      <c r="H324" s="384"/>
      <c r="I324" s="385"/>
      <c r="J324" s="369" t="e">
        <f t="shared" si="22"/>
        <v>#DIV/0!</v>
      </c>
      <c r="W324" s="539">
        <f t="shared" si="23"/>
        <v>0</v>
      </c>
    </row>
    <row r="325" spans="1:23" ht="38.25">
      <c r="A325" s="348"/>
      <c r="B325" s="504" t="s">
        <v>493</v>
      </c>
      <c r="C325" s="31" t="s">
        <v>617</v>
      </c>
      <c r="D325" s="26" t="s">
        <v>1</v>
      </c>
      <c r="E325" s="26"/>
      <c r="F325" s="462">
        <v>12</v>
      </c>
      <c r="G325" s="384"/>
      <c r="H325" s="384"/>
      <c r="I325" s="385"/>
      <c r="J325" s="369" t="e">
        <f t="shared" si="22"/>
        <v>#DIV/0!</v>
      </c>
      <c r="W325" s="539">
        <f t="shared" si="23"/>
        <v>0</v>
      </c>
    </row>
    <row r="326" spans="1:23">
      <c r="A326" s="348"/>
      <c r="B326" s="504" t="s">
        <v>494</v>
      </c>
      <c r="C326" s="31" t="s">
        <v>618</v>
      </c>
      <c r="D326" s="26" t="s">
        <v>67</v>
      </c>
      <c r="E326" s="26"/>
      <c r="F326" s="462">
        <v>3</v>
      </c>
      <c r="G326" s="384"/>
      <c r="H326" s="384"/>
      <c r="I326" s="385"/>
      <c r="J326" s="369" t="e">
        <f t="shared" si="22"/>
        <v>#DIV/0!</v>
      </c>
      <c r="W326" s="539">
        <f t="shared" si="23"/>
        <v>0</v>
      </c>
    </row>
    <row r="327" spans="1:23">
      <c r="A327" s="348"/>
      <c r="B327" s="504" t="s">
        <v>495</v>
      </c>
      <c r="C327" s="31" t="s">
        <v>940</v>
      </c>
      <c r="D327" s="26" t="s">
        <v>67</v>
      </c>
      <c r="E327" s="26"/>
      <c r="F327" s="462">
        <v>2</v>
      </c>
      <c r="G327" s="384"/>
      <c r="H327" s="384"/>
      <c r="I327" s="385"/>
      <c r="J327" s="369" t="e">
        <f t="shared" si="22"/>
        <v>#DIV/0!</v>
      </c>
      <c r="W327" s="539">
        <f t="shared" si="23"/>
        <v>0</v>
      </c>
    </row>
    <row r="328" spans="1:23" ht="51">
      <c r="A328" s="348"/>
      <c r="B328" s="504" t="s">
        <v>619</v>
      </c>
      <c r="C328" s="31" t="s">
        <v>620</v>
      </c>
      <c r="D328" s="17" t="s">
        <v>36</v>
      </c>
      <c r="E328" s="26"/>
      <c r="F328" s="462">
        <v>1</v>
      </c>
      <c r="G328" s="384"/>
      <c r="H328" s="384"/>
      <c r="I328" s="385"/>
      <c r="J328" s="369" t="e">
        <f t="shared" si="22"/>
        <v>#DIV/0!</v>
      </c>
      <c r="W328" s="539">
        <f t="shared" si="23"/>
        <v>0</v>
      </c>
    </row>
    <row r="329" spans="1:23" ht="38.25">
      <c r="A329" s="348"/>
      <c r="B329" s="504" t="s">
        <v>711</v>
      </c>
      <c r="C329" s="31" t="s">
        <v>942</v>
      </c>
      <c r="D329" s="17" t="s">
        <v>9</v>
      </c>
      <c r="E329" s="26"/>
      <c r="F329" s="462">
        <v>1</v>
      </c>
      <c r="G329" s="384"/>
      <c r="H329" s="384"/>
      <c r="I329" s="385"/>
      <c r="J329" s="369" t="e">
        <f t="shared" si="22"/>
        <v>#DIV/0!</v>
      </c>
      <c r="W329" s="539">
        <f t="shared" si="23"/>
        <v>0</v>
      </c>
    </row>
    <row r="330" spans="1:23">
      <c r="A330" s="348"/>
      <c r="B330" s="502" t="s">
        <v>496</v>
      </c>
      <c r="C330" s="13" t="s">
        <v>874</v>
      </c>
      <c r="D330" s="14"/>
      <c r="E330" s="13"/>
      <c r="F330" s="460"/>
      <c r="G330" s="397"/>
      <c r="H330" s="397"/>
      <c r="I330" s="398"/>
      <c r="J330" s="369" t="e">
        <f t="shared" si="22"/>
        <v>#DIV/0!</v>
      </c>
      <c r="W330" s="539">
        <f t="shared" si="23"/>
        <v>0</v>
      </c>
    </row>
    <row r="331" spans="1:23" s="12" customFormat="1" ht="25.5">
      <c r="A331" s="348"/>
      <c r="B331" s="504" t="s">
        <v>497</v>
      </c>
      <c r="C331" s="25" t="s">
        <v>217</v>
      </c>
      <c r="D331" s="17" t="s">
        <v>36</v>
      </c>
      <c r="E331" s="18"/>
      <c r="F331" s="453">
        <v>1</v>
      </c>
      <c r="G331" s="384"/>
      <c r="H331" s="401"/>
      <c r="I331" s="385"/>
      <c r="J331" s="369" t="e">
        <f t="shared" si="22"/>
        <v>#DIV/0!</v>
      </c>
      <c r="W331" s="539">
        <f t="shared" si="23"/>
        <v>0</v>
      </c>
    </row>
    <row r="332" spans="1:23" ht="25.5">
      <c r="A332" s="348"/>
      <c r="B332" s="504" t="s">
        <v>621</v>
      </c>
      <c r="C332" s="25" t="s">
        <v>218</v>
      </c>
      <c r="D332" s="17" t="s">
        <v>36</v>
      </c>
      <c r="E332" s="18"/>
      <c r="F332" s="453">
        <v>1</v>
      </c>
      <c r="G332" s="384"/>
      <c r="H332" s="401"/>
      <c r="I332" s="385"/>
      <c r="J332" s="369" t="e">
        <f t="shared" si="22"/>
        <v>#DIV/0!</v>
      </c>
      <c r="W332" s="539">
        <f t="shared" si="23"/>
        <v>0</v>
      </c>
    </row>
    <row r="333" spans="1:23" ht="25.5">
      <c r="A333" s="348"/>
      <c r="B333" s="502"/>
      <c r="C333" s="13" t="s">
        <v>875</v>
      </c>
      <c r="D333" s="14"/>
      <c r="E333" s="13"/>
      <c r="F333" s="460"/>
      <c r="G333" s="397"/>
      <c r="H333" s="397"/>
      <c r="I333" s="398"/>
      <c r="J333" s="369" t="e">
        <f t="shared" si="22"/>
        <v>#DIV/0!</v>
      </c>
      <c r="W333" s="539">
        <f t="shared" si="23"/>
        <v>0</v>
      </c>
    </row>
    <row r="334" spans="1:23">
      <c r="A334" s="348"/>
      <c r="B334" s="502" t="s">
        <v>498</v>
      </c>
      <c r="C334" s="13" t="s">
        <v>622</v>
      </c>
      <c r="D334" s="14"/>
      <c r="E334" s="13"/>
      <c r="F334" s="460"/>
      <c r="G334" s="397"/>
      <c r="H334" s="397"/>
      <c r="I334" s="398"/>
      <c r="J334" s="369" t="e">
        <f t="shared" si="22"/>
        <v>#DIV/0!</v>
      </c>
      <c r="W334" s="539">
        <f t="shared" si="23"/>
        <v>0</v>
      </c>
    </row>
    <row r="335" spans="1:23">
      <c r="A335" s="348"/>
      <c r="B335" s="535" t="s">
        <v>499</v>
      </c>
      <c r="C335" s="25" t="s">
        <v>623</v>
      </c>
      <c r="D335" s="26" t="s">
        <v>1</v>
      </c>
      <c r="E335" s="350"/>
      <c r="F335" s="455">
        <v>150</v>
      </c>
      <c r="G335" s="453"/>
      <c r="H335" s="453"/>
      <c r="I335" s="564"/>
      <c r="J335" s="369" t="e">
        <f t="shared" si="22"/>
        <v>#DIV/0!</v>
      </c>
      <c r="W335" s="539">
        <f t="shared" si="23"/>
        <v>0</v>
      </c>
    </row>
    <row r="336" spans="1:23">
      <c r="A336" s="348"/>
      <c r="B336" s="535" t="s">
        <v>500</v>
      </c>
      <c r="C336" s="25" t="s">
        <v>624</v>
      </c>
      <c r="D336" s="26" t="s">
        <v>67</v>
      </c>
      <c r="E336" s="350"/>
      <c r="F336" s="455">
        <v>9</v>
      </c>
      <c r="G336" s="453"/>
      <c r="H336" s="453"/>
      <c r="I336" s="564"/>
      <c r="J336" s="369" t="e">
        <f t="shared" si="22"/>
        <v>#DIV/0!</v>
      </c>
      <c r="W336" s="539">
        <f t="shared" si="23"/>
        <v>0</v>
      </c>
    </row>
    <row r="337" spans="1:23">
      <c r="A337" s="348"/>
      <c r="B337" s="535" t="s">
        <v>501</v>
      </c>
      <c r="C337" s="25" t="s">
        <v>625</v>
      </c>
      <c r="D337" s="26" t="s">
        <v>67</v>
      </c>
      <c r="E337" s="350"/>
      <c r="F337" s="455">
        <v>1</v>
      </c>
      <c r="G337" s="453"/>
      <c r="H337" s="453"/>
      <c r="I337" s="564"/>
      <c r="J337" s="369" t="e">
        <f t="shared" ref="J337:J362" si="24">+I337/$I$394</f>
        <v>#DIV/0!</v>
      </c>
      <c r="W337" s="539">
        <f t="shared" si="23"/>
        <v>0</v>
      </c>
    </row>
    <row r="338" spans="1:23" ht="25.5">
      <c r="A338" s="348"/>
      <c r="B338" s="535" t="s">
        <v>502</v>
      </c>
      <c r="C338" s="25" t="s">
        <v>626</v>
      </c>
      <c r="D338" s="26" t="s">
        <v>1</v>
      </c>
      <c r="E338" s="350"/>
      <c r="F338" s="455">
        <v>100</v>
      </c>
      <c r="G338" s="453"/>
      <c r="H338" s="453"/>
      <c r="I338" s="564"/>
      <c r="J338" s="369" t="e">
        <f t="shared" si="24"/>
        <v>#DIV/0!</v>
      </c>
      <c r="W338" s="539">
        <f t="shared" si="23"/>
        <v>0</v>
      </c>
    </row>
    <row r="339" spans="1:23">
      <c r="A339" s="348"/>
      <c r="B339" s="535" t="s">
        <v>503</v>
      </c>
      <c r="C339" s="25" t="s">
        <v>627</v>
      </c>
      <c r="D339" s="26" t="s">
        <v>1</v>
      </c>
      <c r="E339" s="350"/>
      <c r="F339" s="455">
        <v>30</v>
      </c>
      <c r="G339" s="453"/>
      <c r="H339" s="453"/>
      <c r="I339" s="564"/>
      <c r="J339" s="369" t="e">
        <f t="shared" si="24"/>
        <v>#DIV/0!</v>
      </c>
      <c r="W339" s="539">
        <f t="shared" si="23"/>
        <v>0</v>
      </c>
    </row>
    <row r="340" spans="1:23">
      <c r="A340" s="348"/>
      <c r="B340" s="535" t="s">
        <v>504</v>
      </c>
      <c r="C340" s="31" t="s">
        <v>628</v>
      </c>
      <c r="D340" s="26" t="s">
        <v>1</v>
      </c>
      <c r="E340" s="349"/>
      <c r="F340" s="453">
        <f>25+20+6</f>
        <v>51</v>
      </c>
      <c r="G340" s="453"/>
      <c r="H340" s="453"/>
      <c r="I340" s="564"/>
      <c r="J340" s="369" t="e">
        <f t="shared" si="24"/>
        <v>#DIV/0!</v>
      </c>
      <c r="W340" s="539">
        <f t="shared" si="23"/>
        <v>0</v>
      </c>
    </row>
    <row r="341" spans="1:23">
      <c r="A341" s="348"/>
      <c r="B341" s="502" t="s">
        <v>505</v>
      </c>
      <c r="C341" s="13" t="s">
        <v>554</v>
      </c>
      <c r="D341" s="14"/>
      <c r="E341" s="13"/>
      <c r="F341" s="460"/>
      <c r="G341" s="460"/>
      <c r="H341" s="460"/>
      <c r="I341" s="565"/>
      <c r="J341" s="369" t="e">
        <f t="shared" si="24"/>
        <v>#DIV/0!</v>
      </c>
      <c r="W341" s="539">
        <f t="shared" si="23"/>
        <v>0</v>
      </c>
    </row>
    <row r="342" spans="1:23">
      <c r="A342" s="348"/>
      <c r="B342" s="535" t="s">
        <v>506</v>
      </c>
      <c r="C342" s="25" t="s">
        <v>629</v>
      </c>
      <c r="D342" s="26" t="s">
        <v>67</v>
      </c>
      <c r="E342" s="350"/>
      <c r="F342" s="453">
        <v>40</v>
      </c>
      <c r="G342" s="453"/>
      <c r="H342" s="453"/>
      <c r="I342" s="564"/>
      <c r="J342" s="369" t="e">
        <f t="shared" si="24"/>
        <v>#DIV/0!</v>
      </c>
      <c r="W342" s="539">
        <f t="shared" si="23"/>
        <v>0</v>
      </c>
    </row>
    <row r="343" spans="1:23">
      <c r="A343" s="348"/>
      <c r="B343" s="535" t="s">
        <v>507</v>
      </c>
      <c r="C343" s="25" t="s">
        <v>630</v>
      </c>
      <c r="D343" s="26" t="s">
        <v>67</v>
      </c>
      <c r="E343" s="350"/>
      <c r="F343" s="453">
        <v>30</v>
      </c>
      <c r="G343" s="453"/>
      <c r="H343" s="453"/>
      <c r="I343" s="564"/>
      <c r="J343" s="369" t="e">
        <f t="shared" si="24"/>
        <v>#DIV/0!</v>
      </c>
      <c r="W343" s="539">
        <f t="shared" si="23"/>
        <v>0</v>
      </c>
    </row>
    <row r="344" spans="1:23">
      <c r="A344" s="348"/>
      <c r="B344" s="535" t="s">
        <v>508</v>
      </c>
      <c r="C344" s="25" t="s">
        <v>631</v>
      </c>
      <c r="D344" s="26" t="s">
        <v>67</v>
      </c>
      <c r="E344" s="350"/>
      <c r="F344" s="453">
        <v>3</v>
      </c>
      <c r="G344" s="453"/>
      <c r="H344" s="453"/>
      <c r="I344" s="564"/>
      <c r="J344" s="369" t="e">
        <f t="shared" si="24"/>
        <v>#DIV/0!</v>
      </c>
      <c r="W344" s="539">
        <f t="shared" si="23"/>
        <v>0</v>
      </c>
    </row>
    <row r="345" spans="1:23">
      <c r="A345" s="348"/>
      <c r="B345" s="502" t="s">
        <v>509</v>
      </c>
      <c r="C345" s="13" t="s">
        <v>632</v>
      </c>
      <c r="D345" s="14"/>
      <c r="E345" s="13"/>
      <c r="F345" s="460"/>
      <c r="G345" s="460"/>
      <c r="H345" s="460"/>
      <c r="I345" s="565"/>
      <c r="J345" s="369" t="e">
        <f t="shared" si="24"/>
        <v>#DIV/0!</v>
      </c>
      <c r="W345" s="539">
        <f t="shared" si="23"/>
        <v>0</v>
      </c>
    </row>
    <row r="346" spans="1:23">
      <c r="A346" s="348"/>
      <c r="B346" s="535" t="s">
        <v>510</v>
      </c>
      <c r="C346" s="25" t="s">
        <v>633</v>
      </c>
      <c r="D346" s="26" t="s">
        <v>67</v>
      </c>
      <c r="E346" s="350"/>
      <c r="F346" s="455">
        <v>1</v>
      </c>
      <c r="G346" s="453"/>
      <c r="H346" s="453"/>
      <c r="I346" s="564"/>
      <c r="J346" s="369" t="e">
        <f t="shared" si="24"/>
        <v>#DIV/0!</v>
      </c>
      <c r="W346" s="539">
        <f t="shared" si="23"/>
        <v>0</v>
      </c>
    </row>
    <row r="347" spans="1:23">
      <c r="A347" s="348"/>
      <c r="B347" s="535" t="s">
        <v>511</v>
      </c>
      <c r="C347" s="25" t="s">
        <v>634</v>
      </c>
      <c r="D347" s="26" t="s">
        <v>67</v>
      </c>
      <c r="E347" s="350"/>
      <c r="F347" s="455">
        <v>4</v>
      </c>
      <c r="G347" s="453"/>
      <c r="H347" s="453"/>
      <c r="I347" s="564"/>
      <c r="J347" s="369" t="e">
        <f t="shared" si="24"/>
        <v>#DIV/0!</v>
      </c>
      <c r="W347" s="539">
        <f t="shared" si="23"/>
        <v>0</v>
      </c>
    </row>
    <row r="348" spans="1:23">
      <c r="A348" s="348"/>
      <c r="B348" s="535" t="s">
        <v>512</v>
      </c>
      <c r="C348" s="25" t="s">
        <v>943</v>
      </c>
      <c r="D348" s="26" t="s">
        <v>67</v>
      </c>
      <c r="E348" s="350"/>
      <c r="F348" s="455">
        <v>2</v>
      </c>
      <c r="G348" s="453"/>
      <c r="H348" s="453"/>
      <c r="I348" s="564"/>
      <c r="J348" s="369" t="e">
        <f t="shared" si="24"/>
        <v>#DIV/0!</v>
      </c>
      <c r="W348" s="539">
        <f t="shared" si="23"/>
        <v>0</v>
      </c>
    </row>
    <row r="349" spans="1:23">
      <c r="A349" s="348"/>
      <c r="B349" s="536" t="s">
        <v>513</v>
      </c>
      <c r="C349" s="20" t="s">
        <v>635</v>
      </c>
      <c r="D349" s="17" t="s">
        <v>67</v>
      </c>
      <c r="E349" s="537"/>
      <c r="F349" s="453">
        <v>100</v>
      </c>
      <c r="G349" s="453"/>
      <c r="H349" s="453"/>
      <c r="I349" s="564"/>
      <c r="J349" s="369" t="e">
        <f t="shared" si="24"/>
        <v>#DIV/0!</v>
      </c>
      <c r="W349" s="539">
        <f t="shared" si="23"/>
        <v>0</v>
      </c>
    </row>
    <row r="350" spans="1:23">
      <c r="A350" s="348"/>
      <c r="B350" s="536" t="s">
        <v>514</v>
      </c>
      <c r="C350" s="20" t="s">
        <v>636</v>
      </c>
      <c r="D350" s="17" t="s">
        <v>67</v>
      </c>
      <c r="E350" s="537"/>
      <c r="F350" s="453">
        <v>50</v>
      </c>
      <c r="G350" s="453"/>
      <c r="H350" s="453"/>
      <c r="I350" s="564"/>
      <c r="J350" s="369" t="e">
        <f t="shared" si="24"/>
        <v>#DIV/0!</v>
      </c>
      <c r="W350" s="539">
        <f t="shared" si="23"/>
        <v>0</v>
      </c>
    </row>
    <row r="351" spans="1:23" ht="38.25">
      <c r="A351" s="348"/>
      <c r="B351" s="535" t="s">
        <v>515</v>
      </c>
      <c r="C351" s="25" t="s">
        <v>944</v>
      </c>
      <c r="D351" s="26" t="s">
        <v>67</v>
      </c>
      <c r="E351" s="350"/>
      <c r="F351" s="455">
        <v>1</v>
      </c>
      <c r="G351" s="453"/>
      <c r="H351" s="453"/>
      <c r="I351" s="564"/>
      <c r="J351" s="369" t="e">
        <f t="shared" si="24"/>
        <v>#DIV/0!</v>
      </c>
      <c r="W351" s="539">
        <f t="shared" si="23"/>
        <v>0</v>
      </c>
    </row>
    <row r="352" spans="1:23">
      <c r="A352" s="348"/>
      <c r="B352" s="535" t="s">
        <v>637</v>
      </c>
      <c r="C352" s="25" t="s">
        <v>638</v>
      </c>
      <c r="D352" s="26" t="s">
        <v>1</v>
      </c>
      <c r="E352" s="350"/>
      <c r="F352" s="455">
        <f>40*(F342*2+F343)</f>
        <v>4400</v>
      </c>
      <c r="G352" s="453"/>
      <c r="H352" s="453"/>
      <c r="I352" s="564"/>
      <c r="J352" s="369" t="e">
        <f t="shared" si="24"/>
        <v>#DIV/0!</v>
      </c>
      <c r="W352" s="539">
        <f t="shared" si="23"/>
        <v>0</v>
      </c>
    </row>
    <row r="353" spans="1:23" ht="25.5">
      <c r="A353" s="348"/>
      <c r="B353" s="535" t="s">
        <v>639</v>
      </c>
      <c r="C353" s="25" t="s">
        <v>640</v>
      </c>
      <c r="D353" s="26" t="s">
        <v>1</v>
      </c>
      <c r="E353" s="350"/>
      <c r="F353" s="455">
        <v>152</v>
      </c>
      <c r="G353" s="453"/>
      <c r="H353" s="453"/>
      <c r="I353" s="564"/>
      <c r="J353" s="369" t="e">
        <f t="shared" si="24"/>
        <v>#DIV/0!</v>
      </c>
      <c r="W353" s="539">
        <f t="shared" si="23"/>
        <v>0</v>
      </c>
    </row>
    <row r="354" spans="1:23" ht="25.5">
      <c r="A354" s="348"/>
      <c r="B354" s="535" t="s">
        <v>641</v>
      </c>
      <c r="C354" s="25" t="s">
        <v>642</v>
      </c>
      <c r="D354" s="26" t="s">
        <v>1</v>
      </c>
      <c r="E354" s="350"/>
      <c r="F354" s="455">
        <v>95</v>
      </c>
      <c r="G354" s="453"/>
      <c r="H354" s="453"/>
      <c r="I354" s="564"/>
      <c r="J354" s="369" t="e">
        <f t="shared" si="24"/>
        <v>#DIV/0!</v>
      </c>
      <c r="W354" s="539">
        <f t="shared" si="23"/>
        <v>0</v>
      </c>
    </row>
    <row r="355" spans="1:23" ht="38.25">
      <c r="A355" s="348"/>
      <c r="B355" s="535" t="s">
        <v>643</v>
      </c>
      <c r="C355" s="25" t="s">
        <v>644</v>
      </c>
      <c r="D355" s="26" t="s">
        <v>67</v>
      </c>
      <c r="E355" s="350"/>
      <c r="F355" s="455">
        <f>24+12</f>
        <v>36</v>
      </c>
      <c r="G355" s="453"/>
      <c r="H355" s="453"/>
      <c r="I355" s="564"/>
      <c r="J355" s="369" t="e">
        <f t="shared" si="24"/>
        <v>#DIV/0!</v>
      </c>
      <c r="W355" s="539">
        <f t="shared" si="23"/>
        <v>0</v>
      </c>
    </row>
    <row r="356" spans="1:23" ht="25.5">
      <c r="A356" s="348"/>
      <c r="B356" s="535" t="s">
        <v>645</v>
      </c>
      <c r="C356" s="353" t="s">
        <v>646</v>
      </c>
      <c r="D356" s="26" t="s">
        <v>67</v>
      </c>
      <c r="E356" s="350"/>
      <c r="F356" s="455">
        <v>36</v>
      </c>
      <c r="G356" s="453"/>
      <c r="H356" s="453"/>
      <c r="I356" s="564"/>
      <c r="J356" s="369" t="e">
        <f t="shared" si="24"/>
        <v>#DIV/0!</v>
      </c>
      <c r="W356" s="539">
        <f t="shared" si="23"/>
        <v>0</v>
      </c>
    </row>
    <row r="357" spans="1:23" ht="25.5">
      <c r="A357" s="348"/>
      <c r="B357" s="536" t="s">
        <v>647</v>
      </c>
      <c r="C357" s="538" t="s">
        <v>945</v>
      </c>
      <c r="D357" s="17" t="s">
        <v>67</v>
      </c>
      <c r="E357" s="537"/>
      <c r="F357" s="453">
        <v>2</v>
      </c>
      <c r="G357" s="453"/>
      <c r="H357" s="453"/>
      <c r="I357" s="564"/>
      <c r="J357" s="369" t="e">
        <f t="shared" si="24"/>
        <v>#DIV/0!</v>
      </c>
      <c r="W357" s="539">
        <f t="shared" si="23"/>
        <v>0</v>
      </c>
    </row>
    <row r="358" spans="1:23" ht="25.5">
      <c r="A358" s="348"/>
      <c r="B358" s="535" t="s">
        <v>648</v>
      </c>
      <c r="C358" s="353" t="s">
        <v>649</v>
      </c>
      <c r="D358" s="26" t="s">
        <v>67</v>
      </c>
      <c r="E358" s="350"/>
      <c r="F358" s="455">
        <v>1</v>
      </c>
      <c r="G358" s="453"/>
      <c r="H358" s="453"/>
      <c r="I358" s="564"/>
      <c r="J358" s="369" t="e">
        <f t="shared" si="24"/>
        <v>#DIV/0!</v>
      </c>
      <c r="W358" s="539">
        <f t="shared" si="23"/>
        <v>0</v>
      </c>
    </row>
    <row r="359" spans="1:23" ht="25.5">
      <c r="A359" s="348"/>
      <c r="B359" s="535" t="s">
        <v>650</v>
      </c>
      <c r="C359" s="353" t="s">
        <v>946</v>
      </c>
      <c r="D359" s="17" t="s">
        <v>36</v>
      </c>
      <c r="E359" s="350"/>
      <c r="F359" s="455">
        <v>1</v>
      </c>
      <c r="G359" s="453"/>
      <c r="H359" s="453"/>
      <c r="I359" s="564"/>
      <c r="J359" s="369" t="e">
        <f t="shared" si="24"/>
        <v>#DIV/0!</v>
      </c>
      <c r="W359" s="539">
        <f t="shared" si="23"/>
        <v>0</v>
      </c>
    </row>
    <row r="360" spans="1:23">
      <c r="A360" s="348"/>
      <c r="B360" s="502" t="s">
        <v>651</v>
      </c>
      <c r="C360" s="13" t="s">
        <v>652</v>
      </c>
      <c r="D360" s="14"/>
      <c r="E360" s="13"/>
      <c r="F360" s="460"/>
      <c r="G360" s="397"/>
      <c r="H360" s="397"/>
      <c r="I360" s="398"/>
      <c r="J360" s="369" t="e">
        <f t="shared" si="24"/>
        <v>#DIV/0!</v>
      </c>
      <c r="W360" s="539">
        <f t="shared" si="23"/>
        <v>0</v>
      </c>
    </row>
    <row r="361" spans="1:23" ht="51">
      <c r="A361" s="348"/>
      <c r="B361" s="504" t="s">
        <v>653</v>
      </c>
      <c r="C361" s="25" t="s">
        <v>654</v>
      </c>
      <c r="D361" s="26" t="s">
        <v>67</v>
      </c>
      <c r="E361" s="350"/>
      <c r="F361" s="453">
        <v>110</v>
      </c>
      <c r="G361" s="384"/>
      <c r="H361" s="384"/>
      <c r="I361" s="385"/>
      <c r="J361" s="369" t="e">
        <f t="shared" si="24"/>
        <v>#DIV/0!</v>
      </c>
      <c r="W361" s="539">
        <f t="shared" si="23"/>
        <v>0</v>
      </c>
    </row>
    <row r="362" spans="1:23" ht="51">
      <c r="A362" s="348"/>
      <c r="B362" s="504" t="s">
        <v>655</v>
      </c>
      <c r="C362" s="25" t="s">
        <v>656</v>
      </c>
      <c r="D362" s="26" t="s">
        <v>67</v>
      </c>
      <c r="E362" s="350"/>
      <c r="F362" s="453">
        <v>36</v>
      </c>
      <c r="G362" s="384"/>
      <c r="H362" s="384"/>
      <c r="I362" s="385"/>
      <c r="J362" s="369" t="e">
        <f t="shared" si="24"/>
        <v>#DIV/0!</v>
      </c>
      <c r="W362" s="539">
        <f t="shared" si="23"/>
        <v>0</v>
      </c>
    </row>
    <row r="363" spans="1:23" s="12" customFormat="1">
      <c r="A363" s="1"/>
      <c r="B363" s="505">
        <v>22</v>
      </c>
      <c r="C363" s="338" t="s">
        <v>807</v>
      </c>
      <c r="D363" s="339" t="s">
        <v>20</v>
      </c>
      <c r="E363" s="340"/>
      <c r="F363" s="456"/>
      <c r="G363" s="389"/>
      <c r="H363" s="390"/>
      <c r="I363" s="390"/>
      <c r="J363" s="368"/>
      <c r="W363" s="539">
        <f t="shared" si="23"/>
        <v>0</v>
      </c>
    </row>
    <row r="364" spans="1:23">
      <c r="A364" s="348"/>
      <c r="B364" s="502">
        <v>22.1</v>
      </c>
      <c r="C364" s="13" t="s">
        <v>675</v>
      </c>
      <c r="D364" s="14"/>
      <c r="E364" s="13"/>
      <c r="F364" s="460"/>
      <c r="G364" s="397"/>
      <c r="H364" s="397"/>
      <c r="I364" s="398"/>
      <c r="J364" s="369"/>
      <c r="W364" s="539">
        <f t="shared" si="23"/>
        <v>0</v>
      </c>
    </row>
    <row r="365" spans="1:23" ht="13.5">
      <c r="A365" s="348">
        <v>250</v>
      </c>
      <c r="B365" s="504" t="s">
        <v>680</v>
      </c>
      <c r="C365" s="432" t="s">
        <v>698</v>
      </c>
      <c r="D365" s="433" t="s">
        <v>1</v>
      </c>
      <c r="E365" s="434"/>
      <c r="F365" s="463">
        <v>21</v>
      </c>
      <c r="G365" s="391"/>
      <c r="H365" s="391"/>
      <c r="I365" s="388"/>
      <c r="J365" s="369" t="e">
        <f t="shared" ref="J365:J379" si="25">+I365/$I$394</f>
        <v>#DIV/0!</v>
      </c>
      <c r="W365" s="539">
        <f t="shared" si="23"/>
        <v>0</v>
      </c>
    </row>
    <row r="366" spans="1:23" ht="13.5">
      <c r="A366" s="348">
        <v>251</v>
      </c>
      <c r="B366" s="504" t="s">
        <v>681</v>
      </c>
      <c r="C366" s="432" t="s">
        <v>699</v>
      </c>
      <c r="D366" s="433" t="s">
        <v>67</v>
      </c>
      <c r="E366" s="434"/>
      <c r="F366" s="463">
        <v>5</v>
      </c>
      <c r="G366" s="391"/>
      <c r="H366" s="391"/>
      <c r="I366" s="388"/>
      <c r="J366" s="369" t="e">
        <f t="shared" si="25"/>
        <v>#DIV/0!</v>
      </c>
      <c r="W366" s="539">
        <f t="shared" si="23"/>
        <v>0</v>
      </c>
    </row>
    <row r="367" spans="1:23" ht="13.5">
      <c r="A367" s="348">
        <v>252</v>
      </c>
      <c r="B367" s="504" t="s">
        <v>682</v>
      </c>
      <c r="C367" s="432" t="s">
        <v>700</v>
      </c>
      <c r="D367" s="433" t="s">
        <v>67</v>
      </c>
      <c r="E367" s="434"/>
      <c r="F367" s="463">
        <v>5</v>
      </c>
      <c r="G367" s="391"/>
      <c r="H367" s="391"/>
      <c r="I367" s="388"/>
      <c r="J367" s="369" t="e">
        <f t="shared" si="25"/>
        <v>#DIV/0!</v>
      </c>
      <c r="W367" s="539">
        <f t="shared" si="23"/>
        <v>0</v>
      </c>
    </row>
    <row r="368" spans="1:23" ht="13.5">
      <c r="A368" s="348">
        <v>253</v>
      </c>
      <c r="B368" s="504" t="s">
        <v>683</v>
      </c>
      <c r="C368" s="432" t="s">
        <v>701</v>
      </c>
      <c r="D368" s="433" t="s">
        <v>1</v>
      </c>
      <c r="E368" s="434"/>
      <c r="F368" s="463">
        <v>27</v>
      </c>
      <c r="G368" s="391"/>
      <c r="H368" s="391"/>
      <c r="I368" s="388"/>
      <c r="J368" s="369" t="e">
        <f t="shared" si="25"/>
        <v>#DIV/0!</v>
      </c>
      <c r="W368" s="539">
        <f t="shared" si="23"/>
        <v>0</v>
      </c>
    </row>
    <row r="369" spans="1:23" ht="13.5">
      <c r="A369" s="348">
        <v>254</v>
      </c>
      <c r="B369" s="504" t="s">
        <v>684</v>
      </c>
      <c r="C369" s="432" t="s">
        <v>702</v>
      </c>
      <c r="D369" s="433" t="s">
        <v>67</v>
      </c>
      <c r="E369" s="434"/>
      <c r="F369" s="463">
        <v>4</v>
      </c>
      <c r="G369" s="391"/>
      <c r="H369" s="391"/>
      <c r="I369" s="388"/>
      <c r="J369" s="369" t="e">
        <f t="shared" si="25"/>
        <v>#DIV/0!</v>
      </c>
      <c r="W369" s="539">
        <f t="shared" si="23"/>
        <v>0</v>
      </c>
    </row>
    <row r="370" spans="1:23" ht="13.5">
      <c r="A370" s="348">
        <v>255</v>
      </c>
      <c r="B370" s="504" t="s">
        <v>685</v>
      </c>
      <c r="C370" s="432" t="s">
        <v>703</v>
      </c>
      <c r="D370" s="433" t="s">
        <v>1</v>
      </c>
      <c r="E370" s="434"/>
      <c r="F370" s="463">
        <v>24</v>
      </c>
      <c r="G370" s="391"/>
      <c r="H370" s="391"/>
      <c r="I370" s="388"/>
      <c r="J370" s="369" t="e">
        <f t="shared" si="25"/>
        <v>#DIV/0!</v>
      </c>
      <c r="W370" s="539">
        <f t="shared" si="23"/>
        <v>0</v>
      </c>
    </row>
    <row r="371" spans="1:23" ht="13.5">
      <c r="A371" s="348">
        <v>256</v>
      </c>
      <c r="B371" s="504" t="s">
        <v>686</v>
      </c>
      <c r="C371" s="432" t="s">
        <v>704</v>
      </c>
      <c r="D371" s="433" t="s">
        <v>67</v>
      </c>
      <c r="E371" s="434"/>
      <c r="F371" s="463">
        <v>8</v>
      </c>
      <c r="G371" s="391"/>
      <c r="H371" s="391"/>
      <c r="I371" s="388"/>
      <c r="J371" s="369" t="e">
        <f t="shared" si="25"/>
        <v>#DIV/0!</v>
      </c>
      <c r="W371" s="539">
        <f t="shared" si="23"/>
        <v>0</v>
      </c>
    </row>
    <row r="372" spans="1:23" ht="13.5">
      <c r="A372" s="348">
        <v>257</v>
      </c>
      <c r="B372" s="504" t="s">
        <v>687</v>
      </c>
      <c r="C372" s="432" t="s">
        <v>676</v>
      </c>
      <c r="D372" s="433" t="s">
        <v>67</v>
      </c>
      <c r="E372" s="434"/>
      <c r="F372" s="463">
        <v>20</v>
      </c>
      <c r="G372" s="391"/>
      <c r="H372" s="391"/>
      <c r="I372" s="388"/>
      <c r="J372" s="369" t="e">
        <f t="shared" si="25"/>
        <v>#DIV/0!</v>
      </c>
      <c r="W372" s="539">
        <f t="shared" si="23"/>
        <v>0</v>
      </c>
    </row>
    <row r="373" spans="1:23" ht="15" customHeight="1">
      <c r="A373" s="348">
        <v>258</v>
      </c>
      <c r="B373" s="504" t="s">
        <v>688</v>
      </c>
      <c r="C373" s="432" t="s">
        <v>808</v>
      </c>
      <c r="D373" s="433" t="s">
        <v>67</v>
      </c>
      <c r="E373" s="434"/>
      <c r="F373" s="463">
        <v>3</v>
      </c>
      <c r="G373" s="391"/>
      <c r="H373" s="391"/>
      <c r="I373" s="388"/>
      <c r="J373" s="369" t="e">
        <f t="shared" si="25"/>
        <v>#DIV/0!</v>
      </c>
      <c r="W373" s="539">
        <f t="shared" si="23"/>
        <v>0</v>
      </c>
    </row>
    <row r="374" spans="1:23" ht="13.5">
      <c r="A374" s="348">
        <v>259</v>
      </c>
      <c r="B374" s="504" t="s">
        <v>689</v>
      </c>
      <c r="C374" s="432" t="s">
        <v>677</v>
      </c>
      <c r="D374" s="433" t="s">
        <v>67</v>
      </c>
      <c r="E374" s="434"/>
      <c r="F374" s="463">
        <v>3</v>
      </c>
      <c r="G374" s="391"/>
      <c r="H374" s="391"/>
      <c r="I374" s="388"/>
      <c r="J374" s="369" t="e">
        <f t="shared" si="25"/>
        <v>#DIV/0!</v>
      </c>
      <c r="W374" s="539">
        <f t="shared" si="23"/>
        <v>0</v>
      </c>
    </row>
    <row r="375" spans="1:23" ht="13.5">
      <c r="A375" s="348">
        <v>260</v>
      </c>
      <c r="B375" s="504" t="s">
        <v>690</v>
      </c>
      <c r="C375" s="435" t="s">
        <v>678</v>
      </c>
      <c r="D375" s="433" t="s">
        <v>67</v>
      </c>
      <c r="E375" s="434"/>
      <c r="F375" s="463">
        <v>1</v>
      </c>
      <c r="G375" s="391"/>
      <c r="H375" s="391"/>
      <c r="I375" s="388"/>
      <c r="J375" s="369" t="e">
        <f t="shared" si="25"/>
        <v>#DIV/0!</v>
      </c>
      <c r="W375" s="539">
        <f t="shared" si="23"/>
        <v>0</v>
      </c>
    </row>
    <row r="376" spans="1:23" ht="13.5">
      <c r="A376" s="348">
        <v>261</v>
      </c>
      <c r="B376" s="504" t="s">
        <v>691</v>
      </c>
      <c r="C376" s="435" t="s">
        <v>756</v>
      </c>
      <c r="D376" s="433" t="s">
        <v>67</v>
      </c>
      <c r="E376" s="434"/>
      <c r="F376" s="463">
        <v>3</v>
      </c>
      <c r="G376" s="391"/>
      <c r="H376" s="391"/>
      <c r="I376" s="388"/>
      <c r="J376" s="369" t="e">
        <f t="shared" si="25"/>
        <v>#DIV/0!</v>
      </c>
      <c r="W376" s="539">
        <f t="shared" si="23"/>
        <v>0</v>
      </c>
    </row>
    <row r="377" spans="1:23" ht="13.5">
      <c r="A377" s="348">
        <v>262</v>
      </c>
      <c r="B377" s="504" t="s">
        <v>692</v>
      </c>
      <c r="C377" s="435" t="s">
        <v>705</v>
      </c>
      <c r="D377" s="433" t="s">
        <v>67</v>
      </c>
      <c r="E377" s="434"/>
      <c r="F377" s="463">
        <v>2</v>
      </c>
      <c r="G377" s="391"/>
      <c r="H377" s="391"/>
      <c r="I377" s="388"/>
      <c r="J377" s="369" t="e">
        <f t="shared" si="25"/>
        <v>#DIV/0!</v>
      </c>
      <c r="W377" s="539">
        <f t="shared" si="23"/>
        <v>0</v>
      </c>
    </row>
    <row r="378" spans="1:23" ht="13.5">
      <c r="A378" s="348">
        <v>263</v>
      </c>
      <c r="B378" s="504" t="s">
        <v>693</v>
      </c>
      <c r="C378" s="437" t="s">
        <v>757</v>
      </c>
      <c r="D378" s="433" t="s">
        <v>67</v>
      </c>
      <c r="E378" s="434"/>
      <c r="F378" s="463">
        <v>1</v>
      </c>
      <c r="G378" s="391"/>
      <c r="H378" s="391"/>
      <c r="I378" s="388"/>
      <c r="J378" s="369" t="e">
        <f t="shared" si="25"/>
        <v>#DIV/0!</v>
      </c>
      <c r="W378" s="539">
        <f t="shared" si="23"/>
        <v>0</v>
      </c>
    </row>
    <row r="379" spans="1:23" ht="13.5">
      <c r="A379" s="348">
        <v>264</v>
      </c>
      <c r="B379" s="504" t="s">
        <v>694</v>
      </c>
      <c r="C379" s="435" t="s">
        <v>679</v>
      </c>
      <c r="D379" s="433" t="s">
        <v>67</v>
      </c>
      <c r="E379" s="434"/>
      <c r="F379" s="455">
        <v>1</v>
      </c>
      <c r="G379" s="391"/>
      <c r="H379" s="391"/>
      <c r="I379" s="388"/>
      <c r="J379" s="369" t="e">
        <f t="shared" si="25"/>
        <v>#DIV/0!</v>
      </c>
      <c r="W379" s="539">
        <f t="shared" si="23"/>
        <v>0</v>
      </c>
    </row>
    <row r="380" spans="1:23" ht="13.5">
      <c r="A380" s="348">
        <v>270</v>
      </c>
      <c r="B380" s="504" t="s">
        <v>720</v>
      </c>
      <c r="C380" s="436" t="s">
        <v>721</v>
      </c>
      <c r="D380" s="433" t="s">
        <v>7</v>
      </c>
      <c r="E380" s="434"/>
      <c r="F380" s="455">
        <v>2</v>
      </c>
      <c r="G380" s="391"/>
      <c r="H380" s="391"/>
      <c r="I380" s="388"/>
      <c r="J380" s="369"/>
      <c r="W380" s="539">
        <f t="shared" si="23"/>
        <v>0</v>
      </c>
    </row>
    <row r="381" spans="1:23">
      <c r="A381" s="348"/>
      <c r="B381" s="502">
        <v>22.2</v>
      </c>
      <c r="C381" s="13" t="s">
        <v>696</v>
      </c>
      <c r="D381" s="14"/>
      <c r="E381" s="13"/>
      <c r="F381" s="460"/>
      <c r="G381" s="397"/>
      <c r="H381" s="397"/>
      <c r="I381" s="398"/>
      <c r="J381" s="369"/>
      <c r="W381" s="539">
        <f t="shared" si="23"/>
        <v>0</v>
      </c>
    </row>
    <row r="382" spans="1:23" ht="13.5" thickBot="1">
      <c r="A382" s="348">
        <v>265</v>
      </c>
      <c r="B382" s="511" t="s">
        <v>695</v>
      </c>
      <c r="C382" s="25" t="s">
        <v>697</v>
      </c>
      <c r="D382" s="26" t="s">
        <v>36</v>
      </c>
      <c r="E382" s="350"/>
      <c r="F382" s="455">
        <v>1</v>
      </c>
      <c r="G382" s="384"/>
      <c r="H382" s="384"/>
      <c r="I382" s="402"/>
      <c r="J382" s="369" t="e">
        <f>+I382/$I$394</f>
        <v>#DIV/0!</v>
      </c>
      <c r="W382" s="539">
        <f t="shared" si="23"/>
        <v>0</v>
      </c>
    </row>
    <row r="383" spans="1:23">
      <c r="A383" s="348"/>
      <c r="B383" s="502" t="s">
        <v>865</v>
      </c>
      <c r="C383" s="13" t="s">
        <v>862</v>
      </c>
      <c r="D383" s="14"/>
      <c r="E383" s="13"/>
      <c r="F383" s="460"/>
      <c r="G383" s="397"/>
      <c r="H383" s="397"/>
      <c r="I383" s="398"/>
      <c r="J383" s="369"/>
      <c r="W383" s="539">
        <f t="shared" si="23"/>
        <v>0</v>
      </c>
    </row>
    <row r="384" spans="1:23">
      <c r="A384" s="348">
        <v>271</v>
      </c>
      <c r="B384" s="504" t="s">
        <v>866</v>
      </c>
      <c r="C384" s="375" t="s">
        <v>713</v>
      </c>
      <c r="D384" s="376" t="s">
        <v>1</v>
      </c>
      <c r="E384" s="364"/>
      <c r="F384" s="463">
        <v>5</v>
      </c>
      <c r="G384" s="391"/>
      <c r="H384" s="403"/>
      <c r="I384" s="388"/>
      <c r="J384" s="369" t="e">
        <f t="shared" ref="J384:J392" si="26">+I384/$I$394</f>
        <v>#DIV/0!</v>
      </c>
      <c r="W384" s="539">
        <f t="shared" si="23"/>
        <v>0</v>
      </c>
    </row>
    <row r="385" spans="1:23">
      <c r="A385" s="348">
        <v>272</v>
      </c>
      <c r="B385" s="504" t="s">
        <v>867</v>
      </c>
      <c r="C385" s="375" t="s">
        <v>714</v>
      </c>
      <c r="D385" s="376" t="s">
        <v>1</v>
      </c>
      <c r="E385" s="364"/>
      <c r="F385" s="463">
        <v>5</v>
      </c>
      <c r="G385" s="391"/>
      <c r="H385" s="403"/>
      <c r="I385" s="388"/>
      <c r="J385" s="369" t="e">
        <f t="shared" si="26"/>
        <v>#DIV/0!</v>
      </c>
      <c r="W385" s="539">
        <f t="shared" si="23"/>
        <v>0</v>
      </c>
    </row>
    <row r="386" spans="1:23">
      <c r="A386" s="348">
        <v>273</v>
      </c>
      <c r="B386" s="504" t="s">
        <v>868</v>
      </c>
      <c r="C386" s="375" t="s">
        <v>715</v>
      </c>
      <c r="D386" s="376" t="s">
        <v>7</v>
      </c>
      <c r="E386" s="364"/>
      <c r="F386" s="463">
        <v>3</v>
      </c>
      <c r="G386" s="391"/>
      <c r="H386" s="403"/>
      <c r="I386" s="388"/>
      <c r="J386" s="369" t="e">
        <f t="shared" si="26"/>
        <v>#DIV/0!</v>
      </c>
      <c r="W386" s="539">
        <f t="shared" ref="W386:W393" si="27">+G386*F386</f>
        <v>0</v>
      </c>
    </row>
    <row r="387" spans="1:23">
      <c r="A387" s="348">
        <v>274</v>
      </c>
      <c r="B387" s="504" t="s">
        <v>869</v>
      </c>
      <c r="C387" s="375" t="s">
        <v>716</v>
      </c>
      <c r="D387" s="376" t="s">
        <v>7</v>
      </c>
      <c r="E387" s="364"/>
      <c r="F387" s="463">
        <v>2</v>
      </c>
      <c r="G387" s="391"/>
      <c r="H387" s="403"/>
      <c r="I387" s="388"/>
      <c r="J387" s="369" t="e">
        <f t="shared" si="26"/>
        <v>#DIV/0!</v>
      </c>
      <c r="W387" s="539">
        <f t="shared" si="27"/>
        <v>0</v>
      </c>
    </row>
    <row r="388" spans="1:23">
      <c r="A388" s="348">
        <v>275</v>
      </c>
      <c r="B388" s="504" t="s">
        <v>870</v>
      </c>
      <c r="C388" s="375" t="s">
        <v>717</v>
      </c>
      <c r="D388" s="376" t="s">
        <v>7</v>
      </c>
      <c r="E388" s="364"/>
      <c r="F388" s="463">
        <v>1</v>
      </c>
      <c r="G388" s="391"/>
      <c r="H388" s="403"/>
      <c r="I388" s="388"/>
      <c r="J388" s="369" t="e">
        <f t="shared" si="26"/>
        <v>#DIV/0!</v>
      </c>
      <c r="W388" s="539">
        <f t="shared" si="27"/>
        <v>0</v>
      </c>
    </row>
    <row r="389" spans="1:23">
      <c r="A389" s="348">
        <v>276</v>
      </c>
      <c r="B389" s="504" t="s">
        <v>871</v>
      </c>
      <c r="C389" s="375" t="s">
        <v>718</v>
      </c>
      <c r="D389" s="376" t="s">
        <v>7</v>
      </c>
      <c r="E389" s="364"/>
      <c r="F389" s="463">
        <v>1</v>
      </c>
      <c r="G389" s="391"/>
      <c r="H389" s="403"/>
      <c r="I389" s="388"/>
      <c r="J389" s="369" t="e">
        <f t="shared" si="26"/>
        <v>#DIV/0!</v>
      </c>
      <c r="W389" s="539">
        <f t="shared" si="27"/>
        <v>0</v>
      </c>
    </row>
    <row r="390" spans="1:23">
      <c r="A390" s="348">
        <v>277</v>
      </c>
      <c r="B390" s="504" t="s">
        <v>872</v>
      </c>
      <c r="C390" s="375" t="s">
        <v>719</v>
      </c>
      <c r="D390" s="376" t="s">
        <v>7</v>
      </c>
      <c r="E390" s="364"/>
      <c r="F390" s="463">
        <v>1</v>
      </c>
      <c r="G390" s="391"/>
      <c r="H390" s="403"/>
      <c r="I390" s="388"/>
      <c r="J390" s="369" t="e">
        <f t="shared" si="26"/>
        <v>#DIV/0!</v>
      </c>
      <c r="W390" s="539">
        <f t="shared" si="27"/>
        <v>0</v>
      </c>
    </row>
    <row r="391" spans="1:23" ht="156" customHeight="1">
      <c r="A391" s="348">
        <v>278</v>
      </c>
      <c r="B391" s="504" t="s">
        <v>863</v>
      </c>
      <c r="C391" s="440" t="s">
        <v>758</v>
      </c>
      <c r="D391" s="376" t="s">
        <v>7</v>
      </c>
      <c r="E391" s="364"/>
      <c r="F391" s="463">
        <v>1</v>
      </c>
      <c r="G391" s="391"/>
      <c r="H391" s="404"/>
      <c r="I391" s="405"/>
      <c r="J391" s="369" t="e">
        <f t="shared" si="26"/>
        <v>#DIV/0!</v>
      </c>
      <c r="W391" s="539">
        <f t="shared" si="27"/>
        <v>0</v>
      </c>
    </row>
    <row r="392" spans="1:23" ht="177" customHeight="1" thickBot="1">
      <c r="A392" s="348">
        <v>279</v>
      </c>
      <c r="B392" s="512" t="s">
        <v>864</v>
      </c>
      <c r="C392" s="374" t="s">
        <v>759</v>
      </c>
      <c r="D392" s="376" t="s">
        <v>7</v>
      </c>
      <c r="E392" s="364"/>
      <c r="F392" s="463">
        <v>1</v>
      </c>
      <c r="G392" s="391"/>
      <c r="H392" s="404"/>
      <c r="I392" s="405"/>
      <c r="J392" s="369" t="e">
        <f t="shared" si="26"/>
        <v>#DIV/0!</v>
      </c>
      <c r="W392" s="539">
        <f t="shared" si="27"/>
        <v>0</v>
      </c>
    </row>
    <row r="393" spans="1:23" ht="13.5" thickBot="1">
      <c r="B393" s="552"/>
      <c r="C393" s="35"/>
      <c r="D393" s="36"/>
      <c r="E393" s="37"/>
      <c r="F393" s="37"/>
      <c r="G393" s="406"/>
      <c r="H393" s="406"/>
      <c r="I393" s="553"/>
      <c r="J393" s="10"/>
      <c r="W393" s="539">
        <f t="shared" si="27"/>
        <v>0</v>
      </c>
    </row>
    <row r="394" spans="1:23" ht="13.5" thickBot="1">
      <c r="B394" s="513"/>
      <c r="C394" s="341" t="s">
        <v>219</v>
      </c>
      <c r="D394" s="342"/>
      <c r="E394" s="343"/>
      <c r="F394" s="334"/>
      <c r="G394" s="407"/>
      <c r="H394" s="408">
        <f>SUM(H9:H333)</f>
        <v>0</v>
      </c>
      <c r="I394" s="448"/>
      <c r="J394" s="370"/>
      <c r="K394" s="354"/>
      <c r="W394" s="539">
        <f>SUM(W7:W393)</f>
        <v>0</v>
      </c>
    </row>
    <row r="395" spans="1:23" ht="13.5" thickBot="1">
      <c r="B395" s="554"/>
      <c r="C395" s="66"/>
      <c r="D395" s="67"/>
      <c r="E395" s="68"/>
      <c r="F395" s="68"/>
      <c r="G395" s="409"/>
      <c r="H395" s="409"/>
      <c r="I395" s="555"/>
      <c r="J395" s="371"/>
    </row>
    <row r="396" spans="1:23" ht="13.5" customHeight="1" thickBot="1">
      <c r="B396" s="574" t="s">
        <v>809</v>
      </c>
      <c r="C396" s="575"/>
      <c r="D396" s="575"/>
      <c r="E396" s="575"/>
      <c r="F396" s="575"/>
      <c r="G396" s="575"/>
      <c r="H396" s="575"/>
      <c r="I396" s="576"/>
      <c r="J396" s="371"/>
    </row>
    <row r="397" spans="1:23" s="12" customFormat="1">
      <c r="A397" s="1"/>
      <c r="B397" s="514">
        <v>1</v>
      </c>
      <c r="C397" s="166" t="s">
        <v>811</v>
      </c>
      <c r="D397" s="167" t="s">
        <v>20</v>
      </c>
      <c r="E397" s="168"/>
      <c r="F397" s="168"/>
      <c r="G397" s="410"/>
      <c r="H397" s="411"/>
      <c r="I397" s="412"/>
      <c r="J397" s="371"/>
    </row>
    <row r="398" spans="1:23" ht="73.5" customHeight="1" thickBot="1">
      <c r="A398" s="1">
        <v>135</v>
      </c>
      <c r="B398" s="506" t="s">
        <v>23</v>
      </c>
      <c r="C398" s="22" t="s">
        <v>230</v>
      </c>
      <c r="D398" s="23" t="s">
        <v>67</v>
      </c>
      <c r="E398" s="18">
        <v>1</v>
      </c>
      <c r="F398" s="464">
        <f>+E398</f>
        <v>1</v>
      </c>
      <c r="G398" s="384"/>
      <c r="H398" s="413"/>
      <c r="I398" s="414"/>
      <c r="J398" s="371"/>
    </row>
    <row r="399" spans="1:23" ht="13.5" customHeight="1">
      <c r="B399" s="515"/>
      <c r="C399" s="49" t="s">
        <v>274</v>
      </c>
      <c r="D399" s="50"/>
      <c r="E399" s="51"/>
      <c r="F399" s="52"/>
      <c r="G399" s="415"/>
      <c r="H399" s="416">
        <f>+H398</f>
        <v>0</v>
      </c>
      <c r="I399" s="449"/>
      <c r="J399" s="371"/>
    </row>
    <row r="400" spans="1:23" ht="13.5" customHeight="1" thickBot="1">
      <c r="B400" s="516"/>
      <c r="C400" s="53" t="s">
        <v>275</v>
      </c>
      <c r="D400" s="54"/>
      <c r="E400" s="34">
        <v>0</v>
      </c>
      <c r="F400" s="55"/>
      <c r="G400" s="452"/>
      <c r="H400" s="417">
        <f>+H399*G400</f>
        <v>0</v>
      </c>
      <c r="I400" s="418"/>
      <c r="J400" s="41"/>
    </row>
    <row r="401" spans="1:10" ht="13.5" customHeight="1" thickBot="1">
      <c r="B401" s="517"/>
      <c r="C401" s="344" t="s">
        <v>276</v>
      </c>
      <c r="D401" s="345"/>
      <c r="E401" s="346">
        <v>0</v>
      </c>
      <c r="F401" s="347"/>
      <c r="G401" s="419"/>
      <c r="H401" s="420">
        <f>+H400+H399</f>
        <v>0</v>
      </c>
      <c r="I401" s="450"/>
      <c r="J401" s="41"/>
    </row>
    <row r="402" spans="1:10" ht="13.5" thickBot="1">
      <c r="A402" s="355"/>
      <c r="B402" s="556"/>
      <c r="C402" s="38"/>
      <c r="D402" s="39"/>
      <c r="E402" s="40"/>
      <c r="F402" s="40"/>
      <c r="G402" s="403"/>
      <c r="H402" s="403"/>
      <c r="I402" s="557"/>
      <c r="J402" s="41"/>
    </row>
    <row r="403" spans="1:10" ht="13.5" customHeight="1" thickBot="1">
      <c r="B403" s="574" t="s">
        <v>810</v>
      </c>
      <c r="C403" s="575"/>
      <c r="D403" s="575"/>
      <c r="E403" s="575"/>
      <c r="F403" s="575"/>
      <c r="G403" s="575"/>
      <c r="H403" s="575"/>
      <c r="I403" s="576"/>
    </row>
    <row r="404" spans="1:10">
      <c r="B404" s="518">
        <v>1</v>
      </c>
      <c r="C404" s="58" t="s">
        <v>812</v>
      </c>
      <c r="D404" s="59"/>
      <c r="E404" s="60"/>
      <c r="F404" s="61"/>
      <c r="G404" s="421"/>
      <c r="H404" s="422"/>
      <c r="I404" s="422"/>
      <c r="J404" s="10"/>
    </row>
    <row r="405" spans="1:10">
      <c r="B405" s="519" t="s">
        <v>416</v>
      </c>
      <c r="C405" s="42" t="s">
        <v>220</v>
      </c>
      <c r="D405" s="43"/>
      <c r="E405" s="44"/>
      <c r="F405" s="45"/>
      <c r="G405" s="423"/>
      <c r="H405" s="424"/>
      <c r="I405" s="424"/>
      <c r="J405" s="10"/>
    </row>
    <row r="406" spans="1:10" ht="38.25">
      <c r="B406" s="506" t="s">
        <v>23</v>
      </c>
      <c r="C406" s="22" t="s">
        <v>290</v>
      </c>
      <c r="D406" s="27" t="s">
        <v>0</v>
      </c>
      <c r="E406" s="29">
        <v>69</v>
      </c>
      <c r="F406" s="464">
        <f>+E406</f>
        <v>69</v>
      </c>
      <c r="G406" s="384"/>
      <c r="H406" s="385"/>
      <c r="I406" s="385"/>
      <c r="J406" s="41"/>
    </row>
    <row r="407" spans="1:10" ht="63.75">
      <c r="B407" s="506" t="s">
        <v>25</v>
      </c>
      <c r="C407" s="22" t="s">
        <v>242</v>
      </c>
      <c r="D407" s="27" t="s">
        <v>6</v>
      </c>
      <c r="E407" s="29">
        <v>1</v>
      </c>
      <c r="F407" s="464">
        <f>+E407</f>
        <v>1</v>
      </c>
      <c r="G407" s="384"/>
      <c r="H407" s="385"/>
      <c r="I407" s="385"/>
      <c r="J407" s="41"/>
    </row>
    <row r="408" spans="1:10">
      <c r="B408" s="520" t="s">
        <v>417</v>
      </c>
      <c r="C408" s="46" t="s">
        <v>243</v>
      </c>
      <c r="D408" s="47"/>
      <c r="E408" s="48"/>
      <c r="F408" s="465"/>
      <c r="G408" s="425"/>
      <c r="H408" s="426"/>
      <c r="I408" s="426"/>
      <c r="J408" s="41"/>
    </row>
    <row r="409" spans="1:10" ht="38.25">
      <c r="B409" s="506" t="s">
        <v>30</v>
      </c>
      <c r="C409" s="22" t="s">
        <v>965</v>
      </c>
      <c r="D409" s="27" t="s">
        <v>7</v>
      </c>
      <c r="E409" s="29">
        <v>1</v>
      </c>
      <c r="F409" s="464">
        <f t="shared" ref="F409:F415" si="28">+E409</f>
        <v>1</v>
      </c>
      <c r="G409" s="384"/>
      <c r="H409" s="385"/>
      <c r="I409" s="385"/>
      <c r="J409" s="41"/>
    </row>
    <row r="410" spans="1:10" ht="38.25">
      <c r="B410" s="506" t="s">
        <v>31</v>
      </c>
      <c r="C410" s="22" t="s">
        <v>966</v>
      </c>
      <c r="D410" s="27" t="s">
        <v>7</v>
      </c>
      <c r="E410" s="29">
        <v>1</v>
      </c>
      <c r="F410" s="464">
        <f t="shared" si="28"/>
        <v>1</v>
      </c>
      <c r="G410" s="384"/>
      <c r="H410" s="385"/>
      <c r="I410" s="385"/>
      <c r="J410" s="41"/>
    </row>
    <row r="411" spans="1:10" ht="38.25">
      <c r="B411" s="506" t="s">
        <v>33</v>
      </c>
      <c r="C411" s="22" t="s">
        <v>244</v>
      </c>
      <c r="D411" s="27" t="s">
        <v>7</v>
      </c>
      <c r="E411" s="29">
        <v>1</v>
      </c>
      <c r="F411" s="464">
        <f t="shared" si="28"/>
        <v>1</v>
      </c>
      <c r="G411" s="384"/>
      <c r="H411" s="385"/>
      <c r="I411" s="385"/>
      <c r="J411" s="41"/>
    </row>
    <row r="412" spans="1:10" ht="25.5">
      <c r="B412" s="506" t="s">
        <v>257</v>
      </c>
      <c r="C412" s="22" t="s">
        <v>288</v>
      </c>
      <c r="D412" s="27" t="s">
        <v>7</v>
      </c>
      <c r="E412" s="29">
        <v>1</v>
      </c>
      <c r="F412" s="464">
        <f t="shared" si="28"/>
        <v>1</v>
      </c>
      <c r="G412" s="384"/>
      <c r="H412" s="385"/>
      <c r="I412" s="385"/>
      <c r="J412" s="41"/>
    </row>
    <row r="413" spans="1:10" ht="25.5">
      <c r="B413" s="506" t="s">
        <v>258</v>
      </c>
      <c r="C413" s="22" t="s">
        <v>967</v>
      </c>
      <c r="D413" s="27" t="s">
        <v>7</v>
      </c>
      <c r="E413" s="29">
        <v>1</v>
      </c>
      <c r="F413" s="464">
        <f t="shared" si="28"/>
        <v>1</v>
      </c>
      <c r="G413" s="384"/>
      <c r="H413" s="385"/>
      <c r="I413" s="385"/>
      <c r="J413" s="41"/>
    </row>
    <row r="414" spans="1:10" ht="25.5">
      <c r="B414" s="506" t="s">
        <v>259</v>
      </c>
      <c r="C414" s="22" t="s">
        <v>968</v>
      </c>
      <c r="D414" s="27" t="s">
        <v>7</v>
      </c>
      <c r="E414" s="29">
        <v>1</v>
      </c>
      <c r="F414" s="464">
        <f t="shared" si="28"/>
        <v>1</v>
      </c>
      <c r="G414" s="384"/>
      <c r="H414" s="385"/>
      <c r="I414" s="385"/>
      <c r="J414" s="41"/>
    </row>
    <row r="415" spans="1:10" ht="25.5">
      <c r="B415" s="506" t="s">
        <v>260</v>
      </c>
      <c r="C415" s="22" t="s">
        <v>969</v>
      </c>
      <c r="D415" s="27" t="s">
        <v>7</v>
      </c>
      <c r="E415" s="29">
        <v>1</v>
      </c>
      <c r="F415" s="464">
        <f t="shared" si="28"/>
        <v>1</v>
      </c>
      <c r="G415" s="384"/>
      <c r="H415" s="385"/>
      <c r="I415" s="385"/>
      <c r="J415" s="41"/>
    </row>
    <row r="416" spans="1:10">
      <c r="B416" s="520" t="s">
        <v>418</v>
      </c>
      <c r="C416" s="46" t="s">
        <v>221</v>
      </c>
      <c r="D416" s="47"/>
      <c r="E416" s="48"/>
      <c r="F416" s="465"/>
      <c r="G416" s="425"/>
      <c r="H416" s="426"/>
      <c r="I416" s="426"/>
      <c r="J416" s="41"/>
    </row>
    <row r="417" spans="2:10" ht="38.25">
      <c r="B417" s="506" t="s">
        <v>35</v>
      </c>
      <c r="C417" s="22" t="s">
        <v>970</v>
      </c>
      <c r="D417" s="27" t="s">
        <v>7</v>
      </c>
      <c r="E417" s="29">
        <v>1</v>
      </c>
      <c r="F417" s="464">
        <f>+E417</f>
        <v>1</v>
      </c>
      <c r="G417" s="384"/>
      <c r="H417" s="385"/>
      <c r="I417" s="385"/>
      <c r="J417" s="41"/>
    </row>
    <row r="418" spans="2:10" ht="51">
      <c r="B418" s="506" t="s">
        <v>37</v>
      </c>
      <c r="C418" s="22" t="s">
        <v>245</v>
      </c>
      <c r="D418" s="27" t="s">
        <v>7</v>
      </c>
      <c r="E418" s="29">
        <v>1</v>
      </c>
      <c r="F418" s="464">
        <f>+E418</f>
        <v>1</v>
      </c>
      <c r="G418" s="384"/>
      <c r="H418" s="385"/>
      <c r="I418" s="385"/>
      <c r="J418" s="41"/>
    </row>
    <row r="419" spans="2:10" ht="51">
      <c r="B419" s="506" t="s">
        <v>38</v>
      </c>
      <c r="C419" s="22" t="s">
        <v>246</v>
      </c>
      <c r="D419" s="27" t="s">
        <v>7</v>
      </c>
      <c r="E419" s="29">
        <v>1</v>
      </c>
      <c r="F419" s="464">
        <f>+E419</f>
        <v>1</v>
      </c>
      <c r="G419" s="384"/>
      <c r="H419" s="385"/>
      <c r="I419" s="385"/>
      <c r="J419" s="41"/>
    </row>
    <row r="420" spans="2:10" ht="45.75" customHeight="1" thickBot="1">
      <c r="B420" s="506" t="s">
        <v>39</v>
      </c>
      <c r="C420" s="22" t="s">
        <v>247</v>
      </c>
      <c r="D420" s="27" t="s">
        <v>7</v>
      </c>
      <c r="E420" s="29">
        <v>1</v>
      </c>
      <c r="F420" s="464">
        <f>+E420</f>
        <v>1</v>
      </c>
      <c r="G420" s="384"/>
      <c r="H420" s="385"/>
      <c r="I420" s="385"/>
      <c r="J420" s="41"/>
    </row>
    <row r="421" spans="2:10">
      <c r="B421" s="518">
        <v>2</v>
      </c>
      <c r="C421" s="58" t="s">
        <v>813</v>
      </c>
      <c r="D421" s="59"/>
      <c r="E421" s="60"/>
      <c r="F421" s="466"/>
      <c r="G421" s="421"/>
      <c r="H421" s="422"/>
      <c r="I421" s="422"/>
      <c r="J421" s="10"/>
    </row>
    <row r="422" spans="2:10">
      <c r="B422" s="519" t="s">
        <v>419</v>
      </c>
      <c r="C422" s="42" t="s">
        <v>220</v>
      </c>
      <c r="D422" s="43"/>
      <c r="E422" s="44"/>
      <c r="F422" s="467"/>
      <c r="G422" s="423"/>
      <c r="H422" s="424"/>
      <c r="I422" s="424"/>
      <c r="J422" s="10"/>
    </row>
    <row r="423" spans="2:10" ht="76.5">
      <c r="B423" s="506" t="s">
        <v>43</v>
      </c>
      <c r="C423" s="22" t="s">
        <v>411</v>
      </c>
      <c r="D423" s="27" t="s">
        <v>0</v>
      </c>
      <c r="E423" s="29">
        <v>57.8</v>
      </c>
      <c r="F423" s="464">
        <f>+E423</f>
        <v>57.8</v>
      </c>
      <c r="G423" s="384"/>
      <c r="H423" s="385"/>
      <c r="I423" s="385"/>
      <c r="J423" s="41"/>
    </row>
    <row r="424" spans="2:10" ht="51">
      <c r="B424" s="506" t="s">
        <v>44</v>
      </c>
      <c r="C424" s="22" t="s">
        <v>412</v>
      </c>
      <c r="D424" s="27" t="s">
        <v>0</v>
      </c>
      <c r="E424" s="29">
        <v>14.02</v>
      </c>
      <c r="F424" s="464">
        <f>+E424</f>
        <v>14.02</v>
      </c>
      <c r="G424" s="384"/>
      <c r="H424" s="385"/>
      <c r="I424" s="385"/>
      <c r="J424" s="41"/>
    </row>
    <row r="425" spans="2:10" ht="51">
      <c r="B425" s="506" t="s">
        <v>46</v>
      </c>
      <c r="C425" s="22" t="s">
        <v>248</v>
      </c>
      <c r="D425" s="27" t="s">
        <v>7</v>
      </c>
      <c r="E425" s="29">
        <v>1</v>
      </c>
      <c r="F425" s="464">
        <f>+E425</f>
        <v>1</v>
      </c>
      <c r="G425" s="384"/>
      <c r="H425" s="385"/>
      <c r="I425" s="385"/>
      <c r="J425" s="41"/>
    </row>
    <row r="426" spans="2:10">
      <c r="B426" s="519" t="s">
        <v>420</v>
      </c>
      <c r="C426" s="42" t="s">
        <v>964</v>
      </c>
      <c r="D426" s="43"/>
      <c r="E426" s="44"/>
      <c r="F426" s="467"/>
      <c r="G426" s="423"/>
      <c r="H426" s="424"/>
      <c r="I426" s="424"/>
      <c r="J426" s="10"/>
    </row>
    <row r="427" spans="2:10" ht="25.5">
      <c r="B427" s="506" t="s">
        <v>48</v>
      </c>
      <c r="C427" s="22" t="s">
        <v>971</v>
      </c>
      <c r="D427" s="27" t="s">
        <v>7</v>
      </c>
      <c r="E427" s="29">
        <v>3</v>
      </c>
      <c r="F427" s="464">
        <f>+E427</f>
        <v>3</v>
      </c>
      <c r="G427" s="384"/>
      <c r="H427" s="385"/>
      <c r="I427" s="385"/>
      <c r="J427" s="41"/>
    </row>
    <row r="428" spans="2:10" ht="38.25">
      <c r="B428" s="506" t="s">
        <v>225</v>
      </c>
      <c r="C428" s="22" t="s">
        <v>972</v>
      </c>
      <c r="D428" s="27" t="s">
        <v>7</v>
      </c>
      <c r="E428" s="29">
        <v>3</v>
      </c>
      <c r="F428" s="464">
        <f>+E428</f>
        <v>3</v>
      </c>
      <c r="G428" s="384"/>
      <c r="H428" s="385"/>
      <c r="I428" s="385"/>
      <c r="J428" s="41"/>
    </row>
    <row r="429" spans="2:10">
      <c r="B429" s="519" t="s">
        <v>516</v>
      </c>
      <c r="C429" s="42" t="s">
        <v>964</v>
      </c>
      <c r="D429" s="43"/>
      <c r="E429" s="44"/>
      <c r="F429" s="467"/>
      <c r="G429" s="423"/>
      <c r="H429" s="424"/>
      <c r="I429" s="424"/>
      <c r="J429" s="10"/>
    </row>
    <row r="430" spans="2:10" ht="25.5">
      <c r="B430" s="506" t="s">
        <v>261</v>
      </c>
      <c r="C430" s="22" t="s">
        <v>973</v>
      </c>
      <c r="D430" s="27" t="s">
        <v>7</v>
      </c>
      <c r="E430" s="29">
        <v>5</v>
      </c>
      <c r="F430" s="464">
        <f>+E430</f>
        <v>5</v>
      </c>
      <c r="G430" s="384"/>
      <c r="H430" s="385"/>
      <c r="I430" s="385"/>
      <c r="J430" s="41"/>
    </row>
    <row r="431" spans="2:10" ht="25.5">
      <c r="B431" s="506" t="s">
        <v>262</v>
      </c>
      <c r="C431" s="22" t="s">
        <v>289</v>
      </c>
      <c r="D431" s="27" t="s">
        <v>7</v>
      </c>
      <c r="E431" s="29">
        <v>3</v>
      </c>
      <c r="F431" s="464">
        <f>+E431</f>
        <v>3</v>
      </c>
      <c r="G431" s="384"/>
      <c r="H431" s="385"/>
      <c r="I431" s="385"/>
      <c r="J431" s="41"/>
    </row>
    <row r="432" spans="2:10" ht="38.25">
      <c r="B432" s="506" t="s">
        <v>957</v>
      </c>
      <c r="C432" s="22" t="s">
        <v>722</v>
      </c>
      <c r="D432" s="27" t="s">
        <v>7</v>
      </c>
      <c r="E432" s="29">
        <v>3</v>
      </c>
      <c r="F432" s="468">
        <v>3</v>
      </c>
      <c r="G432" s="391"/>
      <c r="H432" s="388"/>
      <c r="I432" s="388"/>
      <c r="J432" s="41"/>
    </row>
    <row r="433" spans="2:10" ht="14.45" customHeight="1">
      <c r="B433" s="519" t="s">
        <v>517</v>
      </c>
      <c r="C433" s="42" t="s">
        <v>964</v>
      </c>
      <c r="D433" s="43"/>
      <c r="E433" s="44"/>
      <c r="F433" s="467"/>
      <c r="G433" s="423"/>
      <c r="H433" s="424"/>
      <c r="I433" s="424"/>
      <c r="J433" s="10"/>
    </row>
    <row r="434" spans="2:10" ht="25.5">
      <c r="B434" s="506" t="s">
        <v>263</v>
      </c>
      <c r="C434" s="22" t="s">
        <v>974</v>
      </c>
      <c r="D434" s="27" t="s">
        <v>7</v>
      </c>
      <c r="E434" s="29">
        <v>3</v>
      </c>
      <c r="F434" s="464">
        <f>+E434</f>
        <v>3</v>
      </c>
      <c r="G434" s="384"/>
      <c r="H434" s="385"/>
      <c r="I434" s="385"/>
      <c r="J434" s="41"/>
    </row>
    <row r="435" spans="2:10" ht="38.25">
      <c r="B435" s="506" t="s">
        <v>264</v>
      </c>
      <c r="C435" s="22" t="s">
        <v>975</v>
      </c>
      <c r="D435" s="27" t="s">
        <v>7</v>
      </c>
      <c r="E435" s="29">
        <v>1</v>
      </c>
      <c r="F435" s="464">
        <f>+E435</f>
        <v>1</v>
      </c>
      <c r="G435" s="384"/>
      <c r="H435" s="385"/>
      <c r="I435" s="385"/>
      <c r="J435" s="41"/>
    </row>
    <row r="436" spans="2:10" ht="25.5">
      <c r="B436" s="506" t="s">
        <v>265</v>
      </c>
      <c r="C436" s="22" t="s">
        <v>976</v>
      </c>
      <c r="D436" s="27" t="s">
        <v>7</v>
      </c>
      <c r="E436" s="29">
        <v>1</v>
      </c>
      <c r="F436" s="464">
        <f>+E436</f>
        <v>1</v>
      </c>
      <c r="G436" s="384"/>
      <c r="H436" s="385"/>
      <c r="I436" s="385"/>
      <c r="J436" s="41"/>
    </row>
    <row r="437" spans="2:10" ht="26.25" thickBot="1">
      <c r="B437" s="506" t="s">
        <v>266</v>
      </c>
      <c r="C437" s="22" t="s">
        <v>249</v>
      </c>
      <c r="D437" s="27" t="s">
        <v>7</v>
      </c>
      <c r="E437" s="29">
        <v>1</v>
      </c>
      <c r="F437" s="464">
        <f>+E437</f>
        <v>1</v>
      </c>
      <c r="G437" s="384"/>
      <c r="H437" s="385"/>
      <c r="I437" s="385"/>
      <c r="J437" s="41"/>
    </row>
    <row r="438" spans="2:10">
      <c r="B438" s="518">
        <v>3</v>
      </c>
      <c r="C438" s="58" t="s">
        <v>250</v>
      </c>
      <c r="D438" s="59"/>
      <c r="E438" s="60"/>
      <c r="F438" s="466"/>
      <c r="G438" s="421"/>
      <c r="H438" s="422"/>
      <c r="I438" s="422"/>
      <c r="J438" s="10"/>
    </row>
    <row r="439" spans="2:10" ht="38.25">
      <c r="B439" s="506" t="s">
        <v>421</v>
      </c>
      <c r="C439" s="22" t="s">
        <v>251</v>
      </c>
      <c r="D439" s="27" t="s">
        <v>7</v>
      </c>
      <c r="E439" s="29">
        <v>31</v>
      </c>
      <c r="F439" s="464">
        <f>+E439</f>
        <v>31</v>
      </c>
      <c r="G439" s="384"/>
      <c r="H439" s="385"/>
      <c r="I439" s="385"/>
      <c r="J439" s="41"/>
    </row>
    <row r="440" spans="2:10" ht="25.5">
      <c r="B440" s="506" t="s">
        <v>422</v>
      </c>
      <c r="C440" s="22" t="s">
        <v>252</v>
      </c>
      <c r="D440" s="27" t="s">
        <v>7</v>
      </c>
      <c r="E440" s="29">
        <v>22</v>
      </c>
      <c r="F440" s="464">
        <f>+E440</f>
        <v>22</v>
      </c>
      <c r="G440" s="384"/>
      <c r="H440" s="385"/>
      <c r="I440" s="385"/>
      <c r="J440" s="41"/>
    </row>
    <row r="441" spans="2:10" ht="38.25">
      <c r="B441" s="506" t="s">
        <v>423</v>
      </c>
      <c r="C441" s="22" t="s">
        <v>253</v>
      </c>
      <c r="D441" s="27" t="s">
        <v>7</v>
      </c>
      <c r="E441" s="29">
        <v>23</v>
      </c>
      <c r="F441" s="464">
        <f>+E441</f>
        <v>23</v>
      </c>
      <c r="G441" s="384"/>
      <c r="H441" s="385"/>
      <c r="I441" s="385"/>
      <c r="J441" s="41"/>
    </row>
    <row r="442" spans="2:10" ht="26.25" thickBot="1">
      <c r="B442" s="506" t="s">
        <v>424</v>
      </c>
      <c r="C442" s="22" t="s">
        <v>254</v>
      </c>
      <c r="D442" s="27" t="s">
        <v>7</v>
      </c>
      <c r="E442" s="29">
        <v>4</v>
      </c>
      <c r="F442" s="464">
        <f>+E442</f>
        <v>4</v>
      </c>
      <c r="G442" s="384"/>
      <c r="H442" s="385"/>
      <c r="I442" s="385"/>
      <c r="J442" s="41"/>
    </row>
    <row r="443" spans="2:10">
      <c r="B443" s="518">
        <v>4</v>
      </c>
      <c r="C443" s="58" t="s">
        <v>255</v>
      </c>
      <c r="D443" s="59"/>
      <c r="E443" s="60"/>
      <c r="F443" s="466"/>
      <c r="G443" s="421"/>
      <c r="H443" s="422"/>
      <c r="I443" s="422"/>
      <c r="J443" s="10"/>
    </row>
    <row r="444" spans="2:10" ht="38.25">
      <c r="B444" s="506" t="s">
        <v>427</v>
      </c>
      <c r="C444" s="22" t="s">
        <v>725</v>
      </c>
      <c r="D444" s="27" t="s">
        <v>7</v>
      </c>
      <c r="E444" s="29">
        <v>6</v>
      </c>
      <c r="F444" s="464">
        <f>+E444</f>
        <v>6</v>
      </c>
      <c r="G444" s="384"/>
      <c r="H444" s="385"/>
      <c r="I444" s="385"/>
      <c r="J444" s="41"/>
    </row>
    <row r="445" spans="2:10" ht="39" thickBot="1">
      <c r="B445" s="506" t="s">
        <v>428</v>
      </c>
      <c r="C445" s="22" t="s">
        <v>256</v>
      </c>
      <c r="D445" s="27" t="s">
        <v>7</v>
      </c>
      <c r="E445" s="29">
        <v>3</v>
      </c>
      <c r="F445" s="464">
        <f>+E445</f>
        <v>3</v>
      </c>
      <c r="G445" s="384"/>
      <c r="H445" s="385"/>
      <c r="I445" s="385"/>
      <c r="J445" s="41"/>
    </row>
    <row r="446" spans="2:10">
      <c r="B446" s="515"/>
      <c r="C446" s="49" t="s">
        <v>222</v>
      </c>
      <c r="D446" s="50"/>
      <c r="E446" s="51"/>
      <c r="F446" s="52"/>
      <c r="G446" s="415"/>
      <c r="H446" s="427">
        <f>SUM(H406:H445)</f>
        <v>0</v>
      </c>
      <c r="I446" s="451"/>
      <c r="J446" s="372"/>
    </row>
    <row r="447" spans="2:10" ht="13.5" thickBot="1">
      <c r="B447" s="516"/>
      <c r="C447" s="53" t="s">
        <v>223</v>
      </c>
      <c r="D447" s="54"/>
      <c r="E447" s="34">
        <v>0</v>
      </c>
      <c r="F447" s="55"/>
      <c r="G447" s="452"/>
      <c r="H447" s="428">
        <f>+H446*G447</f>
        <v>0</v>
      </c>
      <c r="I447" s="428"/>
      <c r="J447" s="171"/>
    </row>
    <row r="448" spans="2:10" ht="13.5" thickBot="1">
      <c r="B448" s="521"/>
      <c r="C448" s="330" t="s">
        <v>224</v>
      </c>
      <c r="D448" s="331"/>
      <c r="E448" s="332">
        <v>0</v>
      </c>
      <c r="F448" s="333"/>
      <c r="G448" s="429"/>
      <c r="H448" s="430">
        <f>+H447+H446</f>
        <v>0</v>
      </c>
      <c r="I448" s="450"/>
      <c r="J448" s="373"/>
    </row>
    <row r="449" spans="1:10" ht="7.5" customHeight="1">
      <c r="B449" s="558"/>
      <c r="C449" s="169"/>
      <c r="D449" s="170"/>
      <c r="E449" s="37"/>
      <c r="F449" s="37"/>
      <c r="G449" s="406"/>
      <c r="H449" s="406"/>
      <c r="I449" s="557"/>
      <c r="J449" s="41"/>
    </row>
    <row r="450" spans="1:10" ht="7.5" customHeight="1" thickBot="1">
      <c r="A450" s="56"/>
      <c r="B450" s="559"/>
      <c r="C450" s="560"/>
      <c r="D450" s="560"/>
      <c r="E450" s="560"/>
      <c r="F450" s="560"/>
      <c r="G450" s="561"/>
      <c r="H450" s="561"/>
      <c r="I450" s="563"/>
    </row>
    <row r="451" spans="1:10" ht="31.5" customHeight="1" thickBot="1">
      <c r="A451" s="56"/>
      <c r="B451" s="571" t="s">
        <v>727</v>
      </c>
      <c r="C451" s="572"/>
      <c r="D451" s="572"/>
      <c r="E451" s="572"/>
      <c r="F451" s="572"/>
      <c r="G451" s="572"/>
      <c r="H451" s="572"/>
      <c r="I451" s="573"/>
    </row>
    <row r="452" spans="1:10" ht="11.25" customHeight="1" thickBot="1">
      <c r="B452" s="559"/>
      <c r="C452" s="562"/>
      <c r="D452" s="560"/>
      <c r="E452" s="560"/>
      <c r="F452" s="560"/>
      <c r="G452" s="561"/>
      <c r="H452" s="561"/>
      <c r="I452" s="563"/>
    </row>
    <row r="453" spans="1:10">
      <c r="B453" s="523">
        <v>1</v>
      </c>
      <c r="C453" s="478" t="s">
        <v>22</v>
      </c>
      <c r="D453" s="479"/>
      <c r="E453" s="480"/>
      <c r="F453" s="481"/>
      <c r="G453" s="482"/>
      <c r="H453" s="483"/>
      <c r="I453" s="484"/>
    </row>
    <row r="454" spans="1:10">
      <c r="A454" s="1">
        <v>323</v>
      </c>
      <c r="B454" s="506" t="s">
        <v>416</v>
      </c>
      <c r="C454" s="22" t="s">
        <v>823</v>
      </c>
      <c r="D454" s="27" t="s">
        <v>0</v>
      </c>
      <c r="E454" s="29"/>
      <c r="F454" s="464">
        <v>1377</v>
      </c>
      <c r="G454" s="391"/>
      <c r="H454" s="385"/>
      <c r="I454" s="385"/>
    </row>
    <row r="455" spans="1:10" ht="25.5">
      <c r="A455" s="1">
        <v>324</v>
      </c>
      <c r="B455" s="506" t="s">
        <v>417</v>
      </c>
      <c r="C455" s="22" t="s">
        <v>824</v>
      </c>
      <c r="D455" s="27" t="s">
        <v>2</v>
      </c>
      <c r="E455" s="29"/>
      <c r="F455" s="464">
        <v>722.92500000000007</v>
      </c>
      <c r="G455" s="391"/>
      <c r="H455" s="385"/>
      <c r="I455" s="385"/>
    </row>
    <row r="456" spans="1:10">
      <c r="B456" s="519">
        <v>2</v>
      </c>
      <c r="C456" s="42" t="s">
        <v>825</v>
      </c>
      <c r="D456" s="43"/>
      <c r="E456" s="44"/>
      <c r="F456" s="467"/>
      <c r="G456" s="423"/>
      <c r="H456" s="424"/>
      <c r="I456" s="476"/>
    </row>
    <row r="457" spans="1:10" ht="25.5">
      <c r="A457" s="1">
        <v>325</v>
      </c>
      <c r="B457" s="506" t="s">
        <v>419</v>
      </c>
      <c r="C457" s="22" t="s">
        <v>826</v>
      </c>
      <c r="D457" s="27" t="s">
        <v>0</v>
      </c>
      <c r="E457" s="29"/>
      <c r="F457" s="464">
        <v>1377</v>
      </c>
      <c r="G457" s="391"/>
      <c r="H457" s="385"/>
      <c r="I457" s="385"/>
    </row>
    <row r="458" spans="1:10">
      <c r="A458" s="1">
        <v>326</v>
      </c>
      <c r="B458" s="506" t="s">
        <v>420</v>
      </c>
      <c r="C458" s="22" t="s">
        <v>851</v>
      </c>
      <c r="D458" s="27" t="s">
        <v>36</v>
      </c>
      <c r="E458" s="29"/>
      <c r="F458" s="464">
        <v>1</v>
      </c>
      <c r="G458" s="391"/>
      <c r="H458" s="385"/>
      <c r="I458" s="385"/>
    </row>
    <row r="459" spans="1:10">
      <c r="B459" s="519">
        <v>3</v>
      </c>
      <c r="C459" s="42" t="s">
        <v>827</v>
      </c>
      <c r="D459" s="43"/>
      <c r="E459" s="44"/>
      <c r="F459" s="467"/>
      <c r="G459" s="423"/>
      <c r="H459" s="424"/>
      <c r="I459" s="476"/>
    </row>
    <row r="460" spans="1:10" ht="44.25" customHeight="1">
      <c r="A460" s="1">
        <v>327</v>
      </c>
      <c r="B460" s="506" t="s">
        <v>421</v>
      </c>
      <c r="C460" s="20" t="s">
        <v>662</v>
      </c>
      <c r="D460" s="17" t="s">
        <v>45</v>
      </c>
      <c r="E460" s="18">
        <v>364</v>
      </c>
      <c r="F460" s="453">
        <v>382</v>
      </c>
      <c r="G460" s="391"/>
      <c r="H460" s="385"/>
      <c r="I460" s="385"/>
    </row>
    <row r="461" spans="1:10">
      <c r="A461" s="1">
        <v>328</v>
      </c>
      <c r="B461" s="506" t="s">
        <v>422</v>
      </c>
      <c r="C461" s="22" t="s">
        <v>828</v>
      </c>
      <c r="D461" s="27" t="s">
        <v>0</v>
      </c>
      <c r="E461" s="29"/>
      <c r="F461" s="464">
        <v>2000</v>
      </c>
      <c r="G461" s="391"/>
      <c r="H461" s="385"/>
      <c r="I461" s="385"/>
    </row>
    <row r="462" spans="1:10">
      <c r="B462" s="519">
        <v>4</v>
      </c>
      <c r="C462" s="42" t="s">
        <v>860</v>
      </c>
      <c r="D462" s="43"/>
      <c r="E462" s="44"/>
      <c r="F462" s="467"/>
      <c r="G462" s="423"/>
      <c r="H462" s="424"/>
      <c r="I462" s="476"/>
    </row>
    <row r="463" spans="1:10">
      <c r="A463" s="1">
        <v>329</v>
      </c>
      <c r="B463" s="506" t="s">
        <v>427</v>
      </c>
      <c r="C463" s="22" t="s">
        <v>852</v>
      </c>
      <c r="D463" s="27" t="s">
        <v>7</v>
      </c>
      <c r="E463" s="29"/>
      <c r="F463" s="464">
        <v>4</v>
      </c>
      <c r="G463" s="384"/>
      <c r="H463" s="385"/>
      <c r="I463" s="385"/>
    </row>
    <row r="464" spans="1:10">
      <c r="A464" s="1">
        <v>330</v>
      </c>
      <c r="B464" s="506" t="s">
        <v>428</v>
      </c>
      <c r="C464" s="22" t="s">
        <v>859</v>
      </c>
      <c r="D464" s="27" t="s">
        <v>7</v>
      </c>
      <c r="E464" s="29"/>
      <c r="F464" s="464">
        <v>6</v>
      </c>
      <c r="G464" s="384"/>
      <c r="H464" s="385"/>
      <c r="I464" s="385"/>
    </row>
    <row r="465" spans="1:9" ht="51">
      <c r="A465" s="1">
        <v>331</v>
      </c>
      <c r="B465" s="506" t="s">
        <v>429</v>
      </c>
      <c r="C465" s="22" t="s">
        <v>861</v>
      </c>
      <c r="D465" s="27" t="s">
        <v>7</v>
      </c>
      <c r="E465" s="29"/>
      <c r="F465" s="464">
        <v>6</v>
      </c>
      <c r="G465" s="384"/>
      <c r="H465" s="385"/>
      <c r="I465" s="385"/>
    </row>
    <row r="466" spans="1:9">
      <c r="B466" s="519">
        <v>5</v>
      </c>
      <c r="C466" s="42" t="s">
        <v>12</v>
      </c>
      <c r="D466" s="43"/>
      <c r="E466" s="44"/>
      <c r="F466" s="467"/>
      <c r="G466" s="423"/>
      <c r="H466" s="424"/>
      <c r="I466" s="476"/>
    </row>
    <row r="467" spans="1:9" ht="25.5">
      <c r="A467" s="1">
        <v>332</v>
      </c>
      <c r="B467" s="506" t="s">
        <v>430</v>
      </c>
      <c r="C467" s="22" t="s">
        <v>829</v>
      </c>
      <c r="D467" s="27" t="s">
        <v>0</v>
      </c>
      <c r="E467" s="29"/>
      <c r="F467" s="464">
        <v>1377</v>
      </c>
      <c r="G467" s="391"/>
      <c r="H467" s="385"/>
      <c r="I467" s="385"/>
    </row>
    <row r="468" spans="1:9" ht="25.5">
      <c r="A468" s="1">
        <v>333</v>
      </c>
      <c r="B468" s="506" t="s">
        <v>431</v>
      </c>
      <c r="C468" s="22" t="s">
        <v>830</v>
      </c>
      <c r="D468" s="27" t="s">
        <v>0</v>
      </c>
      <c r="E468" s="29"/>
      <c r="F468" s="464">
        <v>650</v>
      </c>
      <c r="G468" s="391"/>
      <c r="H468" s="385"/>
      <c r="I468" s="385"/>
    </row>
    <row r="469" spans="1:9" ht="38.25">
      <c r="A469" s="1">
        <v>334</v>
      </c>
      <c r="B469" s="506" t="s">
        <v>842</v>
      </c>
      <c r="C469" s="22" t="s">
        <v>831</v>
      </c>
      <c r="D469" s="27" t="s">
        <v>0</v>
      </c>
      <c r="E469" s="29"/>
      <c r="F469" s="464">
        <v>1100</v>
      </c>
      <c r="G469" s="391"/>
      <c r="H469" s="385"/>
      <c r="I469" s="385"/>
    </row>
    <row r="470" spans="1:9" ht="25.5">
      <c r="A470" s="1">
        <v>335</v>
      </c>
      <c r="B470" s="506" t="s">
        <v>843</v>
      </c>
      <c r="C470" s="22" t="s">
        <v>832</v>
      </c>
      <c r="D470" s="27" t="s">
        <v>0</v>
      </c>
      <c r="E470" s="29"/>
      <c r="F470" s="464">
        <v>60</v>
      </c>
      <c r="G470" s="391"/>
      <c r="H470" s="385"/>
      <c r="I470" s="385"/>
    </row>
    <row r="471" spans="1:9" ht="25.5">
      <c r="A471" s="1">
        <v>336</v>
      </c>
      <c r="B471" s="506" t="s">
        <v>844</v>
      </c>
      <c r="C471" s="22" t="s">
        <v>833</v>
      </c>
      <c r="D471" s="27" t="s">
        <v>7</v>
      </c>
      <c r="E471" s="29"/>
      <c r="F471" s="464">
        <v>5</v>
      </c>
      <c r="G471" s="391"/>
      <c r="H471" s="385"/>
      <c r="I471" s="385"/>
    </row>
    <row r="472" spans="1:9" ht="25.5">
      <c r="A472" s="1">
        <v>337</v>
      </c>
      <c r="B472" s="506" t="s">
        <v>845</v>
      </c>
      <c r="C472" s="22" t="s">
        <v>834</v>
      </c>
      <c r="D472" s="27" t="s">
        <v>7</v>
      </c>
      <c r="E472" s="29"/>
      <c r="F472" s="464">
        <v>10</v>
      </c>
      <c r="G472" s="391"/>
      <c r="H472" s="385"/>
      <c r="I472" s="385"/>
    </row>
    <row r="473" spans="1:9" ht="36">
      <c r="A473" s="1">
        <v>338</v>
      </c>
      <c r="B473" s="506" t="s">
        <v>846</v>
      </c>
      <c r="C473" s="534" t="s">
        <v>912</v>
      </c>
      <c r="D473" s="499" t="s">
        <v>1</v>
      </c>
      <c r="E473" s="29"/>
      <c r="F473" s="464">
        <v>196</v>
      </c>
      <c r="G473" s="391"/>
      <c r="H473" s="385"/>
      <c r="I473" s="385"/>
    </row>
    <row r="474" spans="1:9" ht="25.5">
      <c r="A474" s="1">
        <v>339</v>
      </c>
      <c r="B474" s="506" t="s">
        <v>847</v>
      </c>
      <c r="C474" s="22" t="s">
        <v>835</v>
      </c>
      <c r="D474" s="499" t="s">
        <v>1</v>
      </c>
      <c r="E474" s="29"/>
      <c r="F474" s="464">
        <v>558</v>
      </c>
      <c r="G474" s="391"/>
      <c r="H474" s="385"/>
      <c r="I474" s="385"/>
    </row>
    <row r="475" spans="1:9" ht="25.5">
      <c r="A475" s="1">
        <v>340</v>
      </c>
      <c r="B475" s="506" t="s">
        <v>848</v>
      </c>
      <c r="C475" s="22" t="s">
        <v>836</v>
      </c>
      <c r="D475" s="499" t="s">
        <v>1</v>
      </c>
      <c r="E475" s="29"/>
      <c r="F475" s="464">
        <v>40</v>
      </c>
      <c r="G475" s="391"/>
      <c r="H475" s="385"/>
      <c r="I475" s="385"/>
    </row>
    <row r="476" spans="1:9">
      <c r="A476" s="1">
        <v>341</v>
      </c>
      <c r="B476" s="503" t="s">
        <v>856</v>
      </c>
      <c r="C476" s="20" t="s">
        <v>782</v>
      </c>
      <c r="D476" s="27" t="s">
        <v>7</v>
      </c>
      <c r="E476" s="487"/>
      <c r="F476" s="488">
        <v>2</v>
      </c>
      <c r="G476" s="391"/>
      <c r="H476" s="489"/>
      <c r="I476" s="385"/>
    </row>
    <row r="477" spans="1:9">
      <c r="A477" s="1">
        <v>342</v>
      </c>
      <c r="B477" s="524" t="s">
        <v>857</v>
      </c>
      <c r="C477" s="485" t="s">
        <v>850</v>
      </c>
      <c r="D477" s="486" t="s">
        <v>9</v>
      </c>
      <c r="E477" s="487"/>
      <c r="F477" s="488">
        <v>1</v>
      </c>
      <c r="G477" s="391"/>
      <c r="H477" s="489"/>
      <c r="I477" s="489"/>
    </row>
    <row r="478" spans="1:9">
      <c r="B478" s="519">
        <v>6</v>
      </c>
      <c r="C478" s="42" t="s">
        <v>837</v>
      </c>
      <c r="D478" s="43"/>
      <c r="E478" s="44"/>
      <c r="F478" s="467"/>
      <c r="G478" s="423"/>
      <c r="H478" s="424"/>
      <c r="I478" s="476"/>
    </row>
    <row r="479" spans="1:9" ht="25.5">
      <c r="A479" s="1">
        <v>343</v>
      </c>
      <c r="B479" s="506" t="s">
        <v>432</v>
      </c>
      <c r="C479" s="22" t="s">
        <v>838</v>
      </c>
      <c r="D479" s="486" t="s">
        <v>7</v>
      </c>
      <c r="E479" s="29"/>
      <c r="F479" s="464">
        <v>5</v>
      </c>
      <c r="G479" s="391"/>
      <c r="H479" s="385"/>
      <c r="I479" s="385"/>
    </row>
    <row r="480" spans="1:9" ht="25.5">
      <c r="A480" s="1">
        <v>344</v>
      </c>
      <c r="B480" s="506" t="s">
        <v>433</v>
      </c>
      <c r="C480" s="22" t="s">
        <v>839</v>
      </c>
      <c r="D480" s="27" t="s">
        <v>7</v>
      </c>
      <c r="E480" s="29"/>
      <c r="F480" s="464">
        <v>5</v>
      </c>
      <c r="G480" s="391"/>
      <c r="H480" s="385"/>
      <c r="I480" s="385"/>
    </row>
    <row r="481" spans="1:12">
      <c r="A481" s="1">
        <v>345</v>
      </c>
      <c r="B481" s="506" t="s">
        <v>849</v>
      </c>
      <c r="C481" s="22" t="s">
        <v>840</v>
      </c>
      <c r="D481" s="27" t="s">
        <v>7</v>
      </c>
      <c r="E481" s="29"/>
      <c r="F481" s="464">
        <v>5</v>
      </c>
      <c r="G481" s="391"/>
      <c r="H481" s="385"/>
      <c r="I481" s="385"/>
    </row>
    <row r="482" spans="1:12">
      <c r="B482" s="519">
        <v>7</v>
      </c>
      <c r="C482" s="42" t="s">
        <v>841</v>
      </c>
      <c r="D482" s="43"/>
      <c r="E482" s="44"/>
      <c r="F482" s="467"/>
      <c r="G482" s="423"/>
      <c r="H482" s="424"/>
      <c r="I482" s="476"/>
    </row>
    <row r="483" spans="1:12" ht="13.5" thickBot="1">
      <c r="A483" s="1">
        <v>346</v>
      </c>
      <c r="B483" s="506" t="s">
        <v>434</v>
      </c>
      <c r="C483" s="22" t="s">
        <v>841</v>
      </c>
      <c r="D483" s="27" t="s">
        <v>0</v>
      </c>
      <c r="E483" s="29"/>
      <c r="F483" s="464">
        <v>1377</v>
      </c>
      <c r="G483" s="391"/>
      <c r="H483" s="385"/>
      <c r="I483" s="385"/>
    </row>
    <row r="484" spans="1:12" ht="3.75" customHeight="1" thickBot="1">
      <c r="B484" s="525"/>
      <c r="C484" s="469"/>
      <c r="D484" s="470"/>
      <c r="E484" s="470"/>
      <c r="F484" s="470"/>
      <c r="G484" s="471"/>
      <c r="H484" s="471"/>
      <c r="I484" s="472"/>
    </row>
    <row r="485" spans="1:12" ht="13.5" thickBot="1">
      <c r="B485" s="530" t="s">
        <v>958</v>
      </c>
      <c r="C485" s="473"/>
      <c r="D485" s="474"/>
      <c r="E485" s="474"/>
      <c r="F485" s="474"/>
      <c r="G485" s="475"/>
      <c r="H485" s="475"/>
      <c r="I485" s="477"/>
    </row>
    <row r="486" spans="1:12" ht="13.5" thickBot="1">
      <c r="B486" s="530" t="s">
        <v>959</v>
      </c>
      <c r="C486" s="473"/>
      <c r="D486" s="474"/>
      <c r="E486" s="474"/>
      <c r="F486" s="474"/>
      <c r="G486" s="475"/>
      <c r="H486" s="475"/>
      <c r="I486" s="477"/>
    </row>
    <row r="487" spans="1:12" ht="13.5" thickBot="1">
      <c r="B487" s="569" t="s">
        <v>960</v>
      </c>
      <c r="C487" s="570"/>
      <c r="D487" s="474"/>
      <c r="E487" s="474"/>
      <c r="F487" s="474"/>
      <c r="G487" s="475"/>
      <c r="H487" s="475"/>
      <c r="I487" s="477"/>
    </row>
    <row r="488" spans="1:12" ht="13.5" thickBot="1">
      <c r="B488" s="526" t="s">
        <v>977</v>
      </c>
      <c r="C488" s="473"/>
      <c r="D488" s="474"/>
      <c r="E488" s="474"/>
      <c r="F488" s="474"/>
      <c r="G488" s="475"/>
      <c r="H488" s="475"/>
      <c r="I488" s="529"/>
    </row>
    <row r="489" spans="1:12" ht="13.5" thickBot="1">
      <c r="B489" s="526" t="s">
        <v>978</v>
      </c>
      <c r="C489" s="473"/>
      <c r="D489" s="474"/>
      <c r="E489" s="474"/>
      <c r="F489" s="474"/>
      <c r="G489" s="475"/>
      <c r="H489" s="475"/>
      <c r="I489" s="529"/>
    </row>
    <row r="490" spans="1:12" ht="13.5" thickBot="1">
      <c r="B490" s="526" t="s">
        <v>979</v>
      </c>
      <c r="C490" s="473"/>
      <c r="D490" s="474"/>
      <c r="E490" s="474"/>
      <c r="F490" s="474"/>
      <c r="G490" s="475"/>
      <c r="H490" s="475"/>
      <c r="I490" s="529"/>
    </row>
    <row r="491" spans="1:12" ht="13.5" thickBot="1">
      <c r="B491" s="526" t="s">
        <v>980</v>
      </c>
      <c r="C491" s="473"/>
      <c r="D491" s="474"/>
      <c r="E491" s="474"/>
      <c r="F491" s="474"/>
      <c r="G491" s="475"/>
      <c r="H491" s="475"/>
      <c r="I491" s="529"/>
    </row>
    <row r="492" spans="1:12" ht="13.5" thickBot="1">
      <c r="B492" s="527" t="s">
        <v>961</v>
      </c>
      <c r="C492" s="490"/>
      <c r="D492" s="491"/>
      <c r="E492" s="491"/>
      <c r="F492" s="491"/>
      <c r="G492" s="492"/>
      <c r="H492" s="492"/>
      <c r="I492" s="540"/>
    </row>
    <row r="493" spans="1:12" ht="13.5" thickBot="1">
      <c r="B493" s="527" t="s">
        <v>962</v>
      </c>
      <c r="C493" s="490"/>
      <c r="D493" s="491"/>
      <c r="E493" s="491"/>
      <c r="F493" s="491"/>
      <c r="G493" s="492"/>
      <c r="H493" s="492"/>
      <c r="I493" s="540"/>
      <c r="L493" s="542"/>
    </row>
    <row r="494" spans="1:12" ht="20.25" customHeight="1" thickBot="1">
      <c r="B494" s="527" t="s">
        <v>963</v>
      </c>
      <c r="C494" s="490"/>
      <c r="D494" s="491"/>
      <c r="E494" s="491"/>
      <c r="F494" s="491"/>
      <c r="G494" s="492"/>
      <c r="H494" s="492"/>
      <c r="I494" s="540"/>
    </row>
    <row r="495" spans="1:12" ht="16.5" thickBot="1">
      <c r="B495" s="528" t="s">
        <v>892</v>
      </c>
      <c r="C495" s="493"/>
      <c r="D495" s="494"/>
      <c r="E495" s="494"/>
      <c r="F495" s="494"/>
      <c r="G495" s="495"/>
      <c r="H495" s="495"/>
      <c r="I495" s="541"/>
    </row>
    <row r="496" spans="1:12" ht="16.5" customHeight="1">
      <c r="B496" s="657" t="s">
        <v>982</v>
      </c>
      <c r="C496" s="657"/>
      <c r="D496" s="657"/>
      <c r="E496" s="657"/>
      <c r="F496" s="657"/>
      <c r="G496" s="657"/>
      <c r="H496" s="657"/>
      <c r="I496" s="658"/>
    </row>
    <row r="497" spans="2:9">
      <c r="B497" s="656"/>
      <c r="C497" s="656"/>
      <c r="D497" s="656"/>
      <c r="E497" s="656"/>
      <c r="F497" s="656"/>
      <c r="G497" s="656"/>
      <c r="H497" s="656"/>
      <c r="I497" s="659"/>
    </row>
    <row r="498" spans="2:9">
      <c r="B498" s="656"/>
      <c r="C498" s="656"/>
      <c r="D498" s="656"/>
      <c r="E498" s="656"/>
      <c r="F498" s="656"/>
      <c r="G498" s="656"/>
      <c r="H498" s="656"/>
      <c r="I498" s="659"/>
    </row>
    <row r="499" spans="2:9" ht="13.5" thickBot="1">
      <c r="B499" s="660"/>
      <c r="C499" s="660"/>
      <c r="D499" s="660"/>
      <c r="E499" s="660"/>
      <c r="F499" s="660"/>
      <c r="G499" s="660"/>
      <c r="H499" s="660"/>
      <c r="I499" s="661"/>
    </row>
    <row r="655" spans="1:16376" s="56" customFormat="1">
      <c r="A655" s="1"/>
      <c r="B655" s="522"/>
      <c r="C655" s="57"/>
      <c r="G655" s="431"/>
      <c r="H655" s="431"/>
      <c r="I655" s="431"/>
      <c r="J655" s="365"/>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c r="AQ655" s="2"/>
      <c r="AR655" s="2"/>
      <c r="AS655" s="2"/>
      <c r="AT655" s="2"/>
      <c r="AU655" s="2"/>
      <c r="AV655" s="2"/>
      <c r="AW655" s="2"/>
      <c r="AX655" s="2"/>
      <c r="AY655" s="2"/>
      <c r="AZ655" s="2"/>
      <c r="BA655" s="2"/>
      <c r="BB655" s="2"/>
      <c r="BC655" s="2"/>
      <c r="BD655" s="2"/>
      <c r="BE655" s="2"/>
      <c r="BF655" s="2"/>
      <c r="BG655" s="2"/>
      <c r="BH655" s="2"/>
      <c r="BI655" s="2"/>
      <c r="BJ655" s="2"/>
      <c r="BK655" s="2"/>
      <c r="BL655" s="2"/>
      <c r="BM655" s="2"/>
      <c r="BN655" s="2"/>
      <c r="BO655" s="2"/>
      <c r="BP655" s="2"/>
      <c r="BQ655" s="2"/>
      <c r="BR655" s="2"/>
      <c r="BS655" s="2"/>
      <c r="BT655" s="2"/>
      <c r="BU655" s="2"/>
      <c r="BV655" s="2"/>
      <c r="BW655" s="2"/>
      <c r="BX655" s="2"/>
      <c r="BY655" s="2"/>
      <c r="BZ655" s="2"/>
      <c r="CA655" s="2"/>
      <c r="CB655" s="2"/>
      <c r="CC655" s="2"/>
      <c r="CD655" s="2"/>
      <c r="CE655" s="2"/>
      <c r="CF655" s="2"/>
      <c r="CG655" s="2"/>
      <c r="CH655" s="2"/>
      <c r="CI655" s="2"/>
      <c r="CJ655" s="2"/>
      <c r="CK655" s="2"/>
      <c r="CL655" s="2"/>
      <c r="CM655" s="2"/>
      <c r="CN655" s="2"/>
      <c r="CO655" s="2"/>
      <c r="CP655" s="2"/>
      <c r="CQ655" s="2"/>
      <c r="CR655" s="2"/>
      <c r="CS655" s="2"/>
      <c r="CT655" s="2"/>
      <c r="CU655" s="2"/>
      <c r="CV655" s="2"/>
      <c r="CW655" s="2"/>
      <c r="CX655" s="2"/>
      <c r="CY655" s="2"/>
      <c r="CZ655" s="2"/>
      <c r="DA655" s="2"/>
      <c r="DB655" s="2"/>
      <c r="DC655" s="2"/>
      <c r="DD655" s="2"/>
      <c r="DE655" s="2"/>
      <c r="DF655" s="2"/>
      <c r="DG655" s="2"/>
      <c r="DH655" s="2"/>
      <c r="DI655" s="2"/>
      <c r="DJ655" s="2"/>
      <c r="DK655" s="2"/>
      <c r="DL655" s="2"/>
      <c r="DM655" s="2"/>
      <c r="DN655" s="2"/>
      <c r="DO655" s="2"/>
      <c r="DP655" s="2"/>
      <c r="DQ655" s="2"/>
      <c r="DR655" s="2"/>
      <c r="DS655" s="2"/>
      <c r="DT655" s="2"/>
      <c r="DU655" s="2"/>
      <c r="DV655" s="2"/>
      <c r="DW655" s="2"/>
      <c r="DX655" s="2"/>
      <c r="DY655" s="2"/>
      <c r="DZ655" s="2"/>
      <c r="EA655" s="2"/>
      <c r="EB655" s="2"/>
      <c r="EC655" s="2"/>
      <c r="ED655" s="2"/>
      <c r="EE655" s="2"/>
      <c r="EF655" s="2"/>
      <c r="EG655" s="2"/>
      <c r="EH655" s="2"/>
      <c r="EI655" s="2"/>
      <c r="EJ655" s="2"/>
      <c r="EK655" s="2"/>
      <c r="EL655" s="2"/>
      <c r="EM655" s="2"/>
      <c r="EN655" s="2"/>
      <c r="EO655" s="2"/>
      <c r="EP655" s="2"/>
      <c r="EQ655" s="2"/>
      <c r="ER655" s="2"/>
      <c r="ES655" s="2"/>
      <c r="ET655" s="2"/>
      <c r="EU655" s="2"/>
      <c r="EV655" s="2"/>
      <c r="EW655" s="2"/>
      <c r="EX655" s="2"/>
      <c r="EY655" s="2"/>
      <c r="EZ655" s="2"/>
      <c r="FA655" s="2"/>
      <c r="FB655" s="2"/>
      <c r="FC655" s="2"/>
      <c r="FD655" s="2"/>
      <c r="FE655" s="2"/>
      <c r="FF655" s="2"/>
      <c r="FG655" s="2"/>
      <c r="FH655" s="2"/>
      <c r="FI655" s="2"/>
      <c r="FJ655" s="2"/>
      <c r="FK655" s="2"/>
      <c r="FL655" s="2"/>
      <c r="FM655" s="2"/>
      <c r="FN655" s="2"/>
      <c r="FO655" s="2"/>
      <c r="FP655" s="2"/>
      <c r="FQ655" s="2"/>
      <c r="FR655" s="2"/>
      <c r="FS655" s="2"/>
      <c r="FT655" s="2"/>
      <c r="FU655" s="2"/>
      <c r="FV655" s="2"/>
      <c r="FW655" s="2"/>
      <c r="FX655" s="2"/>
      <c r="FY655" s="2"/>
      <c r="FZ655" s="2"/>
      <c r="GA655" s="2"/>
      <c r="GB655" s="2"/>
      <c r="GC655" s="2"/>
      <c r="GD655" s="2"/>
      <c r="GE655" s="2"/>
      <c r="GF655" s="2"/>
      <c r="GG655" s="2"/>
      <c r="GH655" s="2"/>
      <c r="GI655" s="2"/>
      <c r="GJ655" s="2"/>
      <c r="GK655" s="2"/>
      <c r="GL655" s="2"/>
      <c r="GM655" s="2"/>
      <c r="GN655" s="2"/>
      <c r="GO655" s="2"/>
      <c r="GP655" s="2"/>
      <c r="GQ655" s="2"/>
      <c r="GR655" s="2"/>
      <c r="GS655" s="2"/>
      <c r="GT655" s="2"/>
      <c r="GU655" s="2"/>
      <c r="GV655" s="2"/>
      <c r="GW655" s="2"/>
      <c r="GX655" s="2"/>
      <c r="GY655" s="2"/>
      <c r="GZ655" s="2"/>
      <c r="HA655" s="2"/>
      <c r="HB655" s="2"/>
      <c r="HC655" s="2"/>
      <c r="HD655" s="2"/>
      <c r="HE655" s="2"/>
      <c r="HF655" s="2"/>
      <c r="HG655" s="2"/>
      <c r="HH655" s="2"/>
      <c r="HI655" s="2"/>
      <c r="HJ655" s="2"/>
      <c r="HK655" s="2"/>
      <c r="HL655" s="2"/>
      <c r="HM655" s="2"/>
      <c r="HN655" s="2"/>
      <c r="HO655" s="2"/>
      <c r="HP655" s="2"/>
      <c r="HQ655" s="2"/>
      <c r="HR655" s="2"/>
      <c r="HS655" s="2"/>
      <c r="HT655" s="2"/>
      <c r="HU655" s="2"/>
      <c r="HV655" s="2"/>
      <c r="HW655" s="2"/>
      <c r="HX655" s="2"/>
      <c r="HY655" s="2"/>
      <c r="HZ655" s="2"/>
      <c r="IA655" s="2"/>
      <c r="IB655" s="2"/>
      <c r="IC655" s="2"/>
      <c r="ID655" s="2"/>
      <c r="IE655" s="2"/>
      <c r="IF655" s="2"/>
      <c r="IG655" s="2"/>
      <c r="IH655" s="2"/>
      <c r="II655" s="2"/>
      <c r="IJ655" s="2"/>
      <c r="IK655" s="2"/>
      <c r="IL655" s="2"/>
      <c r="IM655" s="2"/>
      <c r="IN655" s="2"/>
      <c r="IO655" s="2"/>
      <c r="IP655" s="2"/>
      <c r="IQ655" s="2"/>
      <c r="IR655" s="2"/>
      <c r="IS655" s="2"/>
      <c r="IT655" s="2"/>
      <c r="IU655" s="2"/>
      <c r="IV655" s="2"/>
      <c r="IW655" s="2"/>
      <c r="IX655" s="2"/>
      <c r="IY655" s="2"/>
      <c r="IZ655" s="2"/>
      <c r="JA655" s="2"/>
      <c r="JB655" s="2"/>
      <c r="JC655" s="2"/>
      <c r="JD655" s="2"/>
      <c r="JE655" s="2"/>
      <c r="JF655" s="2"/>
      <c r="JG655" s="2"/>
      <c r="JH655" s="2"/>
      <c r="JI655" s="2"/>
      <c r="JJ655" s="2"/>
      <c r="JK655" s="2"/>
      <c r="JL655" s="2"/>
      <c r="JM655" s="2"/>
      <c r="JN655" s="2"/>
      <c r="JO655" s="2"/>
      <c r="JP655" s="2"/>
      <c r="JQ655" s="2"/>
      <c r="JR655" s="2"/>
      <c r="JS655" s="2"/>
      <c r="JT655" s="2"/>
      <c r="JU655" s="2"/>
      <c r="JV655" s="2"/>
      <c r="JW655" s="2"/>
      <c r="JX655" s="2"/>
      <c r="JY655" s="2"/>
      <c r="JZ655" s="2"/>
      <c r="KA655" s="2"/>
      <c r="KB655" s="2"/>
      <c r="KC655" s="2"/>
      <c r="KD655" s="2"/>
      <c r="KE655" s="2"/>
      <c r="KF655" s="2"/>
      <c r="KG655" s="2"/>
      <c r="KH655" s="2"/>
      <c r="KI655" s="2"/>
      <c r="KJ655" s="2"/>
      <c r="KK655" s="2"/>
      <c r="KL655" s="2"/>
      <c r="KM655" s="2"/>
      <c r="KN655" s="2"/>
      <c r="KO655" s="2"/>
      <c r="KP655" s="2"/>
      <c r="KQ655" s="2"/>
      <c r="KR655" s="2"/>
      <c r="KS655" s="2"/>
      <c r="KT655" s="2"/>
      <c r="KU655" s="2"/>
      <c r="KV655" s="2"/>
      <c r="KW655" s="2"/>
      <c r="KX655" s="2"/>
      <c r="KY655" s="2"/>
      <c r="KZ655" s="2"/>
      <c r="LA655" s="2"/>
      <c r="LB655" s="2"/>
      <c r="LC655" s="2"/>
      <c r="LD655" s="2"/>
      <c r="LE655" s="2"/>
      <c r="LF655" s="2"/>
      <c r="LG655" s="2"/>
      <c r="LH655" s="2"/>
      <c r="LI655" s="2"/>
      <c r="LJ655" s="2"/>
      <c r="LK655" s="2"/>
      <c r="LL655" s="2"/>
      <c r="LM655" s="2"/>
      <c r="LN655" s="2"/>
      <c r="LO655" s="2"/>
      <c r="LP655" s="2"/>
      <c r="LQ655" s="2"/>
      <c r="LR655" s="2"/>
      <c r="LS655" s="2"/>
      <c r="LT655" s="2"/>
      <c r="LU655" s="2"/>
      <c r="LV655" s="2"/>
      <c r="LW655" s="2"/>
      <c r="LX655" s="2"/>
      <c r="LY655" s="2"/>
      <c r="LZ655" s="2"/>
      <c r="MA655" s="2"/>
      <c r="MB655" s="2"/>
      <c r="MC655" s="2"/>
      <c r="MD655" s="2"/>
      <c r="ME655" s="2"/>
      <c r="MF655" s="2"/>
      <c r="MG655" s="2"/>
      <c r="MH655" s="2"/>
      <c r="MI655" s="2"/>
      <c r="MJ655" s="2"/>
      <c r="MK655" s="2"/>
      <c r="ML655" s="2"/>
      <c r="MM655" s="2"/>
      <c r="MN655" s="2"/>
      <c r="MO655" s="2"/>
      <c r="MP655" s="2"/>
      <c r="MQ655" s="2"/>
      <c r="MR655" s="2"/>
      <c r="MS655" s="2"/>
      <c r="MT655" s="2"/>
      <c r="MU655" s="2"/>
      <c r="MV655" s="2"/>
      <c r="MW655" s="2"/>
      <c r="MX655" s="2"/>
      <c r="MY655" s="2"/>
      <c r="MZ655" s="2"/>
      <c r="NA655" s="2"/>
      <c r="NB655" s="2"/>
      <c r="NC655" s="2"/>
      <c r="ND655" s="2"/>
      <c r="NE655" s="2"/>
      <c r="NF655" s="2"/>
      <c r="NG655" s="2"/>
      <c r="NH655" s="2"/>
      <c r="NI655" s="2"/>
      <c r="NJ655" s="2"/>
      <c r="NK655" s="2"/>
      <c r="NL655" s="2"/>
      <c r="NM655" s="2"/>
      <c r="NN655" s="2"/>
      <c r="NO655" s="2"/>
      <c r="NP655" s="2"/>
      <c r="NQ655" s="2"/>
      <c r="NR655" s="2"/>
      <c r="NS655" s="2"/>
      <c r="NT655" s="2"/>
      <c r="NU655" s="2"/>
      <c r="NV655" s="2"/>
      <c r="NW655" s="2"/>
      <c r="NX655" s="2"/>
      <c r="NY655" s="2"/>
      <c r="NZ655" s="2"/>
      <c r="OA655" s="2"/>
      <c r="OB655" s="2"/>
      <c r="OC655" s="2"/>
      <c r="OD655" s="2"/>
      <c r="OE655" s="2"/>
      <c r="OF655" s="2"/>
      <c r="OG655" s="2"/>
      <c r="OH655" s="2"/>
      <c r="OI655" s="2"/>
      <c r="OJ655" s="2"/>
      <c r="OK655" s="2"/>
      <c r="OL655" s="2"/>
      <c r="OM655" s="2"/>
      <c r="ON655" s="2"/>
      <c r="OO655" s="2"/>
      <c r="OP655" s="2"/>
      <c r="OQ655" s="2"/>
      <c r="OR655" s="2"/>
      <c r="OS655" s="2"/>
      <c r="OT655" s="2"/>
      <c r="OU655" s="2"/>
      <c r="OV655" s="2"/>
      <c r="OW655" s="2"/>
      <c r="OX655" s="2"/>
      <c r="OY655" s="2"/>
      <c r="OZ655" s="2"/>
      <c r="PA655" s="2"/>
      <c r="PB655" s="2"/>
      <c r="PC655" s="2"/>
      <c r="PD655" s="2"/>
      <c r="PE655" s="2"/>
      <c r="PF655" s="2"/>
      <c r="PG655" s="2"/>
      <c r="PH655" s="2"/>
      <c r="PI655" s="2"/>
      <c r="PJ655" s="2"/>
      <c r="PK655" s="2"/>
      <c r="PL655" s="2"/>
      <c r="PM655" s="2"/>
      <c r="PN655" s="2"/>
      <c r="PO655" s="2"/>
      <c r="PP655" s="2"/>
      <c r="PQ655" s="2"/>
      <c r="PR655" s="2"/>
      <c r="PS655" s="2"/>
      <c r="PT655" s="2"/>
      <c r="PU655" s="2"/>
      <c r="PV655" s="2"/>
      <c r="PW655" s="2"/>
      <c r="PX655" s="2"/>
      <c r="PY655" s="2"/>
      <c r="PZ655" s="2"/>
      <c r="QA655" s="2"/>
      <c r="QB655" s="2"/>
      <c r="QC655" s="2"/>
      <c r="QD655" s="2"/>
      <c r="QE655" s="2"/>
      <c r="QF655" s="2"/>
      <c r="QG655" s="2"/>
      <c r="QH655" s="2"/>
      <c r="QI655" s="2"/>
      <c r="QJ655" s="2"/>
      <c r="QK655" s="2"/>
      <c r="QL655" s="2"/>
      <c r="QM655" s="2"/>
      <c r="QN655" s="2"/>
      <c r="QO655" s="2"/>
      <c r="QP655" s="2"/>
      <c r="QQ655" s="2"/>
      <c r="QR655" s="2"/>
      <c r="QS655" s="2"/>
      <c r="QT655" s="2"/>
      <c r="QU655" s="2"/>
      <c r="QV655" s="2"/>
      <c r="QW655" s="2"/>
      <c r="QX655" s="2"/>
      <c r="QY655" s="2"/>
      <c r="QZ655" s="2"/>
      <c r="RA655" s="2"/>
      <c r="RB655" s="2"/>
      <c r="RC655" s="2"/>
      <c r="RD655" s="2"/>
      <c r="RE655" s="2"/>
      <c r="RF655" s="2"/>
      <c r="RG655" s="2"/>
      <c r="RH655" s="2"/>
      <c r="RI655" s="2"/>
      <c r="RJ655" s="2"/>
      <c r="RK655" s="2"/>
      <c r="RL655" s="2"/>
      <c r="RM655" s="2"/>
      <c r="RN655" s="2"/>
      <c r="RO655" s="2"/>
      <c r="RP655" s="2"/>
      <c r="RQ655" s="2"/>
      <c r="RR655" s="2"/>
      <c r="RS655" s="2"/>
      <c r="RT655" s="2"/>
      <c r="RU655" s="2"/>
      <c r="RV655" s="2"/>
      <c r="RW655" s="2"/>
      <c r="RX655" s="2"/>
      <c r="RY655" s="2"/>
      <c r="RZ655" s="2"/>
      <c r="SA655" s="2"/>
      <c r="SB655" s="2"/>
      <c r="SC655" s="2"/>
      <c r="SD655" s="2"/>
      <c r="SE655" s="2"/>
      <c r="SF655" s="2"/>
      <c r="SG655" s="2"/>
      <c r="SH655" s="2"/>
      <c r="SI655" s="2"/>
      <c r="SJ655" s="2"/>
      <c r="SK655" s="2"/>
      <c r="SL655" s="2"/>
      <c r="SM655" s="2"/>
      <c r="SN655" s="2"/>
      <c r="SO655" s="2"/>
      <c r="SP655" s="2"/>
      <c r="SQ655" s="2"/>
      <c r="SR655" s="2"/>
      <c r="SS655" s="2"/>
      <c r="ST655" s="2"/>
      <c r="SU655" s="2"/>
      <c r="SV655" s="2"/>
      <c r="SW655" s="2"/>
      <c r="SX655" s="2"/>
      <c r="SY655" s="2"/>
      <c r="SZ655" s="2"/>
      <c r="TA655" s="2"/>
      <c r="TB655" s="2"/>
      <c r="TC655" s="2"/>
      <c r="TD655" s="2"/>
      <c r="TE655" s="2"/>
      <c r="TF655" s="2"/>
      <c r="TG655" s="2"/>
      <c r="TH655" s="2"/>
      <c r="TI655" s="2"/>
      <c r="TJ655" s="2"/>
      <c r="TK655" s="2"/>
      <c r="TL655" s="2"/>
      <c r="TM655" s="2"/>
      <c r="TN655" s="2"/>
      <c r="TO655" s="2"/>
      <c r="TP655" s="2"/>
      <c r="TQ655" s="2"/>
      <c r="TR655" s="2"/>
      <c r="TS655" s="2"/>
      <c r="TT655" s="2"/>
      <c r="TU655" s="2"/>
      <c r="TV655" s="2"/>
      <c r="TW655" s="2"/>
      <c r="TX655" s="2"/>
      <c r="TY655" s="2"/>
      <c r="TZ655" s="2"/>
      <c r="UA655" s="2"/>
      <c r="UB655" s="2"/>
      <c r="UC655" s="2"/>
      <c r="UD655" s="2"/>
      <c r="UE655" s="2"/>
      <c r="UF655" s="2"/>
      <c r="UG655" s="2"/>
      <c r="UH655" s="2"/>
      <c r="UI655" s="2"/>
      <c r="UJ655" s="2"/>
      <c r="UK655" s="2"/>
      <c r="UL655" s="2"/>
      <c r="UM655" s="2"/>
      <c r="UN655" s="2"/>
      <c r="UO655" s="2"/>
      <c r="UP655" s="2"/>
      <c r="UQ655" s="2"/>
      <c r="UR655" s="2"/>
      <c r="US655" s="2"/>
      <c r="UT655" s="2"/>
      <c r="UU655" s="2"/>
      <c r="UV655" s="2"/>
      <c r="UW655" s="2"/>
      <c r="UX655" s="2"/>
      <c r="UY655" s="2"/>
      <c r="UZ655" s="2"/>
      <c r="VA655" s="2"/>
      <c r="VB655" s="2"/>
      <c r="VC655" s="2"/>
      <c r="VD655" s="2"/>
      <c r="VE655" s="2"/>
      <c r="VF655" s="2"/>
      <c r="VG655" s="2"/>
      <c r="VH655" s="2"/>
      <c r="VI655" s="2"/>
      <c r="VJ655" s="2"/>
      <c r="VK655" s="2"/>
      <c r="VL655" s="2"/>
      <c r="VM655" s="2"/>
      <c r="VN655" s="2"/>
      <c r="VO655" s="2"/>
      <c r="VP655" s="2"/>
      <c r="VQ655" s="2"/>
      <c r="VR655" s="2"/>
      <c r="VS655" s="2"/>
      <c r="VT655" s="2"/>
      <c r="VU655" s="2"/>
      <c r="VV655" s="2"/>
      <c r="VW655" s="2"/>
      <c r="VX655" s="2"/>
      <c r="VY655" s="2"/>
      <c r="VZ655" s="2"/>
      <c r="WA655" s="2"/>
      <c r="WB655" s="2"/>
      <c r="WC655" s="2"/>
      <c r="WD655" s="2"/>
      <c r="WE655" s="2"/>
      <c r="WF655" s="2"/>
      <c r="WG655" s="2"/>
      <c r="WH655" s="2"/>
      <c r="WI655" s="2"/>
      <c r="WJ655" s="2"/>
      <c r="WK655" s="2"/>
      <c r="WL655" s="2"/>
      <c r="WM655" s="2"/>
      <c r="WN655" s="2"/>
      <c r="WO655" s="2"/>
      <c r="WP655" s="2"/>
      <c r="WQ655" s="2"/>
      <c r="WR655" s="2"/>
      <c r="WS655" s="2"/>
      <c r="WT655" s="2"/>
      <c r="WU655" s="2"/>
      <c r="WV655" s="2"/>
      <c r="WW655" s="2"/>
      <c r="WX655" s="2"/>
      <c r="WY655" s="2"/>
      <c r="WZ655" s="2"/>
      <c r="XA655" s="2"/>
      <c r="XB655" s="2"/>
      <c r="XC655" s="2"/>
      <c r="XD655" s="2"/>
      <c r="XE655" s="2"/>
      <c r="XF655" s="2"/>
      <c r="XG655" s="2"/>
      <c r="XH655" s="2"/>
      <c r="XI655" s="2"/>
      <c r="XJ655" s="2"/>
      <c r="XK655" s="2"/>
      <c r="XL655" s="2"/>
      <c r="XM655" s="2"/>
      <c r="XN655" s="2"/>
      <c r="XO655" s="2"/>
      <c r="XP655" s="2"/>
      <c r="XQ655" s="2"/>
      <c r="XR655" s="2"/>
      <c r="XS655" s="2"/>
      <c r="XT655" s="2"/>
      <c r="XU655" s="2"/>
      <c r="XV655" s="2"/>
      <c r="XW655" s="2"/>
      <c r="XX655" s="2"/>
      <c r="XY655" s="2"/>
      <c r="XZ655" s="2"/>
      <c r="YA655" s="2"/>
      <c r="YB655" s="2"/>
      <c r="YC655" s="2"/>
      <c r="YD655" s="2"/>
      <c r="YE655" s="2"/>
      <c r="YF655" s="2"/>
      <c r="YG655" s="2"/>
      <c r="YH655" s="2"/>
      <c r="YI655" s="2"/>
      <c r="YJ655" s="2"/>
      <c r="YK655" s="2"/>
      <c r="YL655" s="2"/>
      <c r="YM655" s="2"/>
      <c r="YN655" s="2"/>
      <c r="YO655" s="2"/>
      <c r="YP655" s="2"/>
      <c r="YQ655" s="2"/>
      <c r="YR655" s="2"/>
      <c r="YS655" s="2"/>
      <c r="YT655" s="2"/>
      <c r="YU655" s="2"/>
      <c r="YV655" s="2"/>
      <c r="YW655" s="2"/>
      <c r="YX655" s="2"/>
      <c r="YY655" s="2"/>
      <c r="YZ655" s="2"/>
      <c r="ZA655" s="2"/>
      <c r="ZB655" s="2"/>
      <c r="ZC655" s="2"/>
      <c r="ZD655" s="2"/>
      <c r="ZE655" s="2"/>
      <c r="ZF655" s="2"/>
      <c r="ZG655" s="2"/>
      <c r="ZH655" s="2"/>
      <c r="ZI655" s="2"/>
      <c r="ZJ655" s="2"/>
      <c r="ZK655" s="2"/>
      <c r="ZL655" s="2"/>
      <c r="ZM655" s="2"/>
      <c r="ZN655" s="2"/>
      <c r="ZO655" s="2"/>
      <c r="ZP655" s="2"/>
      <c r="ZQ655" s="2"/>
      <c r="ZR655" s="2"/>
      <c r="ZS655" s="2"/>
      <c r="ZT655" s="2"/>
      <c r="ZU655" s="2"/>
      <c r="ZV655" s="2"/>
      <c r="ZW655" s="2"/>
      <c r="ZX655" s="2"/>
      <c r="ZY655" s="2"/>
      <c r="ZZ655" s="2"/>
      <c r="AAA655" s="2"/>
      <c r="AAB655" s="2"/>
      <c r="AAC655" s="2"/>
      <c r="AAD655" s="2"/>
      <c r="AAE655" s="2"/>
      <c r="AAF655" s="2"/>
      <c r="AAG655" s="2"/>
      <c r="AAH655" s="2"/>
      <c r="AAI655" s="2"/>
      <c r="AAJ655" s="2"/>
      <c r="AAK655" s="2"/>
      <c r="AAL655" s="2"/>
      <c r="AAM655" s="2"/>
      <c r="AAN655" s="2"/>
      <c r="AAO655" s="2"/>
      <c r="AAP655" s="2"/>
      <c r="AAQ655" s="2"/>
      <c r="AAR655" s="2"/>
      <c r="AAS655" s="2"/>
      <c r="AAT655" s="2"/>
      <c r="AAU655" s="2"/>
      <c r="AAV655" s="2"/>
      <c r="AAW655" s="2"/>
      <c r="AAX655" s="2"/>
      <c r="AAY655" s="2"/>
      <c r="AAZ655" s="2"/>
      <c r="ABA655" s="2"/>
      <c r="ABB655" s="2"/>
      <c r="ABC655" s="2"/>
      <c r="ABD655" s="2"/>
      <c r="ABE655" s="2"/>
      <c r="ABF655" s="2"/>
      <c r="ABG655" s="2"/>
      <c r="ABH655" s="2"/>
      <c r="ABI655" s="2"/>
      <c r="ABJ655" s="2"/>
      <c r="ABK655" s="2"/>
      <c r="ABL655" s="2"/>
      <c r="ABM655" s="2"/>
      <c r="ABN655" s="2"/>
      <c r="ABO655" s="2"/>
      <c r="ABP655" s="2"/>
      <c r="ABQ655" s="2"/>
      <c r="ABR655" s="2"/>
      <c r="ABS655" s="2"/>
      <c r="ABT655" s="2"/>
      <c r="ABU655" s="2"/>
      <c r="ABV655" s="2"/>
      <c r="ABW655" s="2"/>
      <c r="ABX655" s="2"/>
      <c r="ABY655" s="2"/>
      <c r="ABZ655" s="2"/>
      <c r="ACA655" s="2"/>
      <c r="ACB655" s="2"/>
      <c r="ACC655" s="2"/>
      <c r="ACD655" s="2"/>
      <c r="ACE655" s="2"/>
      <c r="ACF655" s="2"/>
      <c r="ACG655" s="2"/>
      <c r="ACH655" s="2"/>
      <c r="ACI655" s="2"/>
      <c r="ACJ655" s="2"/>
      <c r="ACK655" s="2"/>
      <c r="ACL655" s="2"/>
      <c r="ACM655" s="2"/>
      <c r="ACN655" s="2"/>
      <c r="ACO655" s="2"/>
      <c r="ACP655" s="2"/>
      <c r="ACQ655" s="2"/>
      <c r="ACR655" s="2"/>
      <c r="ACS655" s="2"/>
      <c r="ACT655" s="2"/>
      <c r="ACU655" s="2"/>
      <c r="ACV655" s="2"/>
      <c r="ACW655" s="2"/>
      <c r="ACX655" s="2"/>
      <c r="ACY655" s="2"/>
      <c r="ACZ655" s="2"/>
      <c r="ADA655" s="2"/>
      <c r="ADB655" s="2"/>
      <c r="ADC655" s="2"/>
      <c r="ADD655" s="2"/>
      <c r="ADE655" s="2"/>
      <c r="ADF655" s="2"/>
      <c r="ADG655" s="2"/>
      <c r="ADH655" s="2"/>
      <c r="ADI655" s="2"/>
      <c r="ADJ655" s="2"/>
      <c r="ADK655" s="2"/>
      <c r="ADL655" s="2"/>
      <c r="ADM655" s="2"/>
      <c r="ADN655" s="2"/>
      <c r="ADO655" s="2"/>
      <c r="ADP655" s="2"/>
      <c r="ADQ655" s="2"/>
      <c r="ADR655" s="2"/>
      <c r="ADS655" s="2"/>
      <c r="ADT655" s="2"/>
      <c r="ADU655" s="2"/>
      <c r="ADV655" s="2"/>
      <c r="ADW655" s="2"/>
      <c r="ADX655" s="2"/>
      <c r="ADY655" s="2"/>
      <c r="ADZ655" s="2"/>
      <c r="AEA655" s="2"/>
      <c r="AEB655" s="2"/>
      <c r="AEC655" s="2"/>
      <c r="AED655" s="2"/>
      <c r="AEE655" s="2"/>
      <c r="AEF655" s="2"/>
      <c r="AEG655" s="2"/>
      <c r="AEH655" s="2"/>
      <c r="AEI655" s="2"/>
      <c r="AEJ655" s="2"/>
      <c r="AEK655" s="2"/>
      <c r="AEL655" s="2"/>
      <c r="AEM655" s="2"/>
      <c r="AEN655" s="2"/>
      <c r="AEO655" s="2"/>
      <c r="AEP655" s="2"/>
      <c r="AEQ655" s="2"/>
      <c r="AER655" s="2"/>
      <c r="AES655" s="2"/>
      <c r="AET655" s="2"/>
      <c r="AEU655" s="2"/>
      <c r="AEV655" s="2"/>
      <c r="AEW655" s="2"/>
      <c r="AEX655" s="2"/>
      <c r="AEY655" s="2"/>
      <c r="AEZ655" s="2"/>
      <c r="AFA655" s="2"/>
      <c r="AFB655" s="2"/>
      <c r="AFC655" s="2"/>
      <c r="AFD655" s="2"/>
      <c r="AFE655" s="2"/>
      <c r="AFF655" s="2"/>
      <c r="AFG655" s="2"/>
      <c r="AFH655" s="2"/>
      <c r="AFI655" s="2"/>
      <c r="AFJ655" s="2"/>
      <c r="AFK655" s="2"/>
      <c r="AFL655" s="2"/>
      <c r="AFM655" s="2"/>
      <c r="AFN655" s="2"/>
      <c r="AFO655" s="2"/>
      <c r="AFP655" s="2"/>
      <c r="AFQ655" s="2"/>
      <c r="AFR655" s="2"/>
      <c r="AFS655" s="2"/>
      <c r="AFT655" s="2"/>
      <c r="AFU655" s="2"/>
      <c r="AFV655" s="2"/>
      <c r="AFW655" s="2"/>
      <c r="AFX655" s="2"/>
      <c r="AFY655" s="2"/>
      <c r="AFZ655" s="2"/>
      <c r="AGA655" s="2"/>
      <c r="AGB655" s="2"/>
      <c r="AGC655" s="2"/>
      <c r="AGD655" s="2"/>
      <c r="AGE655" s="2"/>
      <c r="AGF655" s="2"/>
      <c r="AGG655" s="2"/>
      <c r="AGH655" s="2"/>
      <c r="AGI655" s="2"/>
      <c r="AGJ655" s="2"/>
      <c r="AGK655" s="2"/>
      <c r="AGL655" s="2"/>
      <c r="AGM655" s="2"/>
      <c r="AGN655" s="2"/>
      <c r="AGO655" s="2"/>
      <c r="AGP655" s="2"/>
      <c r="AGQ655" s="2"/>
      <c r="AGR655" s="2"/>
      <c r="AGS655" s="2"/>
      <c r="AGT655" s="2"/>
      <c r="AGU655" s="2"/>
      <c r="AGV655" s="2"/>
      <c r="AGW655" s="2"/>
      <c r="AGX655" s="2"/>
      <c r="AGY655" s="2"/>
      <c r="AGZ655" s="2"/>
      <c r="AHA655" s="2"/>
      <c r="AHB655" s="2"/>
      <c r="AHC655" s="2"/>
      <c r="AHD655" s="2"/>
      <c r="AHE655" s="2"/>
      <c r="AHF655" s="2"/>
      <c r="AHG655" s="2"/>
      <c r="AHH655" s="2"/>
      <c r="AHI655" s="2"/>
      <c r="AHJ655" s="2"/>
      <c r="AHK655" s="2"/>
      <c r="AHL655" s="2"/>
      <c r="AHM655" s="2"/>
      <c r="AHN655" s="2"/>
      <c r="AHO655" s="2"/>
      <c r="AHP655" s="2"/>
      <c r="AHQ655" s="2"/>
      <c r="AHR655" s="2"/>
      <c r="AHS655" s="2"/>
      <c r="AHT655" s="2"/>
      <c r="AHU655" s="2"/>
      <c r="AHV655" s="2"/>
      <c r="AHW655" s="2"/>
      <c r="AHX655" s="2"/>
      <c r="AHY655" s="2"/>
      <c r="AHZ655" s="2"/>
      <c r="AIA655" s="2"/>
      <c r="AIB655" s="2"/>
      <c r="AIC655" s="2"/>
      <c r="AID655" s="2"/>
      <c r="AIE655" s="2"/>
      <c r="AIF655" s="2"/>
      <c r="AIG655" s="2"/>
      <c r="AIH655" s="2"/>
      <c r="AII655" s="2"/>
      <c r="AIJ655" s="2"/>
      <c r="AIK655" s="2"/>
      <c r="AIL655" s="2"/>
      <c r="AIM655" s="2"/>
      <c r="AIN655" s="2"/>
      <c r="AIO655" s="2"/>
      <c r="AIP655" s="2"/>
      <c r="AIQ655" s="2"/>
      <c r="AIR655" s="2"/>
      <c r="AIS655" s="2"/>
      <c r="AIT655" s="2"/>
      <c r="AIU655" s="2"/>
      <c r="AIV655" s="2"/>
      <c r="AIW655" s="2"/>
      <c r="AIX655" s="2"/>
      <c r="AIY655" s="2"/>
      <c r="AIZ655" s="2"/>
      <c r="AJA655" s="2"/>
      <c r="AJB655" s="2"/>
      <c r="AJC655" s="2"/>
      <c r="AJD655" s="2"/>
      <c r="AJE655" s="2"/>
      <c r="AJF655" s="2"/>
      <c r="AJG655" s="2"/>
      <c r="AJH655" s="2"/>
      <c r="AJI655" s="2"/>
      <c r="AJJ655" s="2"/>
      <c r="AJK655" s="2"/>
      <c r="AJL655" s="2"/>
      <c r="AJM655" s="2"/>
      <c r="AJN655" s="2"/>
      <c r="AJO655" s="2"/>
      <c r="AJP655" s="2"/>
      <c r="AJQ655" s="2"/>
      <c r="AJR655" s="2"/>
      <c r="AJS655" s="2"/>
      <c r="AJT655" s="2"/>
      <c r="AJU655" s="2"/>
      <c r="AJV655" s="2"/>
      <c r="AJW655" s="2"/>
      <c r="AJX655" s="2"/>
      <c r="AJY655" s="2"/>
      <c r="AJZ655" s="2"/>
      <c r="AKA655" s="2"/>
      <c r="AKB655" s="2"/>
      <c r="AKC655" s="2"/>
      <c r="AKD655" s="2"/>
      <c r="AKE655" s="2"/>
      <c r="AKF655" s="2"/>
      <c r="AKG655" s="2"/>
      <c r="AKH655" s="2"/>
      <c r="AKI655" s="2"/>
      <c r="AKJ655" s="2"/>
      <c r="AKK655" s="2"/>
      <c r="AKL655" s="2"/>
      <c r="AKM655" s="2"/>
      <c r="AKN655" s="2"/>
      <c r="AKO655" s="2"/>
      <c r="AKP655" s="2"/>
      <c r="AKQ655" s="2"/>
      <c r="AKR655" s="2"/>
      <c r="AKS655" s="2"/>
      <c r="AKT655" s="2"/>
      <c r="AKU655" s="2"/>
      <c r="AKV655" s="2"/>
      <c r="AKW655" s="2"/>
      <c r="AKX655" s="2"/>
      <c r="AKY655" s="2"/>
      <c r="AKZ655" s="2"/>
      <c r="ALA655" s="2"/>
      <c r="ALB655" s="2"/>
      <c r="ALC655" s="2"/>
      <c r="ALD655" s="2"/>
      <c r="ALE655" s="2"/>
      <c r="ALF655" s="2"/>
      <c r="ALG655" s="2"/>
      <c r="ALH655" s="2"/>
      <c r="ALI655" s="2"/>
      <c r="ALJ655" s="2"/>
      <c r="ALK655" s="2"/>
      <c r="ALL655" s="2"/>
      <c r="ALM655" s="2"/>
      <c r="ALN655" s="2"/>
      <c r="ALO655" s="2"/>
      <c r="ALP655" s="2"/>
      <c r="ALQ655" s="2"/>
      <c r="ALR655" s="2"/>
      <c r="ALS655" s="2"/>
      <c r="ALT655" s="2"/>
      <c r="ALU655" s="2"/>
      <c r="ALV655" s="2"/>
      <c r="ALW655" s="2"/>
      <c r="ALX655" s="2"/>
      <c r="ALY655" s="2"/>
      <c r="ALZ655" s="2"/>
      <c r="AMA655" s="2"/>
      <c r="AMB655" s="2"/>
      <c r="AMC655" s="2"/>
      <c r="AMD655" s="2"/>
      <c r="AME655" s="2"/>
      <c r="AMF655" s="2"/>
      <c r="AMG655" s="2"/>
      <c r="AMH655" s="2"/>
      <c r="AMI655" s="2"/>
      <c r="AMJ655" s="2"/>
      <c r="AMK655" s="2"/>
      <c r="AML655" s="2"/>
      <c r="AMM655" s="2"/>
      <c r="AMN655" s="2"/>
      <c r="AMO655" s="2"/>
      <c r="AMP655" s="2"/>
      <c r="AMQ655" s="2"/>
      <c r="AMR655" s="2"/>
      <c r="AMS655" s="2"/>
      <c r="AMT655" s="2"/>
      <c r="AMU655" s="2"/>
      <c r="AMV655" s="2"/>
      <c r="AMW655" s="2"/>
      <c r="AMX655" s="2"/>
      <c r="AMY655" s="2"/>
      <c r="AMZ655" s="2"/>
      <c r="ANA655" s="2"/>
      <c r="ANB655" s="2"/>
      <c r="ANC655" s="2"/>
      <c r="AND655" s="2"/>
      <c r="ANE655" s="2"/>
      <c r="ANF655" s="2"/>
      <c r="ANG655" s="2"/>
      <c r="ANH655" s="2"/>
      <c r="ANI655" s="2"/>
      <c r="ANJ655" s="2"/>
      <c r="ANK655" s="2"/>
      <c r="ANL655" s="2"/>
      <c r="ANM655" s="2"/>
      <c r="ANN655" s="2"/>
      <c r="ANO655" s="2"/>
      <c r="ANP655" s="2"/>
      <c r="ANQ655" s="2"/>
      <c r="ANR655" s="2"/>
      <c r="ANS655" s="2"/>
      <c r="ANT655" s="2"/>
      <c r="ANU655" s="2"/>
      <c r="ANV655" s="2"/>
      <c r="ANW655" s="2"/>
      <c r="ANX655" s="2"/>
      <c r="ANY655" s="2"/>
      <c r="ANZ655" s="2"/>
      <c r="AOA655" s="2"/>
      <c r="AOB655" s="2"/>
      <c r="AOC655" s="2"/>
      <c r="AOD655" s="2"/>
      <c r="AOE655" s="2"/>
      <c r="AOF655" s="2"/>
      <c r="AOG655" s="2"/>
      <c r="AOH655" s="2"/>
      <c r="AOI655" s="2"/>
      <c r="AOJ655" s="2"/>
      <c r="AOK655" s="2"/>
      <c r="AOL655" s="2"/>
      <c r="AOM655" s="2"/>
      <c r="AON655" s="2"/>
      <c r="AOO655" s="2"/>
      <c r="AOP655" s="2"/>
      <c r="AOQ655" s="2"/>
      <c r="AOR655" s="2"/>
      <c r="AOS655" s="2"/>
      <c r="AOT655" s="2"/>
      <c r="AOU655" s="2"/>
      <c r="AOV655" s="2"/>
      <c r="AOW655" s="2"/>
      <c r="AOX655" s="2"/>
      <c r="AOY655" s="2"/>
      <c r="AOZ655" s="2"/>
      <c r="APA655" s="2"/>
      <c r="APB655" s="2"/>
      <c r="APC655" s="2"/>
      <c r="APD655" s="2"/>
      <c r="APE655" s="2"/>
      <c r="APF655" s="2"/>
      <c r="APG655" s="2"/>
      <c r="APH655" s="2"/>
      <c r="API655" s="2"/>
      <c r="APJ655" s="2"/>
      <c r="APK655" s="2"/>
      <c r="APL655" s="2"/>
      <c r="APM655" s="2"/>
      <c r="APN655" s="2"/>
      <c r="APO655" s="2"/>
      <c r="APP655" s="2"/>
      <c r="APQ655" s="2"/>
      <c r="APR655" s="2"/>
      <c r="APS655" s="2"/>
      <c r="APT655" s="2"/>
      <c r="APU655" s="2"/>
      <c r="APV655" s="2"/>
      <c r="APW655" s="2"/>
      <c r="APX655" s="2"/>
      <c r="APY655" s="2"/>
      <c r="APZ655" s="2"/>
      <c r="AQA655" s="2"/>
      <c r="AQB655" s="2"/>
      <c r="AQC655" s="2"/>
      <c r="AQD655" s="2"/>
      <c r="AQE655" s="2"/>
      <c r="AQF655" s="2"/>
      <c r="AQG655" s="2"/>
      <c r="AQH655" s="2"/>
      <c r="AQI655" s="2"/>
      <c r="AQJ655" s="2"/>
      <c r="AQK655" s="2"/>
      <c r="AQL655" s="2"/>
      <c r="AQM655" s="2"/>
      <c r="AQN655" s="2"/>
      <c r="AQO655" s="2"/>
      <c r="AQP655" s="2"/>
      <c r="AQQ655" s="2"/>
      <c r="AQR655" s="2"/>
      <c r="AQS655" s="2"/>
      <c r="AQT655" s="2"/>
      <c r="AQU655" s="2"/>
      <c r="AQV655" s="2"/>
      <c r="AQW655" s="2"/>
      <c r="AQX655" s="2"/>
      <c r="AQY655" s="2"/>
      <c r="AQZ655" s="2"/>
      <c r="ARA655" s="2"/>
      <c r="ARB655" s="2"/>
      <c r="ARC655" s="2"/>
      <c r="ARD655" s="2"/>
      <c r="ARE655" s="2"/>
      <c r="ARF655" s="2"/>
      <c r="ARG655" s="2"/>
      <c r="ARH655" s="2"/>
      <c r="ARI655" s="2"/>
      <c r="ARJ655" s="2"/>
      <c r="ARK655" s="2"/>
      <c r="ARL655" s="2"/>
      <c r="ARM655" s="2"/>
      <c r="ARN655" s="2"/>
      <c r="ARO655" s="2"/>
      <c r="ARP655" s="2"/>
      <c r="ARQ655" s="2"/>
      <c r="ARR655" s="2"/>
      <c r="ARS655" s="2"/>
      <c r="ART655" s="2"/>
      <c r="ARU655" s="2"/>
      <c r="ARV655" s="2"/>
      <c r="ARW655" s="2"/>
      <c r="ARX655" s="2"/>
      <c r="ARY655" s="2"/>
      <c r="ARZ655" s="2"/>
      <c r="ASA655" s="2"/>
      <c r="ASB655" s="2"/>
      <c r="ASC655" s="2"/>
      <c r="ASD655" s="2"/>
      <c r="ASE655" s="2"/>
      <c r="ASF655" s="2"/>
      <c r="ASG655" s="2"/>
      <c r="ASH655" s="2"/>
      <c r="ASI655" s="2"/>
      <c r="ASJ655" s="2"/>
      <c r="ASK655" s="2"/>
      <c r="ASL655" s="2"/>
      <c r="ASM655" s="2"/>
      <c r="ASN655" s="2"/>
      <c r="ASO655" s="2"/>
      <c r="ASP655" s="2"/>
      <c r="ASQ655" s="2"/>
      <c r="ASR655" s="2"/>
      <c r="ASS655" s="2"/>
      <c r="AST655" s="2"/>
      <c r="ASU655" s="2"/>
      <c r="ASV655" s="2"/>
      <c r="ASW655" s="2"/>
      <c r="ASX655" s="2"/>
      <c r="ASY655" s="2"/>
      <c r="ASZ655" s="2"/>
      <c r="ATA655" s="2"/>
      <c r="ATB655" s="2"/>
      <c r="ATC655" s="2"/>
      <c r="ATD655" s="2"/>
      <c r="ATE655" s="2"/>
      <c r="ATF655" s="2"/>
      <c r="ATG655" s="2"/>
      <c r="ATH655" s="2"/>
      <c r="ATI655" s="2"/>
      <c r="ATJ655" s="2"/>
      <c r="ATK655" s="2"/>
      <c r="ATL655" s="2"/>
      <c r="ATM655" s="2"/>
      <c r="ATN655" s="2"/>
      <c r="ATO655" s="2"/>
      <c r="ATP655" s="2"/>
      <c r="ATQ655" s="2"/>
      <c r="ATR655" s="2"/>
      <c r="ATS655" s="2"/>
      <c r="ATT655" s="2"/>
      <c r="ATU655" s="2"/>
      <c r="ATV655" s="2"/>
      <c r="ATW655" s="2"/>
      <c r="ATX655" s="2"/>
      <c r="ATY655" s="2"/>
      <c r="ATZ655" s="2"/>
      <c r="AUA655" s="2"/>
      <c r="AUB655" s="2"/>
      <c r="AUC655" s="2"/>
      <c r="AUD655" s="2"/>
      <c r="AUE655" s="2"/>
      <c r="AUF655" s="2"/>
      <c r="AUG655" s="2"/>
      <c r="AUH655" s="2"/>
      <c r="AUI655" s="2"/>
      <c r="AUJ655" s="2"/>
      <c r="AUK655" s="2"/>
      <c r="AUL655" s="2"/>
      <c r="AUM655" s="2"/>
      <c r="AUN655" s="2"/>
      <c r="AUO655" s="2"/>
      <c r="AUP655" s="2"/>
      <c r="AUQ655" s="2"/>
      <c r="AUR655" s="2"/>
      <c r="AUS655" s="2"/>
      <c r="AUT655" s="2"/>
      <c r="AUU655" s="2"/>
      <c r="AUV655" s="2"/>
      <c r="AUW655" s="2"/>
      <c r="AUX655" s="2"/>
      <c r="AUY655" s="2"/>
      <c r="AUZ655" s="2"/>
      <c r="AVA655" s="2"/>
      <c r="AVB655" s="2"/>
      <c r="AVC655" s="2"/>
      <c r="AVD655" s="2"/>
      <c r="AVE655" s="2"/>
      <c r="AVF655" s="2"/>
      <c r="AVG655" s="2"/>
      <c r="AVH655" s="2"/>
      <c r="AVI655" s="2"/>
      <c r="AVJ655" s="2"/>
      <c r="AVK655" s="2"/>
      <c r="AVL655" s="2"/>
      <c r="AVM655" s="2"/>
      <c r="AVN655" s="2"/>
      <c r="AVO655" s="2"/>
      <c r="AVP655" s="2"/>
      <c r="AVQ655" s="2"/>
      <c r="AVR655" s="2"/>
      <c r="AVS655" s="2"/>
      <c r="AVT655" s="2"/>
      <c r="AVU655" s="2"/>
      <c r="AVV655" s="2"/>
      <c r="AVW655" s="2"/>
      <c r="AVX655" s="2"/>
      <c r="AVY655" s="2"/>
      <c r="AVZ655" s="2"/>
      <c r="AWA655" s="2"/>
      <c r="AWB655" s="2"/>
      <c r="AWC655" s="2"/>
      <c r="AWD655" s="2"/>
      <c r="AWE655" s="2"/>
      <c r="AWF655" s="2"/>
      <c r="AWG655" s="2"/>
      <c r="AWH655" s="2"/>
      <c r="AWI655" s="2"/>
      <c r="AWJ655" s="2"/>
      <c r="AWK655" s="2"/>
      <c r="AWL655" s="2"/>
      <c r="AWM655" s="2"/>
      <c r="AWN655" s="2"/>
      <c r="AWO655" s="2"/>
      <c r="AWP655" s="2"/>
      <c r="AWQ655" s="2"/>
      <c r="AWR655" s="2"/>
      <c r="AWS655" s="2"/>
      <c r="AWT655" s="2"/>
      <c r="AWU655" s="2"/>
      <c r="AWV655" s="2"/>
      <c r="AWW655" s="2"/>
      <c r="AWX655" s="2"/>
      <c r="AWY655" s="2"/>
      <c r="AWZ655" s="2"/>
      <c r="AXA655" s="2"/>
      <c r="AXB655" s="2"/>
      <c r="AXC655" s="2"/>
      <c r="AXD655" s="2"/>
      <c r="AXE655" s="2"/>
      <c r="AXF655" s="2"/>
      <c r="AXG655" s="2"/>
      <c r="AXH655" s="2"/>
      <c r="AXI655" s="2"/>
      <c r="AXJ655" s="2"/>
      <c r="AXK655" s="2"/>
      <c r="AXL655" s="2"/>
      <c r="AXM655" s="2"/>
      <c r="AXN655" s="2"/>
      <c r="AXO655" s="2"/>
      <c r="AXP655" s="2"/>
      <c r="AXQ655" s="2"/>
      <c r="AXR655" s="2"/>
      <c r="AXS655" s="2"/>
      <c r="AXT655" s="2"/>
      <c r="AXU655" s="2"/>
      <c r="AXV655" s="2"/>
      <c r="AXW655" s="2"/>
      <c r="AXX655" s="2"/>
      <c r="AXY655" s="2"/>
      <c r="AXZ655" s="2"/>
      <c r="AYA655" s="2"/>
      <c r="AYB655" s="2"/>
      <c r="AYC655" s="2"/>
      <c r="AYD655" s="2"/>
      <c r="AYE655" s="2"/>
      <c r="AYF655" s="2"/>
      <c r="AYG655" s="2"/>
      <c r="AYH655" s="2"/>
      <c r="AYI655" s="2"/>
      <c r="AYJ655" s="2"/>
      <c r="AYK655" s="2"/>
      <c r="AYL655" s="2"/>
      <c r="AYM655" s="2"/>
      <c r="AYN655" s="2"/>
      <c r="AYO655" s="2"/>
      <c r="AYP655" s="2"/>
      <c r="AYQ655" s="2"/>
      <c r="AYR655" s="2"/>
      <c r="AYS655" s="2"/>
      <c r="AYT655" s="2"/>
      <c r="AYU655" s="2"/>
      <c r="AYV655" s="2"/>
      <c r="AYW655" s="2"/>
      <c r="AYX655" s="2"/>
      <c r="AYY655" s="2"/>
      <c r="AYZ655" s="2"/>
      <c r="AZA655" s="2"/>
      <c r="AZB655" s="2"/>
      <c r="AZC655" s="2"/>
      <c r="AZD655" s="2"/>
      <c r="AZE655" s="2"/>
      <c r="AZF655" s="2"/>
      <c r="AZG655" s="2"/>
      <c r="AZH655" s="2"/>
      <c r="AZI655" s="2"/>
      <c r="AZJ655" s="2"/>
      <c r="AZK655" s="2"/>
      <c r="AZL655" s="2"/>
      <c r="AZM655" s="2"/>
      <c r="AZN655" s="2"/>
      <c r="AZO655" s="2"/>
      <c r="AZP655" s="2"/>
      <c r="AZQ655" s="2"/>
      <c r="AZR655" s="2"/>
      <c r="AZS655" s="2"/>
      <c r="AZT655" s="2"/>
      <c r="AZU655" s="2"/>
      <c r="AZV655" s="2"/>
      <c r="AZW655" s="2"/>
      <c r="AZX655" s="2"/>
      <c r="AZY655" s="2"/>
      <c r="AZZ655" s="2"/>
      <c r="BAA655" s="2"/>
      <c r="BAB655" s="2"/>
      <c r="BAC655" s="2"/>
      <c r="BAD655" s="2"/>
      <c r="BAE655" s="2"/>
      <c r="BAF655" s="2"/>
      <c r="BAG655" s="2"/>
      <c r="BAH655" s="2"/>
      <c r="BAI655" s="2"/>
      <c r="BAJ655" s="2"/>
      <c r="BAK655" s="2"/>
      <c r="BAL655" s="2"/>
      <c r="BAM655" s="2"/>
      <c r="BAN655" s="2"/>
      <c r="BAO655" s="2"/>
      <c r="BAP655" s="2"/>
      <c r="BAQ655" s="2"/>
      <c r="BAR655" s="2"/>
      <c r="BAS655" s="2"/>
      <c r="BAT655" s="2"/>
      <c r="BAU655" s="2"/>
      <c r="BAV655" s="2"/>
      <c r="BAW655" s="2"/>
      <c r="BAX655" s="2"/>
      <c r="BAY655" s="2"/>
      <c r="BAZ655" s="2"/>
      <c r="BBA655" s="2"/>
      <c r="BBB655" s="2"/>
      <c r="BBC655" s="2"/>
      <c r="BBD655" s="2"/>
      <c r="BBE655" s="2"/>
      <c r="BBF655" s="2"/>
      <c r="BBG655" s="2"/>
      <c r="BBH655" s="2"/>
      <c r="BBI655" s="2"/>
      <c r="BBJ655" s="2"/>
      <c r="BBK655" s="2"/>
      <c r="BBL655" s="2"/>
      <c r="BBM655" s="2"/>
      <c r="BBN655" s="2"/>
      <c r="BBO655" s="2"/>
      <c r="BBP655" s="2"/>
      <c r="BBQ655" s="2"/>
      <c r="BBR655" s="2"/>
      <c r="BBS655" s="2"/>
      <c r="BBT655" s="2"/>
      <c r="BBU655" s="2"/>
      <c r="BBV655" s="2"/>
      <c r="BBW655" s="2"/>
      <c r="BBX655" s="2"/>
      <c r="BBY655" s="2"/>
      <c r="BBZ655" s="2"/>
      <c r="BCA655" s="2"/>
      <c r="BCB655" s="2"/>
      <c r="BCC655" s="2"/>
      <c r="BCD655" s="2"/>
      <c r="BCE655" s="2"/>
      <c r="BCF655" s="2"/>
      <c r="BCG655" s="2"/>
      <c r="BCH655" s="2"/>
      <c r="BCI655" s="2"/>
      <c r="BCJ655" s="2"/>
      <c r="BCK655" s="2"/>
      <c r="BCL655" s="2"/>
      <c r="BCM655" s="2"/>
      <c r="BCN655" s="2"/>
      <c r="BCO655" s="2"/>
      <c r="BCP655" s="2"/>
      <c r="BCQ655" s="2"/>
      <c r="BCR655" s="2"/>
      <c r="BCS655" s="2"/>
      <c r="BCT655" s="2"/>
      <c r="BCU655" s="2"/>
      <c r="BCV655" s="2"/>
      <c r="BCW655" s="2"/>
      <c r="BCX655" s="2"/>
      <c r="BCY655" s="2"/>
      <c r="BCZ655" s="2"/>
      <c r="BDA655" s="2"/>
      <c r="BDB655" s="2"/>
      <c r="BDC655" s="2"/>
      <c r="BDD655" s="2"/>
      <c r="BDE655" s="2"/>
      <c r="BDF655" s="2"/>
      <c r="BDG655" s="2"/>
      <c r="BDH655" s="2"/>
      <c r="BDI655" s="2"/>
      <c r="BDJ655" s="2"/>
      <c r="BDK655" s="2"/>
      <c r="BDL655" s="2"/>
      <c r="BDM655" s="2"/>
      <c r="BDN655" s="2"/>
      <c r="BDO655" s="2"/>
      <c r="BDP655" s="2"/>
      <c r="BDQ655" s="2"/>
      <c r="BDR655" s="2"/>
      <c r="BDS655" s="2"/>
      <c r="BDT655" s="2"/>
      <c r="BDU655" s="2"/>
      <c r="BDV655" s="2"/>
      <c r="BDW655" s="2"/>
      <c r="BDX655" s="2"/>
      <c r="BDY655" s="2"/>
      <c r="BDZ655" s="2"/>
      <c r="BEA655" s="2"/>
      <c r="BEB655" s="2"/>
      <c r="BEC655" s="2"/>
      <c r="BED655" s="2"/>
      <c r="BEE655" s="2"/>
      <c r="BEF655" s="2"/>
      <c r="BEG655" s="2"/>
      <c r="BEH655" s="2"/>
      <c r="BEI655" s="2"/>
      <c r="BEJ655" s="2"/>
      <c r="BEK655" s="2"/>
      <c r="BEL655" s="2"/>
      <c r="BEM655" s="2"/>
      <c r="BEN655" s="2"/>
      <c r="BEO655" s="2"/>
      <c r="BEP655" s="2"/>
      <c r="BEQ655" s="2"/>
      <c r="BER655" s="2"/>
      <c r="BES655" s="2"/>
      <c r="BET655" s="2"/>
      <c r="BEU655" s="2"/>
      <c r="BEV655" s="2"/>
      <c r="BEW655" s="2"/>
      <c r="BEX655" s="2"/>
      <c r="BEY655" s="2"/>
      <c r="BEZ655" s="2"/>
      <c r="BFA655" s="2"/>
      <c r="BFB655" s="2"/>
      <c r="BFC655" s="2"/>
      <c r="BFD655" s="2"/>
      <c r="BFE655" s="2"/>
      <c r="BFF655" s="2"/>
      <c r="BFG655" s="2"/>
      <c r="BFH655" s="2"/>
      <c r="BFI655" s="2"/>
      <c r="BFJ655" s="2"/>
      <c r="BFK655" s="2"/>
      <c r="BFL655" s="2"/>
      <c r="BFM655" s="2"/>
      <c r="BFN655" s="2"/>
      <c r="BFO655" s="2"/>
      <c r="BFP655" s="2"/>
      <c r="BFQ655" s="2"/>
      <c r="BFR655" s="2"/>
      <c r="BFS655" s="2"/>
      <c r="BFT655" s="2"/>
      <c r="BFU655" s="2"/>
      <c r="BFV655" s="2"/>
      <c r="BFW655" s="2"/>
      <c r="BFX655" s="2"/>
      <c r="BFY655" s="2"/>
      <c r="BFZ655" s="2"/>
      <c r="BGA655" s="2"/>
      <c r="BGB655" s="2"/>
      <c r="BGC655" s="2"/>
      <c r="BGD655" s="2"/>
      <c r="BGE655" s="2"/>
      <c r="BGF655" s="2"/>
      <c r="BGG655" s="2"/>
      <c r="BGH655" s="2"/>
      <c r="BGI655" s="2"/>
      <c r="BGJ655" s="2"/>
      <c r="BGK655" s="2"/>
      <c r="BGL655" s="2"/>
      <c r="BGM655" s="2"/>
      <c r="BGN655" s="2"/>
      <c r="BGO655" s="2"/>
      <c r="BGP655" s="2"/>
      <c r="BGQ655" s="2"/>
      <c r="BGR655" s="2"/>
      <c r="BGS655" s="2"/>
      <c r="BGT655" s="2"/>
      <c r="BGU655" s="2"/>
      <c r="BGV655" s="2"/>
      <c r="BGW655" s="2"/>
      <c r="BGX655" s="2"/>
      <c r="BGY655" s="2"/>
      <c r="BGZ655" s="2"/>
      <c r="BHA655" s="2"/>
      <c r="BHB655" s="2"/>
      <c r="BHC655" s="2"/>
      <c r="BHD655" s="2"/>
      <c r="BHE655" s="2"/>
      <c r="BHF655" s="2"/>
      <c r="BHG655" s="2"/>
      <c r="BHH655" s="2"/>
      <c r="BHI655" s="2"/>
      <c r="BHJ655" s="2"/>
      <c r="BHK655" s="2"/>
      <c r="BHL655" s="2"/>
      <c r="BHM655" s="2"/>
      <c r="BHN655" s="2"/>
      <c r="BHO655" s="2"/>
      <c r="BHP655" s="2"/>
      <c r="BHQ655" s="2"/>
      <c r="BHR655" s="2"/>
      <c r="BHS655" s="2"/>
      <c r="BHT655" s="2"/>
      <c r="BHU655" s="2"/>
      <c r="BHV655" s="2"/>
      <c r="BHW655" s="2"/>
      <c r="BHX655" s="2"/>
      <c r="BHY655" s="2"/>
      <c r="BHZ655" s="2"/>
      <c r="BIA655" s="2"/>
      <c r="BIB655" s="2"/>
      <c r="BIC655" s="2"/>
      <c r="BID655" s="2"/>
      <c r="BIE655" s="2"/>
      <c r="BIF655" s="2"/>
      <c r="BIG655" s="2"/>
      <c r="BIH655" s="2"/>
      <c r="BII655" s="2"/>
      <c r="BIJ655" s="2"/>
      <c r="BIK655" s="2"/>
      <c r="BIL655" s="2"/>
      <c r="BIM655" s="2"/>
      <c r="BIN655" s="2"/>
      <c r="BIO655" s="2"/>
      <c r="BIP655" s="2"/>
      <c r="BIQ655" s="2"/>
      <c r="BIR655" s="2"/>
      <c r="BIS655" s="2"/>
      <c r="BIT655" s="2"/>
      <c r="BIU655" s="2"/>
      <c r="BIV655" s="2"/>
      <c r="BIW655" s="2"/>
      <c r="BIX655" s="2"/>
      <c r="BIY655" s="2"/>
      <c r="BIZ655" s="2"/>
      <c r="BJA655" s="2"/>
      <c r="BJB655" s="2"/>
      <c r="BJC655" s="2"/>
      <c r="BJD655" s="2"/>
      <c r="BJE655" s="2"/>
      <c r="BJF655" s="2"/>
      <c r="BJG655" s="2"/>
      <c r="BJH655" s="2"/>
      <c r="BJI655" s="2"/>
      <c r="BJJ655" s="2"/>
      <c r="BJK655" s="2"/>
      <c r="BJL655" s="2"/>
      <c r="BJM655" s="2"/>
      <c r="BJN655" s="2"/>
      <c r="BJO655" s="2"/>
      <c r="BJP655" s="2"/>
      <c r="BJQ655" s="2"/>
      <c r="BJR655" s="2"/>
      <c r="BJS655" s="2"/>
      <c r="BJT655" s="2"/>
      <c r="BJU655" s="2"/>
      <c r="BJV655" s="2"/>
      <c r="BJW655" s="2"/>
      <c r="BJX655" s="2"/>
      <c r="BJY655" s="2"/>
      <c r="BJZ655" s="2"/>
      <c r="BKA655" s="2"/>
      <c r="BKB655" s="2"/>
      <c r="BKC655" s="2"/>
      <c r="BKD655" s="2"/>
      <c r="BKE655" s="2"/>
      <c r="BKF655" s="2"/>
      <c r="BKG655" s="2"/>
      <c r="BKH655" s="2"/>
      <c r="BKI655" s="2"/>
      <c r="BKJ655" s="2"/>
      <c r="BKK655" s="2"/>
      <c r="BKL655" s="2"/>
      <c r="BKM655" s="2"/>
      <c r="BKN655" s="2"/>
      <c r="BKO655" s="2"/>
      <c r="BKP655" s="2"/>
      <c r="BKQ655" s="2"/>
      <c r="BKR655" s="2"/>
      <c r="BKS655" s="2"/>
      <c r="BKT655" s="2"/>
      <c r="BKU655" s="2"/>
      <c r="BKV655" s="2"/>
      <c r="BKW655" s="2"/>
      <c r="BKX655" s="2"/>
      <c r="BKY655" s="2"/>
      <c r="BKZ655" s="2"/>
      <c r="BLA655" s="2"/>
      <c r="BLB655" s="2"/>
      <c r="BLC655" s="2"/>
      <c r="BLD655" s="2"/>
      <c r="BLE655" s="2"/>
      <c r="BLF655" s="2"/>
      <c r="BLG655" s="2"/>
      <c r="BLH655" s="2"/>
      <c r="BLI655" s="2"/>
      <c r="BLJ655" s="2"/>
      <c r="BLK655" s="2"/>
      <c r="BLL655" s="2"/>
      <c r="BLM655" s="2"/>
      <c r="BLN655" s="2"/>
      <c r="BLO655" s="2"/>
      <c r="BLP655" s="2"/>
      <c r="BLQ655" s="2"/>
      <c r="BLR655" s="2"/>
      <c r="BLS655" s="2"/>
      <c r="BLT655" s="2"/>
      <c r="BLU655" s="2"/>
      <c r="BLV655" s="2"/>
      <c r="BLW655" s="2"/>
      <c r="BLX655" s="2"/>
      <c r="BLY655" s="2"/>
      <c r="BLZ655" s="2"/>
      <c r="BMA655" s="2"/>
      <c r="BMB655" s="2"/>
      <c r="BMC655" s="2"/>
      <c r="BMD655" s="2"/>
      <c r="BME655" s="2"/>
      <c r="BMF655" s="2"/>
      <c r="BMG655" s="2"/>
      <c r="BMH655" s="2"/>
      <c r="BMI655" s="2"/>
      <c r="BMJ655" s="2"/>
      <c r="BMK655" s="2"/>
      <c r="BML655" s="2"/>
      <c r="BMM655" s="2"/>
      <c r="BMN655" s="2"/>
      <c r="BMO655" s="2"/>
      <c r="BMP655" s="2"/>
      <c r="BMQ655" s="2"/>
      <c r="BMR655" s="2"/>
      <c r="BMS655" s="2"/>
      <c r="BMT655" s="2"/>
      <c r="BMU655" s="2"/>
      <c r="BMV655" s="2"/>
      <c r="BMW655" s="2"/>
      <c r="BMX655" s="2"/>
      <c r="BMY655" s="2"/>
      <c r="BMZ655" s="2"/>
      <c r="BNA655" s="2"/>
      <c r="BNB655" s="2"/>
      <c r="BNC655" s="2"/>
      <c r="BND655" s="2"/>
      <c r="BNE655" s="2"/>
      <c r="BNF655" s="2"/>
      <c r="BNG655" s="2"/>
      <c r="BNH655" s="2"/>
      <c r="BNI655" s="2"/>
      <c r="BNJ655" s="2"/>
      <c r="BNK655" s="2"/>
      <c r="BNL655" s="2"/>
      <c r="BNM655" s="2"/>
      <c r="BNN655" s="2"/>
      <c r="BNO655" s="2"/>
      <c r="BNP655" s="2"/>
      <c r="BNQ655" s="2"/>
      <c r="BNR655" s="2"/>
      <c r="BNS655" s="2"/>
      <c r="BNT655" s="2"/>
      <c r="BNU655" s="2"/>
      <c r="BNV655" s="2"/>
      <c r="BNW655" s="2"/>
      <c r="BNX655" s="2"/>
      <c r="BNY655" s="2"/>
      <c r="BNZ655" s="2"/>
      <c r="BOA655" s="2"/>
      <c r="BOB655" s="2"/>
      <c r="BOC655" s="2"/>
      <c r="BOD655" s="2"/>
      <c r="BOE655" s="2"/>
      <c r="BOF655" s="2"/>
      <c r="BOG655" s="2"/>
      <c r="BOH655" s="2"/>
      <c r="BOI655" s="2"/>
      <c r="BOJ655" s="2"/>
      <c r="BOK655" s="2"/>
      <c r="BOL655" s="2"/>
      <c r="BOM655" s="2"/>
      <c r="BON655" s="2"/>
      <c r="BOO655" s="2"/>
      <c r="BOP655" s="2"/>
      <c r="BOQ655" s="2"/>
      <c r="BOR655" s="2"/>
      <c r="BOS655" s="2"/>
      <c r="BOT655" s="2"/>
      <c r="BOU655" s="2"/>
      <c r="BOV655" s="2"/>
      <c r="BOW655" s="2"/>
      <c r="BOX655" s="2"/>
      <c r="BOY655" s="2"/>
      <c r="BOZ655" s="2"/>
      <c r="BPA655" s="2"/>
      <c r="BPB655" s="2"/>
      <c r="BPC655" s="2"/>
      <c r="BPD655" s="2"/>
      <c r="BPE655" s="2"/>
      <c r="BPF655" s="2"/>
      <c r="BPG655" s="2"/>
      <c r="BPH655" s="2"/>
      <c r="BPI655" s="2"/>
      <c r="BPJ655" s="2"/>
      <c r="BPK655" s="2"/>
      <c r="BPL655" s="2"/>
      <c r="BPM655" s="2"/>
      <c r="BPN655" s="2"/>
      <c r="BPO655" s="2"/>
      <c r="BPP655" s="2"/>
      <c r="BPQ655" s="2"/>
      <c r="BPR655" s="2"/>
      <c r="BPS655" s="2"/>
      <c r="BPT655" s="2"/>
      <c r="BPU655" s="2"/>
      <c r="BPV655" s="2"/>
      <c r="BPW655" s="2"/>
      <c r="BPX655" s="2"/>
      <c r="BPY655" s="2"/>
      <c r="BPZ655" s="2"/>
      <c r="BQA655" s="2"/>
      <c r="BQB655" s="2"/>
      <c r="BQC655" s="2"/>
      <c r="BQD655" s="2"/>
      <c r="BQE655" s="2"/>
      <c r="BQF655" s="2"/>
      <c r="BQG655" s="2"/>
      <c r="BQH655" s="2"/>
      <c r="BQI655" s="2"/>
      <c r="BQJ655" s="2"/>
      <c r="BQK655" s="2"/>
      <c r="BQL655" s="2"/>
      <c r="BQM655" s="2"/>
      <c r="BQN655" s="2"/>
      <c r="BQO655" s="2"/>
      <c r="BQP655" s="2"/>
      <c r="BQQ655" s="2"/>
      <c r="BQR655" s="2"/>
      <c r="BQS655" s="2"/>
      <c r="BQT655" s="2"/>
      <c r="BQU655" s="2"/>
      <c r="BQV655" s="2"/>
      <c r="BQW655" s="2"/>
      <c r="BQX655" s="2"/>
      <c r="BQY655" s="2"/>
      <c r="BQZ655" s="2"/>
      <c r="BRA655" s="2"/>
      <c r="BRB655" s="2"/>
      <c r="BRC655" s="2"/>
      <c r="BRD655" s="2"/>
      <c r="BRE655" s="2"/>
      <c r="BRF655" s="2"/>
      <c r="BRG655" s="2"/>
      <c r="BRH655" s="2"/>
      <c r="BRI655" s="2"/>
      <c r="BRJ655" s="2"/>
      <c r="BRK655" s="2"/>
      <c r="BRL655" s="2"/>
      <c r="BRM655" s="2"/>
      <c r="BRN655" s="2"/>
      <c r="BRO655" s="2"/>
      <c r="BRP655" s="2"/>
      <c r="BRQ655" s="2"/>
      <c r="BRR655" s="2"/>
      <c r="BRS655" s="2"/>
      <c r="BRT655" s="2"/>
      <c r="BRU655" s="2"/>
      <c r="BRV655" s="2"/>
      <c r="BRW655" s="2"/>
      <c r="BRX655" s="2"/>
      <c r="BRY655" s="2"/>
      <c r="BRZ655" s="2"/>
      <c r="BSA655" s="2"/>
      <c r="BSB655" s="2"/>
      <c r="BSC655" s="2"/>
      <c r="BSD655" s="2"/>
      <c r="BSE655" s="2"/>
      <c r="BSF655" s="2"/>
      <c r="BSG655" s="2"/>
      <c r="BSH655" s="2"/>
      <c r="BSI655" s="2"/>
      <c r="BSJ655" s="2"/>
      <c r="BSK655" s="2"/>
      <c r="BSL655" s="2"/>
      <c r="BSM655" s="2"/>
      <c r="BSN655" s="2"/>
      <c r="BSO655" s="2"/>
      <c r="BSP655" s="2"/>
      <c r="BSQ655" s="2"/>
      <c r="BSR655" s="2"/>
      <c r="BSS655" s="2"/>
      <c r="BST655" s="2"/>
      <c r="BSU655" s="2"/>
      <c r="BSV655" s="2"/>
      <c r="BSW655" s="2"/>
      <c r="BSX655" s="2"/>
      <c r="BSY655" s="2"/>
      <c r="BSZ655" s="2"/>
      <c r="BTA655" s="2"/>
      <c r="BTB655" s="2"/>
      <c r="BTC655" s="2"/>
      <c r="BTD655" s="2"/>
      <c r="BTE655" s="2"/>
      <c r="BTF655" s="2"/>
      <c r="BTG655" s="2"/>
      <c r="BTH655" s="2"/>
      <c r="BTI655" s="2"/>
      <c r="BTJ655" s="2"/>
      <c r="BTK655" s="2"/>
      <c r="BTL655" s="2"/>
      <c r="BTM655" s="2"/>
      <c r="BTN655" s="2"/>
      <c r="BTO655" s="2"/>
      <c r="BTP655" s="2"/>
      <c r="BTQ655" s="2"/>
      <c r="BTR655" s="2"/>
      <c r="BTS655" s="2"/>
      <c r="BTT655" s="2"/>
      <c r="BTU655" s="2"/>
      <c r="BTV655" s="2"/>
      <c r="BTW655" s="2"/>
      <c r="BTX655" s="2"/>
      <c r="BTY655" s="2"/>
      <c r="BTZ655" s="2"/>
      <c r="BUA655" s="2"/>
      <c r="BUB655" s="2"/>
      <c r="BUC655" s="2"/>
      <c r="BUD655" s="2"/>
      <c r="BUE655" s="2"/>
      <c r="BUF655" s="2"/>
      <c r="BUG655" s="2"/>
      <c r="BUH655" s="2"/>
      <c r="BUI655" s="2"/>
      <c r="BUJ655" s="2"/>
      <c r="BUK655" s="2"/>
      <c r="BUL655" s="2"/>
      <c r="BUM655" s="2"/>
      <c r="BUN655" s="2"/>
      <c r="BUO655" s="2"/>
      <c r="BUP655" s="2"/>
      <c r="BUQ655" s="2"/>
      <c r="BUR655" s="2"/>
      <c r="BUS655" s="2"/>
      <c r="BUT655" s="2"/>
      <c r="BUU655" s="2"/>
      <c r="BUV655" s="2"/>
      <c r="BUW655" s="2"/>
      <c r="BUX655" s="2"/>
      <c r="BUY655" s="2"/>
      <c r="BUZ655" s="2"/>
      <c r="BVA655" s="2"/>
      <c r="BVB655" s="2"/>
      <c r="BVC655" s="2"/>
      <c r="BVD655" s="2"/>
      <c r="BVE655" s="2"/>
      <c r="BVF655" s="2"/>
      <c r="BVG655" s="2"/>
      <c r="BVH655" s="2"/>
      <c r="BVI655" s="2"/>
      <c r="BVJ655" s="2"/>
      <c r="BVK655" s="2"/>
      <c r="BVL655" s="2"/>
      <c r="BVM655" s="2"/>
      <c r="BVN655" s="2"/>
      <c r="BVO655" s="2"/>
      <c r="BVP655" s="2"/>
      <c r="BVQ655" s="2"/>
      <c r="BVR655" s="2"/>
      <c r="BVS655" s="2"/>
      <c r="BVT655" s="2"/>
      <c r="BVU655" s="2"/>
      <c r="BVV655" s="2"/>
      <c r="BVW655" s="2"/>
      <c r="BVX655" s="2"/>
      <c r="BVY655" s="2"/>
      <c r="BVZ655" s="2"/>
      <c r="BWA655" s="2"/>
      <c r="BWB655" s="2"/>
      <c r="BWC655" s="2"/>
      <c r="BWD655" s="2"/>
      <c r="BWE655" s="2"/>
      <c r="BWF655" s="2"/>
      <c r="BWG655" s="2"/>
      <c r="BWH655" s="2"/>
      <c r="BWI655" s="2"/>
      <c r="BWJ655" s="2"/>
      <c r="BWK655" s="2"/>
      <c r="BWL655" s="2"/>
      <c r="BWM655" s="2"/>
      <c r="BWN655" s="2"/>
      <c r="BWO655" s="2"/>
      <c r="BWP655" s="2"/>
      <c r="BWQ655" s="2"/>
      <c r="BWR655" s="2"/>
      <c r="BWS655" s="2"/>
      <c r="BWT655" s="2"/>
      <c r="BWU655" s="2"/>
      <c r="BWV655" s="2"/>
      <c r="BWW655" s="2"/>
      <c r="BWX655" s="2"/>
      <c r="BWY655" s="2"/>
      <c r="BWZ655" s="2"/>
      <c r="BXA655" s="2"/>
      <c r="BXB655" s="2"/>
      <c r="BXC655" s="2"/>
      <c r="BXD655" s="2"/>
      <c r="BXE655" s="2"/>
      <c r="BXF655" s="2"/>
      <c r="BXG655" s="2"/>
      <c r="BXH655" s="2"/>
      <c r="BXI655" s="2"/>
      <c r="BXJ655" s="2"/>
      <c r="BXK655" s="2"/>
      <c r="BXL655" s="2"/>
      <c r="BXM655" s="2"/>
      <c r="BXN655" s="2"/>
      <c r="BXO655" s="2"/>
      <c r="BXP655" s="2"/>
      <c r="BXQ655" s="2"/>
      <c r="BXR655" s="2"/>
      <c r="BXS655" s="2"/>
      <c r="BXT655" s="2"/>
      <c r="BXU655" s="2"/>
      <c r="BXV655" s="2"/>
      <c r="BXW655" s="2"/>
      <c r="BXX655" s="2"/>
      <c r="BXY655" s="2"/>
      <c r="BXZ655" s="2"/>
      <c r="BYA655" s="2"/>
      <c r="BYB655" s="2"/>
      <c r="BYC655" s="2"/>
      <c r="BYD655" s="2"/>
      <c r="BYE655" s="2"/>
      <c r="BYF655" s="2"/>
      <c r="BYG655" s="2"/>
      <c r="BYH655" s="2"/>
      <c r="BYI655" s="2"/>
      <c r="BYJ655" s="2"/>
      <c r="BYK655" s="2"/>
      <c r="BYL655" s="2"/>
      <c r="BYM655" s="2"/>
      <c r="BYN655" s="2"/>
      <c r="BYO655" s="2"/>
      <c r="BYP655" s="2"/>
      <c r="BYQ655" s="2"/>
      <c r="BYR655" s="2"/>
      <c r="BYS655" s="2"/>
      <c r="BYT655" s="2"/>
      <c r="BYU655" s="2"/>
      <c r="BYV655" s="2"/>
      <c r="BYW655" s="2"/>
      <c r="BYX655" s="2"/>
      <c r="BYY655" s="2"/>
      <c r="BYZ655" s="2"/>
      <c r="BZA655" s="2"/>
      <c r="BZB655" s="2"/>
      <c r="BZC655" s="2"/>
      <c r="BZD655" s="2"/>
      <c r="BZE655" s="2"/>
      <c r="BZF655" s="2"/>
      <c r="BZG655" s="2"/>
      <c r="BZH655" s="2"/>
      <c r="BZI655" s="2"/>
      <c r="BZJ655" s="2"/>
      <c r="BZK655" s="2"/>
      <c r="BZL655" s="2"/>
      <c r="BZM655" s="2"/>
      <c r="BZN655" s="2"/>
      <c r="BZO655" s="2"/>
      <c r="BZP655" s="2"/>
      <c r="BZQ655" s="2"/>
      <c r="BZR655" s="2"/>
      <c r="BZS655" s="2"/>
      <c r="BZT655" s="2"/>
      <c r="BZU655" s="2"/>
      <c r="BZV655" s="2"/>
      <c r="BZW655" s="2"/>
      <c r="BZX655" s="2"/>
      <c r="BZY655" s="2"/>
      <c r="BZZ655" s="2"/>
      <c r="CAA655" s="2"/>
      <c r="CAB655" s="2"/>
      <c r="CAC655" s="2"/>
      <c r="CAD655" s="2"/>
      <c r="CAE655" s="2"/>
      <c r="CAF655" s="2"/>
      <c r="CAG655" s="2"/>
      <c r="CAH655" s="2"/>
      <c r="CAI655" s="2"/>
      <c r="CAJ655" s="2"/>
      <c r="CAK655" s="2"/>
      <c r="CAL655" s="2"/>
      <c r="CAM655" s="2"/>
      <c r="CAN655" s="2"/>
      <c r="CAO655" s="2"/>
      <c r="CAP655" s="2"/>
      <c r="CAQ655" s="2"/>
      <c r="CAR655" s="2"/>
      <c r="CAS655" s="2"/>
      <c r="CAT655" s="2"/>
      <c r="CAU655" s="2"/>
      <c r="CAV655" s="2"/>
      <c r="CAW655" s="2"/>
      <c r="CAX655" s="2"/>
      <c r="CAY655" s="2"/>
      <c r="CAZ655" s="2"/>
      <c r="CBA655" s="2"/>
      <c r="CBB655" s="2"/>
      <c r="CBC655" s="2"/>
      <c r="CBD655" s="2"/>
      <c r="CBE655" s="2"/>
      <c r="CBF655" s="2"/>
      <c r="CBG655" s="2"/>
      <c r="CBH655" s="2"/>
      <c r="CBI655" s="2"/>
      <c r="CBJ655" s="2"/>
      <c r="CBK655" s="2"/>
      <c r="CBL655" s="2"/>
      <c r="CBM655" s="2"/>
      <c r="CBN655" s="2"/>
      <c r="CBO655" s="2"/>
      <c r="CBP655" s="2"/>
      <c r="CBQ655" s="2"/>
      <c r="CBR655" s="2"/>
      <c r="CBS655" s="2"/>
      <c r="CBT655" s="2"/>
      <c r="CBU655" s="2"/>
      <c r="CBV655" s="2"/>
      <c r="CBW655" s="2"/>
      <c r="CBX655" s="2"/>
      <c r="CBY655" s="2"/>
      <c r="CBZ655" s="2"/>
      <c r="CCA655" s="2"/>
      <c r="CCB655" s="2"/>
      <c r="CCC655" s="2"/>
      <c r="CCD655" s="2"/>
      <c r="CCE655" s="2"/>
      <c r="CCF655" s="2"/>
      <c r="CCG655" s="2"/>
      <c r="CCH655" s="2"/>
      <c r="CCI655" s="2"/>
      <c r="CCJ655" s="2"/>
      <c r="CCK655" s="2"/>
      <c r="CCL655" s="2"/>
      <c r="CCM655" s="2"/>
      <c r="CCN655" s="2"/>
      <c r="CCO655" s="2"/>
      <c r="CCP655" s="2"/>
      <c r="CCQ655" s="2"/>
      <c r="CCR655" s="2"/>
      <c r="CCS655" s="2"/>
      <c r="CCT655" s="2"/>
      <c r="CCU655" s="2"/>
      <c r="CCV655" s="2"/>
      <c r="CCW655" s="2"/>
      <c r="CCX655" s="2"/>
      <c r="CCY655" s="2"/>
      <c r="CCZ655" s="2"/>
      <c r="CDA655" s="2"/>
      <c r="CDB655" s="2"/>
      <c r="CDC655" s="2"/>
      <c r="CDD655" s="2"/>
      <c r="CDE655" s="2"/>
      <c r="CDF655" s="2"/>
      <c r="CDG655" s="2"/>
      <c r="CDH655" s="2"/>
      <c r="CDI655" s="2"/>
      <c r="CDJ655" s="2"/>
      <c r="CDK655" s="2"/>
      <c r="CDL655" s="2"/>
      <c r="CDM655" s="2"/>
      <c r="CDN655" s="2"/>
      <c r="CDO655" s="2"/>
      <c r="CDP655" s="2"/>
      <c r="CDQ655" s="2"/>
      <c r="CDR655" s="2"/>
      <c r="CDS655" s="2"/>
      <c r="CDT655" s="2"/>
      <c r="CDU655" s="2"/>
      <c r="CDV655" s="2"/>
      <c r="CDW655" s="2"/>
      <c r="CDX655" s="2"/>
      <c r="CDY655" s="2"/>
      <c r="CDZ655" s="2"/>
      <c r="CEA655" s="2"/>
      <c r="CEB655" s="2"/>
      <c r="CEC655" s="2"/>
      <c r="CED655" s="2"/>
      <c r="CEE655" s="2"/>
      <c r="CEF655" s="2"/>
      <c r="CEG655" s="2"/>
      <c r="CEH655" s="2"/>
      <c r="CEI655" s="2"/>
      <c r="CEJ655" s="2"/>
      <c r="CEK655" s="2"/>
      <c r="CEL655" s="2"/>
      <c r="CEM655" s="2"/>
      <c r="CEN655" s="2"/>
      <c r="CEO655" s="2"/>
      <c r="CEP655" s="2"/>
      <c r="CEQ655" s="2"/>
      <c r="CER655" s="2"/>
      <c r="CES655" s="2"/>
      <c r="CET655" s="2"/>
      <c r="CEU655" s="2"/>
      <c r="CEV655" s="2"/>
      <c r="CEW655" s="2"/>
      <c r="CEX655" s="2"/>
      <c r="CEY655" s="2"/>
      <c r="CEZ655" s="2"/>
      <c r="CFA655" s="2"/>
      <c r="CFB655" s="2"/>
      <c r="CFC655" s="2"/>
      <c r="CFD655" s="2"/>
      <c r="CFE655" s="2"/>
      <c r="CFF655" s="2"/>
      <c r="CFG655" s="2"/>
      <c r="CFH655" s="2"/>
      <c r="CFI655" s="2"/>
      <c r="CFJ655" s="2"/>
      <c r="CFK655" s="2"/>
      <c r="CFL655" s="2"/>
      <c r="CFM655" s="2"/>
      <c r="CFN655" s="2"/>
      <c r="CFO655" s="2"/>
      <c r="CFP655" s="2"/>
      <c r="CFQ655" s="2"/>
      <c r="CFR655" s="2"/>
      <c r="CFS655" s="2"/>
      <c r="CFT655" s="2"/>
      <c r="CFU655" s="2"/>
      <c r="CFV655" s="2"/>
      <c r="CFW655" s="2"/>
      <c r="CFX655" s="2"/>
      <c r="CFY655" s="2"/>
      <c r="CFZ655" s="2"/>
      <c r="CGA655" s="2"/>
      <c r="CGB655" s="2"/>
      <c r="CGC655" s="2"/>
      <c r="CGD655" s="2"/>
      <c r="CGE655" s="2"/>
      <c r="CGF655" s="2"/>
      <c r="CGG655" s="2"/>
      <c r="CGH655" s="2"/>
      <c r="CGI655" s="2"/>
      <c r="CGJ655" s="2"/>
      <c r="CGK655" s="2"/>
      <c r="CGL655" s="2"/>
      <c r="CGM655" s="2"/>
      <c r="CGN655" s="2"/>
      <c r="CGO655" s="2"/>
      <c r="CGP655" s="2"/>
      <c r="CGQ655" s="2"/>
      <c r="CGR655" s="2"/>
      <c r="CGS655" s="2"/>
      <c r="CGT655" s="2"/>
      <c r="CGU655" s="2"/>
      <c r="CGV655" s="2"/>
      <c r="CGW655" s="2"/>
      <c r="CGX655" s="2"/>
      <c r="CGY655" s="2"/>
      <c r="CGZ655" s="2"/>
      <c r="CHA655" s="2"/>
      <c r="CHB655" s="2"/>
      <c r="CHC655" s="2"/>
      <c r="CHD655" s="2"/>
      <c r="CHE655" s="2"/>
      <c r="CHF655" s="2"/>
      <c r="CHG655" s="2"/>
      <c r="CHH655" s="2"/>
      <c r="CHI655" s="2"/>
      <c r="CHJ655" s="2"/>
      <c r="CHK655" s="2"/>
      <c r="CHL655" s="2"/>
      <c r="CHM655" s="2"/>
      <c r="CHN655" s="2"/>
      <c r="CHO655" s="2"/>
      <c r="CHP655" s="2"/>
      <c r="CHQ655" s="2"/>
      <c r="CHR655" s="2"/>
      <c r="CHS655" s="2"/>
      <c r="CHT655" s="2"/>
      <c r="CHU655" s="2"/>
      <c r="CHV655" s="2"/>
      <c r="CHW655" s="2"/>
      <c r="CHX655" s="2"/>
      <c r="CHY655" s="2"/>
      <c r="CHZ655" s="2"/>
      <c r="CIA655" s="2"/>
      <c r="CIB655" s="2"/>
      <c r="CIC655" s="2"/>
      <c r="CID655" s="2"/>
      <c r="CIE655" s="2"/>
      <c r="CIF655" s="2"/>
      <c r="CIG655" s="2"/>
      <c r="CIH655" s="2"/>
      <c r="CII655" s="2"/>
      <c r="CIJ655" s="2"/>
      <c r="CIK655" s="2"/>
      <c r="CIL655" s="2"/>
      <c r="CIM655" s="2"/>
      <c r="CIN655" s="2"/>
      <c r="CIO655" s="2"/>
      <c r="CIP655" s="2"/>
      <c r="CIQ655" s="2"/>
      <c r="CIR655" s="2"/>
      <c r="CIS655" s="2"/>
      <c r="CIT655" s="2"/>
      <c r="CIU655" s="2"/>
      <c r="CIV655" s="2"/>
      <c r="CIW655" s="2"/>
      <c r="CIX655" s="2"/>
      <c r="CIY655" s="2"/>
      <c r="CIZ655" s="2"/>
      <c r="CJA655" s="2"/>
      <c r="CJB655" s="2"/>
      <c r="CJC655" s="2"/>
      <c r="CJD655" s="2"/>
      <c r="CJE655" s="2"/>
      <c r="CJF655" s="2"/>
      <c r="CJG655" s="2"/>
      <c r="CJH655" s="2"/>
      <c r="CJI655" s="2"/>
      <c r="CJJ655" s="2"/>
      <c r="CJK655" s="2"/>
      <c r="CJL655" s="2"/>
      <c r="CJM655" s="2"/>
      <c r="CJN655" s="2"/>
      <c r="CJO655" s="2"/>
      <c r="CJP655" s="2"/>
      <c r="CJQ655" s="2"/>
      <c r="CJR655" s="2"/>
      <c r="CJS655" s="2"/>
      <c r="CJT655" s="2"/>
      <c r="CJU655" s="2"/>
      <c r="CJV655" s="2"/>
      <c r="CJW655" s="2"/>
      <c r="CJX655" s="2"/>
      <c r="CJY655" s="2"/>
      <c r="CJZ655" s="2"/>
      <c r="CKA655" s="2"/>
      <c r="CKB655" s="2"/>
      <c r="CKC655" s="2"/>
      <c r="CKD655" s="2"/>
      <c r="CKE655" s="2"/>
      <c r="CKF655" s="2"/>
      <c r="CKG655" s="2"/>
      <c r="CKH655" s="2"/>
      <c r="CKI655" s="2"/>
      <c r="CKJ655" s="2"/>
      <c r="CKK655" s="2"/>
      <c r="CKL655" s="2"/>
      <c r="CKM655" s="2"/>
      <c r="CKN655" s="2"/>
      <c r="CKO655" s="2"/>
      <c r="CKP655" s="2"/>
      <c r="CKQ655" s="2"/>
      <c r="CKR655" s="2"/>
      <c r="CKS655" s="2"/>
      <c r="CKT655" s="2"/>
      <c r="CKU655" s="2"/>
      <c r="CKV655" s="2"/>
      <c r="CKW655" s="2"/>
      <c r="CKX655" s="2"/>
      <c r="CKY655" s="2"/>
      <c r="CKZ655" s="2"/>
      <c r="CLA655" s="2"/>
      <c r="CLB655" s="2"/>
      <c r="CLC655" s="2"/>
      <c r="CLD655" s="2"/>
      <c r="CLE655" s="2"/>
      <c r="CLF655" s="2"/>
      <c r="CLG655" s="2"/>
      <c r="CLH655" s="2"/>
      <c r="CLI655" s="2"/>
      <c r="CLJ655" s="2"/>
      <c r="CLK655" s="2"/>
      <c r="CLL655" s="2"/>
      <c r="CLM655" s="2"/>
      <c r="CLN655" s="2"/>
      <c r="CLO655" s="2"/>
      <c r="CLP655" s="2"/>
      <c r="CLQ655" s="2"/>
      <c r="CLR655" s="2"/>
      <c r="CLS655" s="2"/>
      <c r="CLT655" s="2"/>
      <c r="CLU655" s="2"/>
      <c r="CLV655" s="2"/>
      <c r="CLW655" s="2"/>
      <c r="CLX655" s="2"/>
      <c r="CLY655" s="2"/>
      <c r="CLZ655" s="2"/>
      <c r="CMA655" s="2"/>
      <c r="CMB655" s="2"/>
      <c r="CMC655" s="2"/>
      <c r="CMD655" s="2"/>
      <c r="CME655" s="2"/>
      <c r="CMF655" s="2"/>
      <c r="CMG655" s="2"/>
      <c r="CMH655" s="2"/>
      <c r="CMI655" s="2"/>
      <c r="CMJ655" s="2"/>
      <c r="CMK655" s="2"/>
      <c r="CML655" s="2"/>
      <c r="CMM655" s="2"/>
      <c r="CMN655" s="2"/>
      <c r="CMO655" s="2"/>
      <c r="CMP655" s="2"/>
      <c r="CMQ655" s="2"/>
      <c r="CMR655" s="2"/>
      <c r="CMS655" s="2"/>
      <c r="CMT655" s="2"/>
      <c r="CMU655" s="2"/>
      <c r="CMV655" s="2"/>
      <c r="CMW655" s="2"/>
      <c r="CMX655" s="2"/>
      <c r="CMY655" s="2"/>
      <c r="CMZ655" s="2"/>
      <c r="CNA655" s="2"/>
      <c r="CNB655" s="2"/>
      <c r="CNC655" s="2"/>
      <c r="CND655" s="2"/>
      <c r="CNE655" s="2"/>
      <c r="CNF655" s="2"/>
      <c r="CNG655" s="2"/>
      <c r="CNH655" s="2"/>
      <c r="CNI655" s="2"/>
      <c r="CNJ655" s="2"/>
      <c r="CNK655" s="2"/>
      <c r="CNL655" s="2"/>
      <c r="CNM655" s="2"/>
      <c r="CNN655" s="2"/>
      <c r="CNO655" s="2"/>
      <c r="CNP655" s="2"/>
      <c r="CNQ655" s="2"/>
      <c r="CNR655" s="2"/>
      <c r="CNS655" s="2"/>
      <c r="CNT655" s="2"/>
      <c r="CNU655" s="2"/>
      <c r="CNV655" s="2"/>
      <c r="CNW655" s="2"/>
      <c r="CNX655" s="2"/>
      <c r="CNY655" s="2"/>
      <c r="CNZ655" s="2"/>
      <c r="COA655" s="2"/>
      <c r="COB655" s="2"/>
      <c r="COC655" s="2"/>
      <c r="COD655" s="2"/>
      <c r="COE655" s="2"/>
      <c r="COF655" s="2"/>
      <c r="COG655" s="2"/>
      <c r="COH655" s="2"/>
      <c r="COI655" s="2"/>
      <c r="COJ655" s="2"/>
      <c r="COK655" s="2"/>
      <c r="COL655" s="2"/>
      <c r="COM655" s="2"/>
      <c r="CON655" s="2"/>
      <c r="COO655" s="2"/>
      <c r="COP655" s="2"/>
      <c r="COQ655" s="2"/>
      <c r="COR655" s="2"/>
      <c r="COS655" s="2"/>
      <c r="COT655" s="2"/>
      <c r="COU655" s="2"/>
      <c r="COV655" s="2"/>
      <c r="COW655" s="2"/>
      <c r="COX655" s="2"/>
      <c r="COY655" s="2"/>
      <c r="COZ655" s="2"/>
      <c r="CPA655" s="2"/>
      <c r="CPB655" s="2"/>
      <c r="CPC655" s="2"/>
      <c r="CPD655" s="2"/>
      <c r="CPE655" s="2"/>
      <c r="CPF655" s="2"/>
      <c r="CPG655" s="2"/>
      <c r="CPH655" s="2"/>
      <c r="CPI655" s="2"/>
      <c r="CPJ655" s="2"/>
      <c r="CPK655" s="2"/>
      <c r="CPL655" s="2"/>
      <c r="CPM655" s="2"/>
      <c r="CPN655" s="2"/>
      <c r="CPO655" s="2"/>
      <c r="CPP655" s="2"/>
      <c r="CPQ655" s="2"/>
      <c r="CPR655" s="2"/>
      <c r="CPS655" s="2"/>
      <c r="CPT655" s="2"/>
      <c r="CPU655" s="2"/>
      <c r="CPV655" s="2"/>
      <c r="CPW655" s="2"/>
      <c r="CPX655" s="2"/>
      <c r="CPY655" s="2"/>
      <c r="CPZ655" s="2"/>
      <c r="CQA655" s="2"/>
      <c r="CQB655" s="2"/>
      <c r="CQC655" s="2"/>
      <c r="CQD655" s="2"/>
      <c r="CQE655" s="2"/>
      <c r="CQF655" s="2"/>
      <c r="CQG655" s="2"/>
      <c r="CQH655" s="2"/>
      <c r="CQI655" s="2"/>
      <c r="CQJ655" s="2"/>
      <c r="CQK655" s="2"/>
      <c r="CQL655" s="2"/>
      <c r="CQM655" s="2"/>
      <c r="CQN655" s="2"/>
      <c r="CQO655" s="2"/>
      <c r="CQP655" s="2"/>
      <c r="CQQ655" s="2"/>
      <c r="CQR655" s="2"/>
      <c r="CQS655" s="2"/>
      <c r="CQT655" s="2"/>
      <c r="CQU655" s="2"/>
      <c r="CQV655" s="2"/>
      <c r="CQW655" s="2"/>
      <c r="CQX655" s="2"/>
      <c r="CQY655" s="2"/>
      <c r="CQZ655" s="2"/>
      <c r="CRA655" s="2"/>
      <c r="CRB655" s="2"/>
      <c r="CRC655" s="2"/>
      <c r="CRD655" s="2"/>
      <c r="CRE655" s="2"/>
      <c r="CRF655" s="2"/>
      <c r="CRG655" s="2"/>
      <c r="CRH655" s="2"/>
      <c r="CRI655" s="2"/>
      <c r="CRJ655" s="2"/>
      <c r="CRK655" s="2"/>
      <c r="CRL655" s="2"/>
      <c r="CRM655" s="2"/>
      <c r="CRN655" s="2"/>
      <c r="CRO655" s="2"/>
      <c r="CRP655" s="2"/>
      <c r="CRQ655" s="2"/>
      <c r="CRR655" s="2"/>
      <c r="CRS655" s="2"/>
      <c r="CRT655" s="2"/>
      <c r="CRU655" s="2"/>
      <c r="CRV655" s="2"/>
      <c r="CRW655" s="2"/>
      <c r="CRX655" s="2"/>
      <c r="CRY655" s="2"/>
      <c r="CRZ655" s="2"/>
      <c r="CSA655" s="2"/>
      <c r="CSB655" s="2"/>
      <c r="CSC655" s="2"/>
      <c r="CSD655" s="2"/>
      <c r="CSE655" s="2"/>
      <c r="CSF655" s="2"/>
      <c r="CSG655" s="2"/>
      <c r="CSH655" s="2"/>
      <c r="CSI655" s="2"/>
      <c r="CSJ655" s="2"/>
      <c r="CSK655" s="2"/>
      <c r="CSL655" s="2"/>
      <c r="CSM655" s="2"/>
      <c r="CSN655" s="2"/>
      <c r="CSO655" s="2"/>
      <c r="CSP655" s="2"/>
      <c r="CSQ655" s="2"/>
      <c r="CSR655" s="2"/>
      <c r="CSS655" s="2"/>
      <c r="CST655" s="2"/>
      <c r="CSU655" s="2"/>
      <c r="CSV655" s="2"/>
      <c r="CSW655" s="2"/>
      <c r="CSX655" s="2"/>
      <c r="CSY655" s="2"/>
      <c r="CSZ655" s="2"/>
      <c r="CTA655" s="2"/>
      <c r="CTB655" s="2"/>
      <c r="CTC655" s="2"/>
      <c r="CTD655" s="2"/>
      <c r="CTE655" s="2"/>
      <c r="CTF655" s="2"/>
      <c r="CTG655" s="2"/>
      <c r="CTH655" s="2"/>
      <c r="CTI655" s="2"/>
      <c r="CTJ655" s="2"/>
      <c r="CTK655" s="2"/>
      <c r="CTL655" s="2"/>
      <c r="CTM655" s="2"/>
      <c r="CTN655" s="2"/>
      <c r="CTO655" s="2"/>
      <c r="CTP655" s="2"/>
      <c r="CTQ655" s="2"/>
      <c r="CTR655" s="2"/>
      <c r="CTS655" s="2"/>
      <c r="CTT655" s="2"/>
      <c r="CTU655" s="2"/>
      <c r="CTV655" s="2"/>
      <c r="CTW655" s="2"/>
      <c r="CTX655" s="2"/>
      <c r="CTY655" s="2"/>
      <c r="CTZ655" s="2"/>
      <c r="CUA655" s="2"/>
      <c r="CUB655" s="2"/>
      <c r="CUC655" s="2"/>
      <c r="CUD655" s="2"/>
      <c r="CUE655" s="2"/>
      <c r="CUF655" s="2"/>
      <c r="CUG655" s="2"/>
      <c r="CUH655" s="2"/>
      <c r="CUI655" s="2"/>
      <c r="CUJ655" s="2"/>
      <c r="CUK655" s="2"/>
      <c r="CUL655" s="2"/>
      <c r="CUM655" s="2"/>
      <c r="CUN655" s="2"/>
      <c r="CUO655" s="2"/>
      <c r="CUP655" s="2"/>
      <c r="CUQ655" s="2"/>
      <c r="CUR655" s="2"/>
      <c r="CUS655" s="2"/>
      <c r="CUT655" s="2"/>
      <c r="CUU655" s="2"/>
      <c r="CUV655" s="2"/>
      <c r="CUW655" s="2"/>
      <c r="CUX655" s="2"/>
      <c r="CUY655" s="2"/>
      <c r="CUZ655" s="2"/>
      <c r="CVA655" s="2"/>
      <c r="CVB655" s="2"/>
      <c r="CVC655" s="2"/>
      <c r="CVD655" s="2"/>
      <c r="CVE655" s="2"/>
      <c r="CVF655" s="2"/>
      <c r="CVG655" s="2"/>
      <c r="CVH655" s="2"/>
      <c r="CVI655" s="2"/>
      <c r="CVJ655" s="2"/>
      <c r="CVK655" s="2"/>
      <c r="CVL655" s="2"/>
      <c r="CVM655" s="2"/>
      <c r="CVN655" s="2"/>
      <c r="CVO655" s="2"/>
      <c r="CVP655" s="2"/>
      <c r="CVQ655" s="2"/>
      <c r="CVR655" s="2"/>
      <c r="CVS655" s="2"/>
      <c r="CVT655" s="2"/>
      <c r="CVU655" s="2"/>
      <c r="CVV655" s="2"/>
      <c r="CVW655" s="2"/>
      <c r="CVX655" s="2"/>
      <c r="CVY655" s="2"/>
      <c r="CVZ655" s="2"/>
      <c r="CWA655" s="2"/>
      <c r="CWB655" s="2"/>
      <c r="CWC655" s="2"/>
      <c r="CWD655" s="2"/>
      <c r="CWE655" s="2"/>
      <c r="CWF655" s="2"/>
      <c r="CWG655" s="2"/>
      <c r="CWH655" s="2"/>
      <c r="CWI655" s="2"/>
      <c r="CWJ655" s="2"/>
      <c r="CWK655" s="2"/>
      <c r="CWL655" s="2"/>
      <c r="CWM655" s="2"/>
      <c r="CWN655" s="2"/>
      <c r="CWO655" s="2"/>
      <c r="CWP655" s="2"/>
      <c r="CWQ655" s="2"/>
      <c r="CWR655" s="2"/>
      <c r="CWS655" s="2"/>
      <c r="CWT655" s="2"/>
      <c r="CWU655" s="2"/>
      <c r="CWV655" s="2"/>
      <c r="CWW655" s="2"/>
      <c r="CWX655" s="2"/>
      <c r="CWY655" s="2"/>
      <c r="CWZ655" s="2"/>
      <c r="CXA655" s="2"/>
      <c r="CXB655" s="2"/>
      <c r="CXC655" s="2"/>
      <c r="CXD655" s="2"/>
      <c r="CXE655" s="2"/>
      <c r="CXF655" s="2"/>
      <c r="CXG655" s="2"/>
      <c r="CXH655" s="2"/>
      <c r="CXI655" s="2"/>
      <c r="CXJ655" s="2"/>
      <c r="CXK655" s="2"/>
      <c r="CXL655" s="2"/>
      <c r="CXM655" s="2"/>
      <c r="CXN655" s="2"/>
      <c r="CXO655" s="2"/>
      <c r="CXP655" s="2"/>
      <c r="CXQ655" s="2"/>
      <c r="CXR655" s="2"/>
      <c r="CXS655" s="2"/>
      <c r="CXT655" s="2"/>
      <c r="CXU655" s="2"/>
      <c r="CXV655" s="2"/>
      <c r="CXW655" s="2"/>
      <c r="CXX655" s="2"/>
      <c r="CXY655" s="2"/>
      <c r="CXZ655" s="2"/>
      <c r="CYA655" s="2"/>
      <c r="CYB655" s="2"/>
      <c r="CYC655" s="2"/>
      <c r="CYD655" s="2"/>
      <c r="CYE655" s="2"/>
      <c r="CYF655" s="2"/>
      <c r="CYG655" s="2"/>
      <c r="CYH655" s="2"/>
      <c r="CYI655" s="2"/>
      <c r="CYJ655" s="2"/>
      <c r="CYK655" s="2"/>
      <c r="CYL655" s="2"/>
      <c r="CYM655" s="2"/>
      <c r="CYN655" s="2"/>
      <c r="CYO655" s="2"/>
      <c r="CYP655" s="2"/>
      <c r="CYQ655" s="2"/>
      <c r="CYR655" s="2"/>
      <c r="CYS655" s="2"/>
      <c r="CYT655" s="2"/>
      <c r="CYU655" s="2"/>
      <c r="CYV655" s="2"/>
      <c r="CYW655" s="2"/>
      <c r="CYX655" s="2"/>
      <c r="CYY655" s="2"/>
      <c r="CYZ655" s="2"/>
      <c r="CZA655" s="2"/>
      <c r="CZB655" s="2"/>
      <c r="CZC655" s="2"/>
      <c r="CZD655" s="2"/>
      <c r="CZE655" s="2"/>
      <c r="CZF655" s="2"/>
      <c r="CZG655" s="2"/>
      <c r="CZH655" s="2"/>
      <c r="CZI655" s="2"/>
      <c r="CZJ655" s="2"/>
      <c r="CZK655" s="2"/>
      <c r="CZL655" s="2"/>
      <c r="CZM655" s="2"/>
      <c r="CZN655" s="2"/>
      <c r="CZO655" s="2"/>
      <c r="CZP655" s="2"/>
      <c r="CZQ655" s="2"/>
      <c r="CZR655" s="2"/>
      <c r="CZS655" s="2"/>
      <c r="CZT655" s="2"/>
      <c r="CZU655" s="2"/>
      <c r="CZV655" s="2"/>
      <c r="CZW655" s="2"/>
      <c r="CZX655" s="2"/>
      <c r="CZY655" s="2"/>
      <c r="CZZ655" s="2"/>
      <c r="DAA655" s="2"/>
      <c r="DAB655" s="2"/>
      <c r="DAC655" s="2"/>
      <c r="DAD655" s="2"/>
      <c r="DAE655" s="2"/>
      <c r="DAF655" s="2"/>
      <c r="DAG655" s="2"/>
      <c r="DAH655" s="2"/>
      <c r="DAI655" s="2"/>
      <c r="DAJ655" s="2"/>
      <c r="DAK655" s="2"/>
      <c r="DAL655" s="2"/>
      <c r="DAM655" s="2"/>
      <c r="DAN655" s="2"/>
      <c r="DAO655" s="2"/>
      <c r="DAP655" s="2"/>
      <c r="DAQ655" s="2"/>
      <c r="DAR655" s="2"/>
      <c r="DAS655" s="2"/>
      <c r="DAT655" s="2"/>
      <c r="DAU655" s="2"/>
      <c r="DAV655" s="2"/>
      <c r="DAW655" s="2"/>
      <c r="DAX655" s="2"/>
      <c r="DAY655" s="2"/>
      <c r="DAZ655" s="2"/>
      <c r="DBA655" s="2"/>
      <c r="DBB655" s="2"/>
      <c r="DBC655" s="2"/>
      <c r="DBD655" s="2"/>
      <c r="DBE655" s="2"/>
      <c r="DBF655" s="2"/>
      <c r="DBG655" s="2"/>
      <c r="DBH655" s="2"/>
      <c r="DBI655" s="2"/>
      <c r="DBJ655" s="2"/>
      <c r="DBK655" s="2"/>
      <c r="DBL655" s="2"/>
      <c r="DBM655" s="2"/>
      <c r="DBN655" s="2"/>
      <c r="DBO655" s="2"/>
      <c r="DBP655" s="2"/>
      <c r="DBQ655" s="2"/>
      <c r="DBR655" s="2"/>
      <c r="DBS655" s="2"/>
      <c r="DBT655" s="2"/>
      <c r="DBU655" s="2"/>
      <c r="DBV655" s="2"/>
      <c r="DBW655" s="2"/>
      <c r="DBX655" s="2"/>
      <c r="DBY655" s="2"/>
      <c r="DBZ655" s="2"/>
      <c r="DCA655" s="2"/>
      <c r="DCB655" s="2"/>
      <c r="DCC655" s="2"/>
      <c r="DCD655" s="2"/>
      <c r="DCE655" s="2"/>
      <c r="DCF655" s="2"/>
      <c r="DCG655" s="2"/>
      <c r="DCH655" s="2"/>
      <c r="DCI655" s="2"/>
      <c r="DCJ655" s="2"/>
      <c r="DCK655" s="2"/>
      <c r="DCL655" s="2"/>
      <c r="DCM655" s="2"/>
      <c r="DCN655" s="2"/>
      <c r="DCO655" s="2"/>
      <c r="DCP655" s="2"/>
      <c r="DCQ655" s="2"/>
      <c r="DCR655" s="2"/>
      <c r="DCS655" s="2"/>
      <c r="DCT655" s="2"/>
      <c r="DCU655" s="2"/>
      <c r="DCV655" s="2"/>
      <c r="DCW655" s="2"/>
      <c r="DCX655" s="2"/>
      <c r="DCY655" s="2"/>
      <c r="DCZ655" s="2"/>
      <c r="DDA655" s="2"/>
      <c r="DDB655" s="2"/>
      <c r="DDC655" s="2"/>
      <c r="DDD655" s="2"/>
      <c r="DDE655" s="2"/>
      <c r="DDF655" s="2"/>
      <c r="DDG655" s="2"/>
      <c r="DDH655" s="2"/>
      <c r="DDI655" s="2"/>
      <c r="DDJ655" s="2"/>
      <c r="DDK655" s="2"/>
      <c r="DDL655" s="2"/>
      <c r="DDM655" s="2"/>
      <c r="DDN655" s="2"/>
      <c r="DDO655" s="2"/>
      <c r="DDP655" s="2"/>
      <c r="DDQ655" s="2"/>
      <c r="DDR655" s="2"/>
      <c r="DDS655" s="2"/>
      <c r="DDT655" s="2"/>
      <c r="DDU655" s="2"/>
      <c r="DDV655" s="2"/>
      <c r="DDW655" s="2"/>
      <c r="DDX655" s="2"/>
      <c r="DDY655" s="2"/>
      <c r="DDZ655" s="2"/>
      <c r="DEA655" s="2"/>
      <c r="DEB655" s="2"/>
      <c r="DEC655" s="2"/>
      <c r="DED655" s="2"/>
      <c r="DEE655" s="2"/>
      <c r="DEF655" s="2"/>
      <c r="DEG655" s="2"/>
      <c r="DEH655" s="2"/>
      <c r="DEI655" s="2"/>
      <c r="DEJ655" s="2"/>
      <c r="DEK655" s="2"/>
      <c r="DEL655" s="2"/>
      <c r="DEM655" s="2"/>
      <c r="DEN655" s="2"/>
      <c r="DEO655" s="2"/>
      <c r="DEP655" s="2"/>
      <c r="DEQ655" s="2"/>
      <c r="DER655" s="2"/>
      <c r="DES655" s="2"/>
      <c r="DET655" s="2"/>
      <c r="DEU655" s="2"/>
      <c r="DEV655" s="2"/>
      <c r="DEW655" s="2"/>
      <c r="DEX655" s="2"/>
      <c r="DEY655" s="2"/>
      <c r="DEZ655" s="2"/>
      <c r="DFA655" s="2"/>
      <c r="DFB655" s="2"/>
      <c r="DFC655" s="2"/>
      <c r="DFD655" s="2"/>
      <c r="DFE655" s="2"/>
      <c r="DFF655" s="2"/>
      <c r="DFG655" s="2"/>
      <c r="DFH655" s="2"/>
      <c r="DFI655" s="2"/>
      <c r="DFJ655" s="2"/>
      <c r="DFK655" s="2"/>
      <c r="DFL655" s="2"/>
      <c r="DFM655" s="2"/>
      <c r="DFN655" s="2"/>
      <c r="DFO655" s="2"/>
      <c r="DFP655" s="2"/>
      <c r="DFQ655" s="2"/>
      <c r="DFR655" s="2"/>
      <c r="DFS655" s="2"/>
      <c r="DFT655" s="2"/>
      <c r="DFU655" s="2"/>
      <c r="DFV655" s="2"/>
      <c r="DFW655" s="2"/>
      <c r="DFX655" s="2"/>
      <c r="DFY655" s="2"/>
      <c r="DFZ655" s="2"/>
      <c r="DGA655" s="2"/>
      <c r="DGB655" s="2"/>
      <c r="DGC655" s="2"/>
      <c r="DGD655" s="2"/>
      <c r="DGE655" s="2"/>
      <c r="DGF655" s="2"/>
      <c r="DGG655" s="2"/>
      <c r="DGH655" s="2"/>
      <c r="DGI655" s="2"/>
      <c r="DGJ655" s="2"/>
      <c r="DGK655" s="2"/>
      <c r="DGL655" s="2"/>
      <c r="DGM655" s="2"/>
      <c r="DGN655" s="2"/>
      <c r="DGO655" s="2"/>
      <c r="DGP655" s="2"/>
      <c r="DGQ655" s="2"/>
      <c r="DGR655" s="2"/>
      <c r="DGS655" s="2"/>
      <c r="DGT655" s="2"/>
      <c r="DGU655" s="2"/>
      <c r="DGV655" s="2"/>
      <c r="DGW655" s="2"/>
      <c r="DGX655" s="2"/>
      <c r="DGY655" s="2"/>
      <c r="DGZ655" s="2"/>
      <c r="DHA655" s="2"/>
      <c r="DHB655" s="2"/>
      <c r="DHC655" s="2"/>
      <c r="DHD655" s="2"/>
      <c r="DHE655" s="2"/>
      <c r="DHF655" s="2"/>
      <c r="DHG655" s="2"/>
      <c r="DHH655" s="2"/>
      <c r="DHI655" s="2"/>
      <c r="DHJ655" s="2"/>
      <c r="DHK655" s="2"/>
      <c r="DHL655" s="2"/>
      <c r="DHM655" s="2"/>
      <c r="DHN655" s="2"/>
      <c r="DHO655" s="2"/>
      <c r="DHP655" s="2"/>
      <c r="DHQ655" s="2"/>
      <c r="DHR655" s="2"/>
      <c r="DHS655" s="2"/>
      <c r="DHT655" s="2"/>
      <c r="DHU655" s="2"/>
      <c r="DHV655" s="2"/>
      <c r="DHW655" s="2"/>
      <c r="DHX655" s="2"/>
      <c r="DHY655" s="2"/>
      <c r="DHZ655" s="2"/>
      <c r="DIA655" s="2"/>
      <c r="DIB655" s="2"/>
      <c r="DIC655" s="2"/>
      <c r="DID655" s="2"/>
      <c r="DIE655" s="2"/>
      <c r="DIF655" s="2"/>
      <c r="DIG655" s="2"/>
      <c r="DIH655" s="2"/>
      <c r="DII655" s="2"/>
      <c r="DIJ655" s="2"/>
      <c r="DIK655" s="2"/>
      <c r="DIL655" s="2"/>
      <c r="DIM655" s="2"/>
      <c r="DIN655" s="2"/>
      <c r="DIO655" s="2"/>
      <c r="DIP655" s="2"/>
      <c r="DIQ655" s="2"/>
      <c r="DIR655" s="2"/>
      <c r="DIS655" s="2"/>
      <c r="DIT655" s="2"/>
      <c r="DIU655" s="2"/>
      <c r="DIV655" s="2"/>
      <c r="DIW655" s="2"/>
      <c r="DIX655" s="2"/>
      <c r="DIY655" s="2"/>
      <c r="DIZ655" s="2"/>
      <c r="DJA655" s="2"/>
      <c r="DJB655" s="2"/>
      <c r="DJC655" s="2"/>
      <c r="DJD655" s="2"/>
      <c r="DJE655" s="2"/>
      <c r="DJF655" s="2"/>
      <c r="DJG655" s="2"/>
      <c r="DJH655" s="2"/>
      <c r="DJI655" s="2"/>
      <c r="DJJ655" s="2"/>
      <c r="DJK655" s="2"/>
      <c r="DJL655" s="2"/>
      <c r="DJM655" s="2"/>
      <c r="DJN655" s="2"/>
      <c r="DJO655" s="2"/>
      <c r="DJP655" s="2"/>
      <c r="DJQ655" s="2"/>
      <c r="DJR655" s="2"/>
      <c r="DJS655" s="2"/>
      <c r="DJT655" s="2"/>
      <c r="DJU655" s="2"/>
      <c r="DJV655" s="2"/>
      <c r="DJW655" s="2"/>
      <c r="DJX655" s="2"/>
      <c r="DJY655" s="2"/>
      <c r="DJZ655" s="2"/>
      <c r="DKA655" s="2"/>
      <c r="DKB655" s="2"/>
      <c r="DKC655" s="2"/>
      <c r="DKD655" s="2"/>
      <c r="DKE655" s="2"/>
      <c r="DKF655" s="2"/>
      <c r="DKG655" s="2"/>
      <c r="DKH655" s="2"/>
      <c r="DKI655" s="2"/>
      <c r="DKJ655" s="2"/>
      <c r="DKK655" s="2"/>
      <c r="DKL655" s="2"/>
      <c r="DKM655" s="2"/>
      <c r="DKN655" s="2"/>
      <c r="DKO655" s="2"/>
      <c r="DKP655" s="2"/>
      <c r="DKQ655" s="2"/>
      <c r="DKR655" s="2"/>
      <c r="DKS655" s="2"/>
      <c r="DKT655" s="2"/>
      <c r="DKU655" s="2"/>
      <c r="DKV655" s="2"/>
      <c r="DKW655" s="2"/>
      <c r="DKX655" s="2"/>
      <c r="DKY655" s="2"/>
      <c r="DKZ655" s="2"/>
      <c r="DLA655" s="2"/>
      <c r="DLB655" s="2"/>
      <c r="DLC655" s="2"/>
      <c r="DLD655" s="2"/>
      <c r="DLE655" s="2"/>
      <c r="DLF655" s="2"/>
      <c r="DLG655" s="2"/>
      <c r="DLH655" s="2"/>
      <c r="DLI655" s="2"/>
      <c r="DLJ655" s="2"/>
      <c r="DLK655" s="2"/>
      <c r="DLL655" s="2"/>
      <c r="DLM655" s="2"/>
      <c r="DLN655" s="2"/>
      <c r="DLO655" s="2"/>
      <c r="DLP655" s="2"/>
      <c r="DLQ655" s="2"/>
      <c r="DLR655" s="2"/>
      <c r="DLS655" s="2"/>
      <c r="DLT655" s="2"/>
      <c r="DLU655" s="2"/>
      <c r="DLV655" s="2"/>
      <c r="DLW655" s="2"/>
      <c r="DLX655" s="2"/>
      <c r="DLY655" s="2"/>
      <c r="DLZ655" s="2"/>
      <c r="DMA655" s="2"/>
      <c r="DMB655" s="2"/>
      <c r="DMC655" s="2"/>
      <c r="DMD655" s="2"/>
      <c r="DME655" s="2"/>
      <c r="DMF655" s="2"/>
      <c r="DMG655" s="2"/>
      <c r="DMH655" s="2"/>
      <c r="DMI655" s="2"/>
      <c r="DMJ655" s="2"/>
      <c r="DMK655" s="2"/>
      <c r="DML655" s="2"/>
      <c r="DMM655" s="2"/>
      <c r="DMN655" s="2"/>
      <c r="DMO655" s="2"/>
      <c r="DMP655" s="2"/>
      <c r="DMQ655" s="2"/>
      <c r="DMR655" s="2"/>
      <c r="DMS655" s="2"/>
      <c r="DMT655" s="2"/>
      <c r="DMU655" s="2"/>
      <c r="DMV655" s="2"/>
      <c r="DMW655" s="2"/>
      <c r="DMX655" s="2"/>
      <c r="DMY655" s="2"/>
      <c r="DMZ655" s="2"/>
      <c r="DNA655" s="2"/>
      <c r="DNB655" s="2"/>
      <c r="DNC655" s="2"/>
      <c r="DND655" s="2"/>
      <c r="DNE655" s="2"/>
      <c r="DNF655" s="2"/>
      <c r="DNG655" s="2"/>
      <c r="DNH655" s="2"/>
      <c r="DNI655" s="2"/>
      <c r="DNJ655" s="2"/>
      <c r="DNK655" s="2"/>
      <c r="DNL655" s="2"/>
      <c r="DNM655" s="2"/>
      <c r="DNN655" s="2"/>
      <c r="DNO655" s="2"/>
      <c r="DNP655" s="2"/>
      <c r="DNQ655" s="2"/>
      <c r="DNR655" s="2"/>
      <c r="DNS655" s="2"/>
      <c r="DNT655" s="2"/>
      <c r="DNU655" s="2"/>
      <c r="DNV655" s="2"/>
      <c r="DNW655" s="2"/>
      <c r="DNX655" s="2"/>
      <c r="DNY655" s="2"/>
      <c r="DNZ655" s="2"/>
      <c r="DOA655" s="2"/>
      <c r="DOB655" s="2"/>
      <c r="DOC655" s="2"/>
      <c r="DOD655" s="2"/>
      <c r="DOE655" s="2"/>
      <c r="DOF655" s="2"/>
      <c r="DOG655" s="2"/>
      <c r="DOH655" s="2"/>
      <c r="DOI655" s="2"/>
      <c r="DOJ655" s="2"/>
      <c r="DOK655" s="2"/>
      <c r="DOL655" s="2"/>
      <c r="DOM655" s="2"/>
      <c r="DON655" s="2"/>
      <c r="DOO655" s="2"/>
      <c r="DOP655" s="2"/>
      <c r="DOQ655" s="2"/>
      <c r="DOR655" s="2"/>
      <c r="DOS655" s="2"/>
      <c r="DOT655" s="2"/>
      <c r="DOU655" s="2"/>
      <c r="DOV655" s="2"/>
      <c r="DOW655" s="2"/>
      <c r="DOX655" s="2"/>
      <c r="DOY655" s="2"/>
      <c r="DOZ655" s="2"/>
      <c r="DPA655" s="2"/>
      <c r="DPB655" s="2"/>
      <c r="DPC655" s="2"/>
      <c r="DPD655" s="2"/>
      <c r="DPE655" s="2"/>
      <c r="DPF655" s="2"/>
      <c r="DPG655" s="2"/>
      <c r="DPH655" s="2"/>
      <c r="DPI655" s="2"/>
      <c r="DPJ655" s="2"/>
      <c r="DPK655" s="2"/>
      <c r="DPL655" s="2"/>
      <c r="DPM655" s="2"/>
      <c r="DPN655" s="2"/>
      <c r="DPO655" s="2"/>
      <c r="DPP655" s="2"/>
      <c r="DPQ655" s="2"/>
      <c r="DPR655" s="2"/>
      <c r="DPS655" s="2"/>
      <c r="DPT655" s="2"/>
      <c r="DPU655" s="2"/>
      <c r="DPV655" s="2"/>
      <c r="DPW655" s="2"/>
      <c r="DPX655" s="2"/>
      <c r="DPY655" s="2"/>
      <c r="DPZ655" s="2"/>
      <c r="DQA655" s="2"/>
      <c r="DQB655" s="2"/>
      <c r="DQC655" s="2"/>
      <c r="DQD655" s="2"/>
      <c r="DQE655" s="2"/>
      <c r="DQF655" s="2"/>
      <c r="DQG655" s="2"/>
      <c r="DQH655" s="2"/>
      <c r="DQI655" s="2"/>
      <c r="DQJ655" s="2"/>
      <c r="DQK655" s="2"/>
      <c r="DQL655" s="2"/>
      <c r="DQM655" s="2"/>
      <c r="DQN655" s="2"/>
      <c r="DQO655" s="2"/>
      <c r="DQP655" s="2"/>
      <c r="DQQ655" s="2"/>
      <c r="DQR655" s="2"/>
      <c r="DQS655" s="2"/>
      <c r="DQT655" s="2"/>
      <c r="DQU655" s="2"/>
      <c r="DQV655" s="2"/>
      <c r="DQW655" s="2"/>
      <c r="DQX655" s="2"/>
      <c r="DQY655" s="2"/>
      <c r="DQZ655" s="2"/>
      <c r="DRA655" s="2"/>
      <c r="DRB655" s="2"/>
      <c r="DRC655" s="2"/>
      <c r="DRD655" s="2"/>
      <c r="DRE655" s="2"/>
      <c r="DRF655" s="2"/>
      <c r="DRG655" s="2"/>
      <c r="DRH655" s="2"/>
      <c r="DRI655" s="2"/>
      <c r="DRJ655" s="2"/>
      <c r="DRK655" s="2"/>
      <c r="DRL655" s="2"/>
      <c r="DRM655" s="2"/>
      <c r="DRN655" s="2"/>
      <c r="DRO655" s="2"/>
      <c r="DRP655" s="2"/>
      <c r="DRQ655" s="2"/>
      <c r="DRR655" s="2"/>
      <c r="DRS655" s="2"/>
      <c r="DRT655" s="2"/>
      <c r="DRU655" s="2"/>
      <c r="DRV655" s="2"/>
      <c r="DRW655" s="2"/>
      <c r="DRX655" s="2"/>
      <c r="DRY655" s="2"/>
      <c r="DRZ655" s="2"/>
      <c r="DSA655" s="2"/>
      <c r="DSB655" s="2"/>
      <c r="DSC655" s="2"/>
      <c r="DSD655" s="2"/>
      <c r="DSE655" s="2"/>
      <c r="DSF655" s="2"/>
      <c r="DSG655" s="2"/>
      <c r="DSH655" s="2"/>
      <c r="DSI655" s="2"/>
      <c r="DSJ655" s="2"/>
      <c r="DSK655" s="2"/>
      <c r="DSL655" s="2"/>
      <c r="DSM655" s="2"/>
      <c r="DSN655" s="2"/>
      <c r="DSO655" s="2"/>
      <c r="DSP655" s="2"/>
      <c r="DSQ655" s="2"/>
      <c r="DSR655" s="2"/>
      <c r="DSS655" s="2"/>
      <c r="DST655" s="2"/>
      <c r="DSU655" s="2"/>
      <c r="DSV655" s="2"/>
      <c r="DSW655" s="2"/>
      <c r="DSX655" s="2"/>
      <c r="DSY655" s="2"/>
      <c r="DSZ655" s="2"/>
      <c r="DTA655" s="2"/>
      <c r="DTB655" s="2"/>
      <c r="DTC655" s="2"/>
      <c r="DTD655" s="2"/>
      <c r="DTE655" s="2"/>
      <c r="DTF655" s="2"/>
      <c r="DTG655" s="2"/>
      <c r="DTH655" s="2"/>
      <c r="DTI655" s="2"/>
      <c r="DTJ655" s="2"/>
      <c r="DTK655" s="2"/>
      <c r="DTL655" s="2"/>
      <c r="DTM655" s="2"/>
      <c r="DTN655" s="2"/>
      <c r="DTO655" s="2"/>
      <c r="DTP655" s="2"/>
      <c r="DTQ655" s="2"/>
      <c r="DTR655" s="2"/>
      <c r="DTS655" s="2"/>
      <c r="DTT655" s="2"/>
      <c r="DTU655" s="2"/>
      <c r="DTV655" s="2"/>
      <c r="DTW655" s="2"/>
      <c r="DTX655" s="2"/>
      <c r="DTY655" s="2"/>
      <c r="DTZ655" s="2"/>
      <c r="DUA655" s="2"/>
      <c r="DUB655" s="2"/>
      <c r="DUC655" s="2"/>
      <c r="DUD655" s="2"/>
      <c r="DUE655" s="2"/>
      <c r="DUF655" s="2"/>
      <c r="DUG655" s="2"/>
      <c r="DUH655" s="2"/>
      <c r="DUI655" s="2"/>
      <c r="DUJ655" s="2"/>
      <c r="DUK655" s="2"/>
      <c r="DUL655" s="2"/>
      <c r="DUM655" s="2"/>
      <c r="DUN655" s="2"/>
      <c r="DUO655" s="2"/>
      <c r="DUP655" s="2"/>
      <c r="DUQ655" s="2"/>
      <c r="DUR655" s="2"/>
      <c r="DUS655" s="2"/>
      <c r="DUT655" s="2"/>
      <c r="DUU655" s="2"/>
      <c r="DUV655" s="2"/>
      <c r="DUW655" s="2"/>
      <c r="DUX655" s="2"/>
      <c r="DUY655" s="2"/>
      <c r="DUZ655" s="2"/>
      <c r="DVA655" s="2"/>
      <c r="DVB655" s="2"/>
      <c r="DVC655" s="2"/>
      <c r="DVD655" s="2"/>
      <c r="DVE655" s="2"/>
      <c r="DVF655" s="2"/>
      <c r="DVG655" s="2"/>
      <c r="DVH655" s="2"/>
      <c r="DVI655" s="2"/>
      <c r="DVJ655" s="2"/>
      <c r="DVK655" s="2"/>
      <c r="DVL655" s="2"/>
      <c r="DVM655" s="2"/>
      <c r="DVN655" s="2"/>
      <c r="DVO655" s="2"/>
      <c r="DVP655" s="2"/>
      <c r="DVQ655" s="2"/>
      <c r="DVR655" s="2"/>
      <c r="DVS655" s="2"/>
      <c r="DVT655" s="2"/>
      <c r="DVU655" s="2"/>
      <c r="DVV655" s="2"/>
      <c r="DVW655" s="2"/>
      <c r="DVX655" s="2"/>
      <c r="DVY655" s="2"/>
      <c r="DVZ655" s="2"/>
      <c r="DWA655" s="2"/>
      <c r="DWB655" s="2"/>
      <c r="DWC655" s="2"/>
      <c r="DWD655" s="2"/>
      <c r="DWE655" s="2"/>
      <c r="DWF655" s="2"/>
      <c r="DWG655" s="2"/>
      <c r="DWH655" s="2"/>
      <c r="DWI655" s="2"/>
      <c r="DWJ655" s="2"/>
      <c r="DWK655" s="2"/>
      <c r="DWL655" s="2"/>
      <c r="DWM655" s="2"/>
      <c r="DWN655" s="2"/>
      <c r="DWO655" s="2"/>
      <c r="DWP655" s="2"/>
      <c r="DWQ655" s="2"/>
      <c r="DWR655" s="2"/>
      <c r="DWS655" s="2"/>
      <c r="DWT655" s="2"/>
      <c r="DWU655" s="2"/>
      <c r="DWV655" s="2"/>
      <c r="DWW655" s="2"/>
      <c r="DWX655" s="2"/>
      <c r="DWY655" s="2"/>
      <c r="DWZ655" s="2"/>
      <c r="DXA655" s="2"/>
      <c r="DXB655" s="2"/>
      <c r="DXC655" s="2"/>
      <c r="DXD655" s="2"/>
      <c r="DXE655" s="2"/>
      <c r="DXF655" s="2"/>
      <c r="DXG655" s="2"/>
      <c r="DXH655" s="2"/>
      <c r="DXI655" s="2"/>
      <c r="DXJ655" s="2"/>
      <c r="DXK655" s="2"/>
      <c r="DXL655" s="2"/>
      <c r="DXM655" s="2"/>
      <c r="DXN655" s="2"/>
      <c r="DXO655" s="2"/>
      <c r="DXP655" s="2"/>
      <c r="DXQ655" s="2"/>
      <c r="DXR655" s="2"/>
      <c r="DXS655" s="2"/>
      <c r="DXT655" s="2"/>
      <c r="DXU655" s="2"/>
      <c r="DXV655" s="2"/>
      <c r="DXW655" s="2"/>
      <c r="DXX655" s="2"/>
      <c r="DXY655" s="2"/>
      <c r="DXZ655" s="2"/>
      <c r="DYA655" s="2"/>
      <c r="DYB655" s="2"/>
      <c r="DYC655" s="2"/>
      <c r="DYD655" s="2"/>
      <c r="DYE655" s="2"/>
      <c r="DYF655" s="2"/>
      <c r="DYG655" s="2"/>
      <c r="DYH655" s="2"/>
      <c r="DYI655" s="2"/>
      <c r="DYJ655" s="2"/>
      <c r="DYK655" s="2"/>
      <c r="DYL655" s="2"/>
      <c r="DYM655" s="2"/>
      <c r="DYN655" s="2"/>
      <c r="DYO655" s="2"/>
      <c r="DYP655" s="2"/>
      <c r="DYQ655" s="2"/>
      <c r="DYR655" s="2"/>
      <c r="DYS655" s="2"/>
      <c r="DYT655" s="2"/>
      <c r="DYU655" s="2"/>
      <c r="DYV655" s="2"/>
      <c r="DYW655" s="2"/>
      <c r="DYX655" s="2"/>
      <c r="DYY655" s="2"/>
      <c r="DYZ655" s="2"/>
      <c r="DZA655" s="2"/>
      <c r="DZB655" s="2"/>
      <c r="DZC655" s="2"/>
      <c r="DZD655" s="2"/>
      <c r="DZE655" s="2"/>
      <c r="DZF655" s="2"/>
      <c r="DZG655" s="2"/>
      <c r="DZH655" s="2"/>
      <c r="DZI655" s="2"/>
      <c r="DZJ655" s="2"/>
      <c r="DZK655" s="2"/>
      <c r="DZL655" s="2"/>
      <c r="DZM655" s="2"/>
      <c r="DZN655" s="2"/>
      <c r="DZO655" s="2"/>
      <c r="DZP655" s="2"/>
      <c r="DZQ655" s="2"/>
      <c r="DZR655" s="2"/>
      <c r="DZS655" s="2"/>
      <c r="DZT655" s="2"/>
      <c r="DZU655" s="2"/>
      <c r="DZV655" s="2"/>
      <c r="DZW655" s="2"/>
      <c r="DZX655" s="2"/>
      <c r="DZY655" s="2"/>
      <c r="DZZ655" s="2"/>
      <c r="EAA655" s="2"/>
      <c r="EAB655" s="2"/>
      <c r="EAC655" s="2"/>
      <c r="EAD655" s="2"/>
      <c r="EAE655" s="2"/>
      <c r="EAF655" s="2"/>
      <c r="EAG655" s="2"/>
      <c r="EAH655" s="2"/>
      <c r="EAI655" s="2"/>
      <c r="EAJ655" s="2"/>
      <c r="EAK655" s="2"/>
      <c r="EAL655" s="2"/>
      <c r="EAM655" s="2"/>
      <c r="EAN655" s="2"/>
      <c r="EAO655" s="2"/>
      <c r="EAP655" s="2"/>
      <c r="EAQ655" s="2"/>
      <c r="EAR655" s="2"/>
      <c r="EAS655" s="2"/>
      <c r="EAT655" s="2"/>
      <c r="EAU655" s="2"/>
      <c r="EAV655" s="2"/>
      <c r="EAW655" s="2"/>
      <c r="EAX655" s="2"/>
      <c r="EAY655" s="2"/>
      <c r="EAZ655" s="2"/>
      <c r="EBA655" s="2"/>
      <c r="EBB655" s="2"/>
      <c r="EBC655" s="2"/>
      <c r="EBD655" s="2"/>
      <c r="EBE655" s="2"/>
      <c r="EBF655" s="2"/>
      <c r="EBG655" s="2"/>
      <c r="EBH655" s="2"/>
      <c r="EBI655" s="2"/>
      <c r="EBJ655" s="2"/>
      <c r="EBK655" s="2"/>
      <c r="EBL655" s="2"/>
      <c r="EBM655" s="2"/>
      <c r="EBN655" s="2"/>
      <c r="EBO655" s="2"/>
      <c r="EBP655" s="2"/>
      <c r="EBQ655" s="2"/>
      <c r="EBR655" s="2"/>
      <c r="EBS655" s="2"/>
      <c r="EBT655" s="2"/>
      <c r="EBU655" s="2"/>
      <c r="EBV655" s="2"/>
      <c r="EBW655" s="2"/>
      <c r="EBX655" s="2"/>
      <c r="EBY655" s="2"/>
      <c r="EBZ655" s="2"/>
      <c r="ECA655" s="2"/>
      <c r="ECB655" s="2"/>
      <c r="ECC655" s="2"/>
      <c r="ECD655" s="2"/>
      <c r="ECE655" s="2"/>
      <c r="ECF655" s="2"/>
      <c r="ECG655" s="2"/>
      <c r="ECH655" s="2"/>
      <c r="ECI655" s="2"/>
      <c r="ECJ655" s="2"/>
      <c r="ECK655" s="2"/>
      <c r="ECL655" s="2"/>
      <c r="ECM655" s="2"/>
      <c r="ECN655" s="2"/>
      <c r="ECO655" s="2"/>
      <c r="ECP655" s="2"/>
      <c r="ECQ655" s="2"/>
      <c r="ECR655" s="2"/>
      <c r="ECS655" s="2"/>
      <c r="ECT655" s="2"/>
      <c r="ECU655" s="2"/>
      <c r="ECV655" s="2"/>
      <c r="ECW655" s="2"/>
      <c r="ECX655" s="2"/>
      <c r="ECY655" s="2"/>
      <c r="ECZ655" s="2"/>
      <c r="EDA655" s="2"/>
      <c r="EDB655" s="2"/>
      <c r="EDC655" s="2"/>
      <c r="EDD655" s="2"/>
      <c r="EDE655" s="2"/>
      <c r="EDF655" s="2"/>
      <c r="EDG655" s="2"/>
      <c r="EDH655" s="2"/>
      <c r="EDI655" s="2"/>
      <c r="EDJ655" s="2"/>
      <c r="EDK655" s="2"/>
      <c r="EDL655" s="2"/>
      <c r="EDM655" s="2"/>
      <c r="EDN655" s="2"/>
      <c r="EDO655" s="2"/>
      <c r="EDP655" s="2"/>
      <c r="EDQ655" s="2"/>
      <c r="EDR655" s="2"/>
      <c r="EDS655" s="2"/>
      <c r="EDT655" s="2"/>
      <c r="EDU655" s="2"/>
      <c r="EDV655" s="2"/>
      <c r="EDW655" s="2"/>
      <c r="EDX655" s="2"/>
      <c r="EDY655" s="2"/>
      <c r="EDZ655" s="2"/>
      <c r="EEA655" s="2"/>
      <c r="EEB655" s="2"/>
      <c r="EEC655" s="2"/>
      <c r="EED655" s="2"/>
      <c r="EEE655" s="2"/>
      <c r="EEF655" s="2"/>
      <c r="EEG655" s="2"/>
      <c r="EEH655" s="2"/>
      <c r="EEI655" s="2"/>
      <c r="EEJ655" s="2"/>
      <c r="EEK655" s="2"/>
      <c r="EEL655" s="2"/>
      <c r="EEM655" s="2"/>
      <c r="EEN655" s="2"/>
      <c r="EEO655" s="2"/>
      <c r="EEP655" s="2"/>
      <c r="EEQ655" s="2"/>
      <c r="EER655" s="2"/>
      <c r="EES655" s="2"/>
      <c r="EET655" s="2"/>
      <c r="EEU655" s="2"/>
      <c r="EEV655" s="2"/>
      <c r="EEW655" s="2"/>
      <c r="EEX655" s="2"/>
      <c r="EEY655" s="2"/>
      <c r="EEZ655" s="2"/>
      <c r="EFA655" s="2"/>
      <c r="EFB655" s="2"/>
      <c r="EFC655" s="2"/>
      <c r="EFD655" s="2"/>
      <c r="EFE655" s="2"/>
      <c r="EFF655" s="2"/>
      <c r="EFG655" s="2"/>
      <c r="EFH655" s="2"/>
      <c r="EFI655" s="2"/>
      <c r="EFJ655" s="2"/>
      <c r="EFK655" s="2"/>
      <c r="EFL655" s="2"/>
      <c r="EFM655" s="2"/>
      <c r="EFN655" s="2"/>
      <c r="EFO655" s="2"/>
      <c r="EFP655" s="2"/>
      <c r="EFQ655" s="2"/>
      <c r="EFR655" s="2"/>
      <c r="EFS655" s="2"/>
      <c r="EFT655" s="2"/>
      <c r="EFU655" s="2"/>
      <c r="EFV655" s="2"/>
      <c r="EFW655" s="2"/>
      <c r="EFX655" s="2"/>
      <c r="EFY655" s="2"/>
      <c r="EFZ655" s="2"/>
      <c r="EGA655" s="2"/>
      <c r="EGB655" s="2"/>
      <c r="EGC655" s="2"/>
      <c r="EGD655" s="2"/>
      <c r="EGE655" s="2"/>
      <c r="EGF655" s="2"/>
      <c r="EGG655" s="2"/>
      <c r="EGH655" s="2"/>
      <c r="EGI655" s="2"/>
      <c r="EGJ655" s="2"/>
      <c r="EGK655" s="2"/>
      <c r="EGL655" s="2"/>
      <c r="EGM655" s="2"/>
      <c r="EGN655" s="2"/>
      <c r="EGO655" s="2"/>
      <c r="EGP655" s="2"/>
      <c r="EGQ655" s="2"/>
      <c r="EGR655" s="2"/>
      <c r="EGS655" s="2"/>
      <c r="EGT655" s="2"/>
      <c r="EGU655" s="2"/>
      <c r="EGV655" s="2"/>
      <c r="EGW655" s="2"/>
      <c r="EGX655" s="2"/>
      <c r="EGY655" s="2"/>
      <c r="EGZ655" s="2"/>
      <c r="EHA655" s="2"/>
      <c r="EHB655" s="2"/>
      <c r="EHC655" s="2"/>
      <c r="EHD655" s="2"/>
      <c r="EHE655" s="2"/>
      <c r="EHF655" s="2"/>
      <c r="EHG655" s="2"/>
      <c r="EHH655" s="2"/>
      <c r="EHI655" s="2"/>
      <c r="EHJ655" s="2"/>
      <c r="EHK655" s="2"/>
      <c r="EHL655" s="2"/>
      <c r="EHM655" s="2"/>
      <c r="EHN655" s="2"/>
      <c r="EHO655" s="2"/>
      <c r="EHP655" s="2"/>
      <c r="EHQ655" s="2"/>
      <c r="EHR655" s="2"/>
      <c r="EHS655" s="2"/>
      <c r="EHT655" s="2"/>
      <c r="EHU655" s="2"/>
      <c r="EHV655" s="2"/>
      <c r="EHW655" s="2"/>
      <c r="EHX655" s="2"/>
      <c r="EHY655" s="2"/>
      <c r="EHZ655" s="2"/>
      <c r="EIA655" s="2"/>
      <c r="EIB655" s="2"/>
      <c r="EIC655" s="2"/>
      <c r="EID655" s="2"/>
      <c r="EIE655" s="2"/>
      <c r="EIF655" s="2"/>
      <c r="EIG655" s="2"/>
      <c r="EIH655" s="2"/>
      <c r="EII655" s="2"/>
      <c r="EIJ655" s="2"/>
      <c r="EIK655" s="2"/>
      <c r="EIL655" s="2"/>
      <c r="EIM655" s="2"/>
      <c r="EIN655" s="2"/>
      <c r="EIO655" s="2"/>
      <c r="EIP655" s="2"/>
      <c r="EIQ655" s="2"/>
      <c r="EIR655" s="2"/>
      <c r="EIS655" s="2"/>
      <c r="EIT655" s="2"/>
      <c r="EIU655" s="2"/>
      <c r="EIV655" s="2"/>
      <c r="EIW655" s="2"/>
      <c r="EIX655" s="2"/>
      <c r="EIY655" s="2"/>
      <c r="EIZ655" s="2"/>
      <c r="EJA655" s="2"/>
      <c r="EJB655" s="2"/>
      <c r="EJC655" s="2"/>
      <c r="EJD655" s="2"/>
      <c r="EJE655" s="2"/>
      <c r="EJF655" s="2"/>
      <c r="EJG655" s="2"/>
      <c r="EJH655" s="2"/>
      <c r="EJI655" s="2"/>
      <c r="EJJ655" s="2"/>
      <c r="EJK655" s="2"/>
      <c r="EJL655" s="2"/>
      <c r="EJM655" s="2"/>
      <c r="EJN655" s="2"/>
      <c r="EJO655" s="2"/>
      <c r="EJP655" s="2"/>
      <c r="EJQ655" s="2"/>
      <c r="EJR655" s="2"/>
      <c r="EJS655" s="2"/>
      <c r="EJT655" s="2"/>
      <c r="EJU655" s="2"/>
      <c r="EJV655" s="2"/>
      <c r="EJW655" s="2"/>
      <c r="EJX655" s="2"/>
      <c r="EJY655" s="2"/>
      <c r="EJZ655" s="2"/>
      <c r="EKA655" s="2"/>
      <c r="EKB655" s="2"/>
      <c r="EKC655" s="2"/>
      <c r="EKD655" s="2"/>
      <c r="EKE655" s="2"/>
      <c r="EKF655" s="2"/>
      <c r="EKG655" s="2"/>
      <c r="EKH655" s="2"/>
      <c r="EKI655" s="2"/>
      <c r="EKJ655" s="2"/>
      <c r="EKK655" s="2"/>
      <c r="EKL655" s="2"/>
      <c r="EKM655" s="2"/>
      <c r="EKN655" s="2"/>
      <c r="EKO655" s="2"/>
      <c r="EKP655" s="2"/>
      <c r="EKQ655" s="2"/>
      <c r="EKR655" s="2"/>
      <c r="EKS655" s="2"/>
      <c r="EKT655" s="2"/>
      <c r="EKU655" s="2"/>
      <c r="EKV655" s="2"/>
      <c r="EKW655" s="2"/>
      <c r="EKX655" s="2"/>
      <c r="EKY655" s="2"/>
      <c r="EKZ655" s="2"/>
      <c r="ELA655" s="2"/>
      <c r="ELB655" s="2"/>
      <c r="ELC655" s="2"/>
      <c r="ELD655" s="2"/>
      <c r="ELE655" s="2"/>
      <c r="ELF655" s="2"/>
      <c r="ELG655" s="2"/>
      <c r="ELH655" s="2"/>
      <c r="ELI655" s="2"/>
      <c r="ELJ655" s="2"/>
      <c r="ELK655" s="2"/>
      <c r="ELL655" s="2"/>
      <c r="ELM655" s="2"/>
      <c r="ELN655" s="2"/>
      <c r="ELO655" s="2"/>
      <c r="ELP655" s="2"/>
      <c r="ELQ655" s="2"/>
      <c r="ELR655" s="2"/>
      <c r="ELS655" s="2"/>
      <c r="ELT655" s="2"/>
      <c r="ELU655" s="2"/>
      <c r="ELV655" s="2"/>
      <c r="ELW655" s="2"/>
      <c r="ELX655" s="2"/>
      <c r="ELY655" s="2"/>
      <c r="ELZ655" s="2"/>
      <c r="EMA655" s="2"/>
      <c r="EMB655" s="2"/>
      <c r="EMC655" s="2"/>
      <c r="EMD655" s="2"/>
      <c r="EME655" s="2"/>
      <c r="EMF655" s="2"/>
      <c r="EMG655" s="2"/>
      <c r="EMH655" s="2"/>
      <c r="EMI655" s="2"/>
      <c r="EMJ655" s="2"/>
      <c r="EMK655" s="2"/>
      <c r="EML655" s="2"/>
      <c r="EMM655" s="2"/>
      <c r="EMN655" s="2"/>
      <c r="EMO655" s="2"/>
      <c r="EMP655" s="2"/>
      <c r="EMQ655" s="2"/>
      <c r="EMR655" s="2"/>
      <c r="EMS655" s="2"/>
      <c r="EMT655" s="2"/>
      <c r="EMU655" s="2"/>
      <c r="EMV655" s="2"/>
      <c r="EMW655" s="2"/>
      <c r="EMX655" s="2"/>
      <c r="EMY655" s="2"/>
      <c r="EMZ655" s="2"/>
      <c r="ENA655" s="2"/>
      <c r="ENB655" s="2"/>
      <c r="ENC655" s="2"/>
      <c r="END655" s="2"/>
      <c r="ENE655" s="2"/>
      <c r="ENF655" s="2"/>
      <c r="ENG655" s="2"/>
      <c r="ENH655" s="2"/>
      <c r="ENI655" s="2"/>
      <c r="ENJ655" s="2"/>
      <c r="ENK655" s="2"/>
      <c r="ENL655" s="2"/>
      <c r="ENM655" s="2"/>
      <c r="ENN655" s="2"/>
      <c r="ENO655" s="2"/>
      <c r="ENP655" s="2"/>
      <c r="ENQ655" s="2"/>
      <c r="ENR655" s="2"/>
      <c r="ENS655" s="2"/>
      <c r="ENT655" s="2"/>
      <c r="ENU655" s="2"/>
      <c r="ENV655" s="2"/>
      <c r="ENW655" s="2"/>
      <c r="ENX655" s="2"/>
      <c r="ENY655" s="2"/>
      <c r="ENZ655" s="2"/>
      <c r="EOA655" s="2"/>
      <c r="EOB655" s="2"/>
      <c r="EOC655" s="2"/>
      <c r="EOD655" s="2"/>
      <c r="EOE655" s="2"/>
      <c r="EOF655" s="2"/>
      <c r="EOG655" s="2"/>
      <c r="EOH655" s="2"/>
      <c r="EOI655" s="2"/>
      <c r="EOJ655" s="2"/>
      <c r="EOK655" s="2"/>
      <c r="EOL655" s="2"/>
      <c r="EOM655" s="2"/>
      <c r="EON655" s="2"/>
      <c r="EOO655" s="2"/>
      <c r="EOP655" s="2"/>
      <c r="EOQ655" s="2"/>
      <c r="EOR655" s="2"/>
      <c r="EOS655" s="2"/>
      <c r="EOT655" s="2"/>
      <c r="EOU655" s="2"/>
      <c r="EOV655" s="2"/>
      <c r="EOW655" s="2"/>
      <c r="EOX655" s="2"/>
      <c r="EOY655" s="2"/>
      <c r="EOZ655" s="2"/>
      <c r="EPA655" s="2"/>
      <c r="EPB655" s="2"/>
      <c r="EPC655" s="2"/>
      <c r="EPD655" s="2"/>
      <c r="EPE655" s="2"/>
      <c r="EPF655" s="2"/>
      <c r="EPG655" s="2"/>
      <c r="EPH655" s="2"/>
      <c r="EPI655" s="2"/>
      <c r="EPJ655" s="2"/>
      <c r="EPK655" s="2"/>
      <c r="EPL655" s="2"/>
      <c r="EPM655" s="2"/>
      <c r="EPN655" s="2"/>
      <c r="EPO655" s="2"/>
      <c r="EPP655" s="2"/>
      <c r="EPQ655" s="2"/>
      <c r="EPR655" s="2"/>
      <c r="EPS655" s="2"/>
      <c r="EPT655" s="2"/>
      <c r="EPU655" s="2"/>
      <c r="EPV655" s="2"/>
      <c r="EPW655" s="2"/>
      <c r="EPX655" s="2"/>
      <c r="EPY655" s="2"/>
      <c r="EPZ655" s="2"/>
      <c r="EQA655" s="2"/>
      <c r="EQB655" s="2"/>
      <c r="EQC655" s="2"/>
      <c r="EQD655" s="2"/>
      <c r="EQE655" s="2"/>
      <c r="EQF655" s="2"/>
      <c r="EQG655" s="2"/>
      <c r="EQH655" s="2"/>
      <c r="EQI655" s="2"/>
      <c r="EQJ655" s="2"/>
      <c r="EQK655" s="2"/>
      <c r="EQL655" s="2"/>
      <c r="EQM655" s="2"/>
      <c r="EQN655" s="2"/>
      <c r="EQO655" s="2"/>
      <c r="EQP655" s="2"/>
      <c r="EQQ655" s="2"/>
      <c r="EQR655" s="2"/>
      <c r="EQS655" s="2"/>
      <c r="EQT655" s="2"/>
      <c r="EQU655" s="2"/>
      <c r="EQV655" s="2"/>
      <c r="EQW655" s="2"/>
      <c r="EQX655" s="2"/>
      <c r="EQY655" s="2"/>
      <c r="EQZ655" s="2"/>
      <c r="ERA655" s="2"/>
      <c r="ERB655" s="2"/>
      <c r="ERC655" s="2"/>
      <c r="ERD655" s="2"/>
      <c r="ERE655" s="2"/>
      <c r="ERF655" s="2"/>
      <c r="ERG655" s="2"/>
      <c r="ERH655" s="2"/>
      <c r="ERI655" s="2"/>
      <c r="ERJ655" s="2"/>
      <c r="ERK655" s="2"/>
      <c r="ERL655" s="2"/>
      <c r="ERM655" s="2"/>
      <c r="ERN655" s="2"/>
      <c r="ERO655" s="2"/>
      <c r="ERP655" s="2"/>
      <c r="ERQ655" s="2"/>
      <c r="ERR655" s="2"/>
      <c r="ERS655" s="2"/>
      <c r="ERT655" s="2"/>
      <c r="ERU655" s="2"/>
      <c r="ERV655" s="2"/>
      <c r="ERW655" s="2"/>
      <c r="ERX655" s="2"/>
      <c r="ERY655" s="2"/>
      <c r="ERZ655" s="2"/>
      <c r="ESA655" s="2"/>
      <c r="ESB655" s="2"/>
      <c r="ESC655" s="2"/>
      <c r="ESD655" s="2"/>
      <c r="ESE655" s="2"/>
      <c r="ESF655" s="2"/>
      <c r="ESG655" s="2"/>
      <c r="ESH655" s="2"/>
      <c r="ESI655" s="2"/>
      <c r="ESJ655" s="2"/>
      <c r="ESK655" s="2"/>
      <c r="ESL655" s="2"/>
      <c r="ESM655" s="2"/>
      <c r="ESN655" s="2"/>
      <c r="ESO655" s="2"/>
      <c r="ESP655" s="2"/>
      <c r="ESQ655" s="2"/>
      <c r="ESR655" s="2"/>
      <c r="ESS655" s="2"/>
      <c r="EST655" s="2"/>
      <c r="ESU655" s="2"/>
      <c r="ESV655" s="2"/>
      <c r="ESW655" s="2"/>
      <c r="ESX655" s="2"/>
      <c r="ESY655" s="2"/>
      <c r="ESZ655" s="2"/>
      <c r="ETA655" s="2"/>
      <c r="ETB655" s="2"/>
      <c r="ETC655" s="2"/>
      <c r="ETD655" s="2"/>
      <c r="ETE655" s="2"/>
      <c r="ETF655" s="2"/>
      <c r="ETG655" s="2"/>
      <c r="ETH655" s="2"/>
      <c r="ETI655" s="2"/>
      <c r="ETJ655" s="2"/>
      <c r="ETK655" s="2"/>
      <c r="ETL655" s="2"/>
      <c r="ETM655" s="2"/>
      <c r="ETN655" s="2"/>
      <c r="ETO655" s="2"/>
      <c r="ETP655" s="2"/>
      <c r="ETQ655" s="2"/>
      <c r="ETR655" s="2"/>
      <c r="ETS655" s="2"/>
      <c r="ETT655" s="2"/>
      <c r="ETU655" s="2"/>
      <c r="ETV655" s="2"/>
      <c r="ETW655" s="2"/>
      <c r="ETX655" s="2"/>
      <c r="ETY655" s="2"/>
      <c r="ETZ655" s="2"/>
      <c r="EUA655" s="2"/>
      <c r="EUB655" s="2"/>
      <c r="EUC655" s="2"/>
      <c r="EUD655" s="2"/>
      <c r="EUE655" s="2"/>
      <c r="EUF655" s="2"/>
      <c r="EUG655" s="2"/>
      <c r="EUH655" s="2"/>
      <c r="EUI655" s="2"/>
      <c r="EUJ655" s="2"/>
      <c r="EUK655" s="2"/>
      <c r="EUL655" s="2"/>
      <c r="EUM655" s="2"/>
      <c r="EUN655" s="2"/>
      <c r="EUO655" s="2"/>
      <c r="EUP655" s="2"/>
      <c r="EUQ655" s="2"/>
      <c r="EUR655" s="2"/>
      <c r="EUS655" s="2"/>
      <c r="EUT655" s="2"/>
      <c r="EUU655" s="2"/>
      <c r="EUV655" s="2"/>
      <c r="EUW655" s="2"/>
      <c r="EUX655" s="2"/>
      <c r="EUY655" s="2"/>
      <c r="EUZ655" s="2"/>
      <c r="EVA655" s="2"/>
      <c r="EVB655" s="2"/>
      <c r="EVC655" s="2"/>
      <c r="EVD655" s="2"/>
      <c r="EVE655" s="2"/>
      <c r="EVF655" s="2"/>
      <c r="EVG655" s="2"/>
      <c r="EVH655" s="2"/>
      <c r="EVI655" s="2"/>
      <c r="EVJ655" s="2"/>
      <c r="EVK655" s="2"/>
      <c r="EVL655" s="2"/>
      <c r="EVM655" s="2"/>
      <c r="EVN655" s="2"/>
      <c r="EVO655" s="2"/>
      <c r="EVP655" s="2"/>
      <c r="EVQ655" s="2"/>
      <c r="EVR655" s="2"/>
      <c r="EVS655" s="2"/>
      <c r="EVT655" s="2"/>
      <c r="EVU655" s="2"/>
      <c r="EVV655" s="2"/>
      <c r="EVW655" s="2"/>
      <c r="EVX655" s="2"/>
      <c r="EVY655" s="2"/>
      <c r="EVZ655" s="2"/>
      <c r="EWA655" s="2"/>
      <c r="EWB655" s="2"/>
      <c r="EWC655" s="2"/>
      <c r="EWD655" s="2"/>
      <c r="EWE655" s="2"/>
      <c r="EWF655" s="2"/>
      <c r="EWG655" s="2"/>
      <c r="EWH655" s="2"/>
      <c r="EWI655" s="2"/>
      <c r="EWJ655" s="2"/>
      <c r="EWK655" s="2"/>
      <c r="EWL655" s="2"/>
      <c r="EWM655" s="2"/>
      <c r="EWN655" s="2"/>
      <c r="EWO655" s="2"/>
      <c r="EWP655" s="2"/>
      <c r="EWQ655" s="2"/>
      <c r="EWR655" s="2"/>
      <c r="EWS655" s="2"/>
      <c r="EWT655" s="2"/>
      <c r="EWU655" s="2"/>
      <c r="EWV655" s="2"/>
      <c r="EWW655" s="2"/>
      <c r="EWX655" s="2"/>
      <c r="EWY655" s="2"/>
      <c r="EWZ655" s="2"/>
      <c r="EXA655" s="2"/>
      <c r="EXB655" s="2"/>
      <c r="EXC655" s="2"/>
      <c r="EXD655" s="2"/>
      <c r="EXE655" s="2"/>
      <c r="EXF655" s="2"/>
      <c r="EXG655" s="2"/>
      <c r="EXH655" s="2"/>
      <c r="EXI655" s="2"/>
      <c r="EXJ655" s="2"/>
      <c r="EXK655" s="2"/>
      <c r="EXL655" s="2"/>
      <c r="EXM655" s="2"/>
      <c r="EXN655" s="2"/>
      <c r="EXO655" s="2"/>
      <c r="EXP655" s="2"/>
      <c r="EXQ655" s="2"/>
      <c r="EXR655" s="2"/>
      <c r="EXS655" s="2"/>
      <c r="EXT655" s="2"/>
      <c r="EXU655" s="2"/>
      <c r="EXV655" s="2"/>
      <c r="EXW655" s="2"/>
      <c r="EXX655" s="2"/>
      <c r="EXY655" s="2"/>
      <c r="EXZ655" s="2"/>
      <c r="EYA655" s="2"/>
      <c r="EYB655" s="2"/>
      <c r="EYC655" s="2"/>
      <c r="EYD655" s="2"/>
      <c r="EYE655" s="2"/>
      <c r="EYF655" s="2"/>
      <c r="EYG655" s="2"/>
      <c r="EYH655" s="2"/>
      <c r="EYI655" s="2"/>
      <c r="EYJ655" s="2"/>
      <c r="EYK655" s="2"/>
      <c r="EYL655" s="2"/>
      <c r="EYM655" s="2"/>
      <c r="EYN655" s="2"/>
      <c r="EYO655" s="2"/>
      <c r="EYP655" s="2"/>
      <c r="EYQ655" s="2"/>
      <c r="EYR655" s="2"/>
      <c r="EYS655" s="2"/>
      <c r="EYT655" s="2"/>
      <c r="EYU655" s="2"/>
      <c r="EYV655" s="2"/>
      <c r="EYW655" s="2"/>
      <c r="EYX655" s="2"/>
      <c r="EYY655" s="2"/>
      <c r="EYZ655" s="2"/>
      <c r="EZA655" s="2"/>
      <c r="EZB655" s="2"/>
      <c r="EZC655" s="2"/>
      <c r="EZD655" s="2"/>
      <c r="EZE655" s="2"/>
      <c r="EZF655" s="2"/>
      <c r="EZG655" s="2"/>
      <c r="EZH655" s="2"/>
      <c r="EZI655" s="2"/>
      <c r="EZJ655" s="2"/>
      <c r="EZK655" s="2"/>
      <c r="EZL655" s="2"/>
      <c r="EZM655" s="2"/>
      <c r="EZN655" s="2"/>
      <c r="EZO655" s="2"/>
      <c r="EZP655" s="2"/>
      <c r="EZQ655" s="2"/>
      <c r="EZR655" s="2"/>
      <c r="EZS655" s="2"/>
      <c r="EZT655" s="2"/>
      <c r="EZU655" s="2"/>
      <c r="EZV655" s="2"/>
      <c r="EZW655" s="2"/>
      <c r="EZX655" s="2"/>
      <c r="EZY655" s="2"/>
      <c r="EZZ655" s="2"/>
      <c r="FAA655" s="2"/>
      <c r="FAB655" s="2"/>
      <c r="FAC655" s="2"/>
      <c r="FAD655" s="2"/>
      <c r="FAE655" s="2"/>
      <c r="FAF655" s="2"/>
      <c r="FAG655" s="2"/>
      <c r="FAH655" s="2"/>
      <c r="FAI655" s="2"/>
      <c r="FAJ655" s="2"/>
      <c r="FAK655" s="2"/>
      <c r="FAL655" s="2"/>
      <c r="FAM655" s="2"/>
      <c r="FAN655" s="2"/>
      <c r="FAO655" s="2"/>
      <c r="FAP655" s="2"/>
      <c r="FAQ655" s="2"/>
      <c r="FAR655" s="2"/>
      <c r="FAS655" s="2"/>
      <c r="FAT655" s="2"/>
      <c r="FAU655" s="2"/>
      <c r="FAV655" s="2"/>
      <c r="FAW655" s="2"/>
      <c r="FAX655" s="2"/>
      <c r="FAY655" s="2"/>
      <c r="FAZ655" s="2"/>
      <c r="FBA655" s="2"/>
      <c r="FBB655" s="2"/>
      <c r="FBC655" s="2"/>
      <c r="FBD655" s="2"/>
      <c r="FBE655" s="2"/>
      <c r="FBF655" s="2"/>
      <c r="FBG655" s="2"/>
      <c r="FBH655" s="2"/>
      <c r="FBI655" s="2"/>
      <c r="FBJ655" s="2"/>
      <c r="FBK655" s="2"/>
      <c r="FBL655" s="2"/>
      <c r="FBM655" s="2"/>
      <c r="FBN655" s="2"/>
      <c r="FBO655" s="2"/>
      <c r="FBP655" s="2"/>
      <c r="FBQ655" s="2"/>
      <c r="FBR655" s="2"/>
      <c r="FBS655" s="2"/>
      <c r="FBT655" s="2"/>
      <c r="FBU655" s="2"/>
      <c r="FBV655" s="2"/>
      <c r="FBW655" s="2"/>
      <c r="FBX655" s="2"/>
      <c r="FBY655" s="2"/>
      <c r="FBZ655" s="2"/>
      <c r="FCA655" s="2"/>
      <c r="FCB655" s="2"/>
      <c r="FCC655" s="2"/>
      <c r="FCD655" s="2"/>
      <c r="FCE655" s="2"/>
      <c r="FCF655" s="2"/>
      <c r="FCG655" s="2"/>
      <c r="FCH655" s="2"/>
      <c r="FCI655" s="2"/>
      <c r="FCJ655" s="2"/>
      <c r="FCK655" s="2"/>
      <c r="FCL655" s="2"/>
      <c r="FCM655" s="2"/>
      <c r="FCN655" s="2"/>
      <c r="FCO655" s="2"/>
      <c r="FCP655" s="2"/>
      <c r="FCQ655" s="2"/>
      <c r="FCR655" s="2"/>
      <c r="FCS655" s="2"/>
      <c r="FCT655" s="2"/>
      <c r="FCU655" s="2"/>
      <c r="FCV655" s="2"/>
      <c r="FCW655" s="2"/>
      <c r="FCX655" s="2"/>
      <c r="FCY655" s="2"/>
      <c r="FCZ655" s="2"/>
      <c r="FDA655" s="2"/>
      <c r="FDB655" s="2"/>
      <c r="FDC655" s="2"/>
      <c r="FDD655" s="2"/>
      <c r="FDE655" s="2"/>
      <c r="FDF655" s="2"/>
      <c r="FDG655" s="2"/>
      <c r="FDH655" s="2"/>
      <c r="FDI655" s="2"/>
      <c r="FDJ655" s="2"/>
      <c r="FDK655" s="2"/>
      <c r="FDL655" s="2"/>
      <c r="FDM655" s="2"/>
      <c r="FDN655" s="2"/>
      <c r="FDO655" s="2"/>
      <c r="FDP655" s="2"/>
      <c r="FDQ655" s="2"/>
      <c r="FDR655" s="2"/>
      <c r="FDS655" s="2"/>
      <c r="FDT655" s="2"/>
      <c r="FDU655" s="2"/>
      <c r="FDV655" s="2"/>
      <c r="FDW655" s="2"/>
      <c r="FDX655" s="2"/>
      <c r="FDY655" s="2"/>
      <c r="FDZ655" s="2"/>
      <c r="FEA655" s="2"/>
      <c r="FEB655" s="2"/>
      <c r="FEC655" s="2"/>
      <c r="FED655" s="2"/>
      <c r="FEE655" s="2"/>
      <c r="FEF655" s="2"/>
      <c r="FEG655" s="2"/>
      <c r="FEH655" s="2"/>
      <c r="FEI655" s="2"/>
      <c r="FEJ655" s="2"/>
      <c r="FEK655" s="2"/>
      <c r="FEL655" s="2"/>
      <c r="FEM655" s="2"/>
      <c r="FEN655" s="2"/>
      <c r="FEO655" s="2"/>
      <c r="FEP655" s="2"/>
      <c r="FEQ655" s="2"/>
      <c r="FER655" s="2"/>
      <c r="FES655" s="2"/>
      <c r="FET655" s="2"/>
      <c r="FEU655" s="2"/>
      <c r="FEV655" s="2"/>
      <c r="FEW655" s="2"/>
      <c r="FEX655" s="2"/>
      <c r="FEY655" s="2"/>
      <c r="FEZ655" s="2"/>
      <c r="FFA655" s="2"/>
      <c r="FFB655" s="2"/>
      <c r="FFC655" s="2"/>
      <c r="FFD655" s="2"/>
      <c r="FFE655" s="2"/>
      <c r="FFF655" s="2"/>
      <c r="FFG655" s="2"/>
      <c r="FFH655" s="2"/>
      <c r="FFI655" s="2"/>
      <c r="FFJ655" s="2"/>
      <c r="FFK655" s="2"/>
      <c r="FFL655" s="2"/>
      <c r="FFM655" s="2"/>
      <c r="FFN655" s="2"/>
      <c r="FFO655" s="2"/>
      <c r="FFP655" s="2"/>
      <c r="FFQ655" s="2"/>
      <c r="FFR655" s="2"/>
      <c r="FFS655" s="2"/>
      <c r="FFT655" s="2"/>
      <c r="FFU655" s="2"/>
      <c r="FFV655" s="2"/>
      <c r="FFW655" s="2"/>
      <c r="FFX655" s="2"/>
      <c r="FFY655" s="2"/>
      <c r="FFZ655" s="2"/>
      <c r="FGA655" s="2"/>
      <c r="FGB655" s="2"/>
      <c r="FGC655" s="2"/>
      <c r="FGD655" s="2"/>
      <c r="FGE655" s="2"/>
      <c r="FGF655" s="2"/>
      <c r="FGG655" s="2"/>
      <c r="FGH655" s="2"/>
      <c r="FGI655" s="2"/>
      <c r="FGJ655" s="2"/>
      <c r="FGK655" s="2"/>
      <c r="FGL655" s="2"/>
      <c r="FGM655" s="2"/>
      <c r="FGN655" s="2"/>
      <c r="FGO655" s="2"/>
      <c r="FGP655" s="2"/>
      <c r="FGQ655" s="2"/>
      <c r="FGR655" s="2"/>
      <c r="FGS655" s="2"/>
      <c r="FGT655" s="2"/>
      <c r="FGU655" s="2"/>
      <c r="FGV655" s="2"/>
      <c r="FGW655" s="2"/>
      <c r="FGX655" s="2"/>
      <c r="FGY655" s="2"/>
      <c r="FGZ655" s="2"/>
      <c r="FHA655" s="2"/>
      <c r="FHB655" s="2"/>
      <c r="FHC655" s="2"/>
      <c r="FHD655" s="2"/>
      <c r="FHE655" s="2"/>
      <c r="FHF655" s="2"/>
      <c r="FHG655" s="2"/>
      <c r="FHH655" s="2"/>
      <c r="FHI655" s="2"/>
      <c r="FHJ655" s="2"/>
      <c r="FHK655" s="2"/>
      <c r="FHL655" s="2"/>
      <c r="FHM655" s="2"/>
      <c r="FHN655" s="2"/>
      <c r="FHO655" s="2"/>
      <c r="FHP655" s="2"/>
      <c r="FHQ655" s="2"/>
      <c r="FHR655" s="2"/>
      <c r="FHS655" s="2"/>
      <c r="FHT655" s="2"/>
      <c r="FHU655" s="2"/>
      <c r="FHV655" s="2"/>
      <c r="FHW655" s="2"/>
      <c r="FHX655" s="2"/>
      <c r="FHY655" s="2"/>
      <c r="FHZ655" s="2"/>
      <c r="FIA655" s="2"/>
      <c r="FIB655" s="2"/>
      <c r="FIC655" s="2"/>
      <c r="FID655" s="2"/>
      <c r="FIE655" s="2"/>
      <c r="FIF655" s="2"/>
      <c r="FIG655" s="2"/>
      <c r="FIH655" s="2"/>
      <c r="FII655" s="2"/>
      <c r="FIJ655" s="2"/>
      <c r="FIK655" s="2"/>
      <c r="FIL655" s="2"/>
      <c r="FIM655" s="2"/>
      <c r="FIN655" s="2"/>
      <c r="FIO655" s="2"/>
      <c r="FIP655" s="2"/>
      <c r="FIQ655" s="2"/>
      <c r="FIR655" s="2"/>
      <c r="FIS655" s="2"/>
      <c r="FIT655" s="2"/>
      <c r="FIU655" s="2"/>
      <c r="FIV655" s="2"/>
      <c r="FIW655" s="2"/>
      <c r="FIX655" s="2"/>
      <c r="FIY655" s="2"/>
      <c r="FIZ655" s="2"/>
      <c r="FJA655" s="2"/>
      <c r="FJB655" s="2"/>
      <c r="FJC655" s="2"/>
      <c r="FJD655" s="2"/>
      <c r="FJE655" s="2"/>
      <c r="FJF655" s="2"/>
      <c r="FJG655" s="2"/>
      <c r="FJH655" s="2"/>
      <c r="FJI655" s="2"/>
      <c r="FJJ655" s="2"/>
      <c r="FJK655" s="2"/>
      <c r="FJL655" s="2"/>
      <c r="FJM655" s="2"/>
      <c r="FJN655" s="2"/>
      <c r="FJO655" s="2"/>
      <c r="FJP655" s="2"/>
      <c r="FJQ655" s="2"/>
      <c r="FJR655" s="2"/>
      <c r="FJS655" s="2"/>
      <c r="FJT655" s="2"/>
      <c r="FJU655" s="2"/>
      <c r="FJV655" s="2"/>
      <c r="FJW655" s="2"/>
      <c r="FJX655" s="2"/>
      <c r="FJY655" s="2"/>
      <c r="FJZ655" s="2"/>
      <c r="FKA655" s="2"/>
      <c r="FKB655" s="2"/>
      <c r="FKC655" s="2"/>
      <c r="FKD655" s="2"/>
      <c r="FKE655" s="2"/>
      <c r="FKF655" s="2"/>
      <c r="FKG655" s="2"/>
      <c r="FKH655" s="2"/>
      <c r="FKI655" s="2"/>
      <c r="FKJ655" s="2"/>
      <c r="FKK655" s="2"/>
      <c r="FKL655" s="2"/>
      <c r="FKM655" s="2"/>
      <c r="FKN655" s="2"/>
      <c r="FKO655" s="2"/>
      <c r="FKP655" s="2"/>
      <c r="FKQ655" s="2"/>
      <c r="FKR655" s="2"/>
      <c r="FKS655" s="2"/>
      <c r="FKT655" s="2"/>
      <c r="FKU655" s="2"/>
      <c r="FKV655" s="2"/>
      <c r="FKW655" s="2"/>
      <c r="FKX655" s="2"/>
      <c r="FKY655" s="2"/>
      <c r="FKZ655" s="2"/>
      <c r="FLA655" s="2"/>
      <c r="FLB655" s="2"/>
      <c r="FLC655" s="2"/>
      <c r="FLD655" s="2"/>
      <c r="FLE655" s="2"/>
      <c r="FLF655" s="2"/>
      <c r="FLG655" s="2"/>
      <c r="FLH655" s="2"/>
      <c r="FLI655" s="2"/>
      <c r="FLJ655" s="2"/>
      <c r="FLK655" s="2"/>
      <c r="FLL655" s="2"/>
      <c r="FLM655" s="2"/>
      <c r="FLN655" s="2"/>
      <c r="FLO655" s="2"/>
      <c r="FLP655" s="2"/>
      <c r="FLQ655" s="2"/>
      <c r="FLR655" s="2"/>
      <c r="FLS655" s="2"/>
      <c r="FLT655" s="2"/>
      <c r="FLU655" s="2"/>
      <c r="FLV655" s="2"/>
      <c r="FLW655" s="2"/>
      <c r="FLX655" s="2"/>
      <c r="FLY655" s="2"/>
      <c r="FLZ655" s="2"/>
      <c r="FMA655" s="2"/>
      <c r="FMB655" s="2"/>
      <c r="FMC655" s="2"/>
      <c r="FMD655" s="2"/>
      <c r="FME655" s="2"/>
      <c r="FMF655" s="2"/>
      <c r="FMG655" s="2"/>
      <c r="FMH655" s="2"/>
      <c r="FMI655" s="2"/>
      <c r="FMJ655" s="2"/>
      <c r="FMK655" s="2"/>
      <c r="FML655" s="2"/>
      <c r="FMM655" s="2"/>
      <c r="FMN655" s="2"/>
      <c r="FMO655" s="2"/>
      <c r="FMP655" s="2"/>
      <c r="FMQ655" s="2"/>
      <c r="FMR655" s="2"/>
      <c r="FMS655" s="2"/>
      <c r="FMT655" s="2"/>
      <c r="FMU655" s="2"/>
      <c r="FMV655" s="2"/>
      <c r="FMW655" s="2"/>
      <c r="FMX655" s="2"/>
      <c r="FMY655" s="2"/>
      <c r="FMZ655" s="2"/>
      <c r="FNA655" s="2"/>
      <c r="FNB655" s="2"/>
      <c r="FNC655" s="2"/>
      <c r="FND655" s="2"/>
      <c r="FNE655" s="2"/>
      <c r="FNF655" s="2"/>
      <c r="FNG655" s="2"/>
      <c r="FNH655" s="2"/>
      <c r="FNI655" s="2"/>
      <c r="FNJ655" s="2"/>
      <c r="FNK655" s="2"/>
      <c r="FNL655" s="2"/>
      <c r="FNM655" s="2"/>
      <c r="FNN655" s="2"/>
      <c r="FNO655" s="2"/>
      <c r="FNP655" s="2"/>
      <c r="FNQ655" s="2"/>
      <c r="FNR655" s="2"/>
      <c r="FNS655" s="2"/>
      <c r="FNT655" s="2"/>
      <c r="FNU655" s="2"/>
      <c r="FNV655" s="2"/>
      <c r="FNW655" s="2"/>
      <c r="FNX655" s="2"/>
      <c r="FNY655" s="2"/>
      <c r="FNZ655" s="2"/>
      <c r="FOA655" s="2"/>
      <c r="FOB655" s="2"/>
      <c r="FOC655" s="2"/>
      <c r="FOD655" s="2"/>
      <c r="FOE655" s="2"/>
      <c r="FOF655" s="2"/>
      <c r="FOG655" s="2"/>
      <c r="FOH655" s="2"/>
      <c r="FOI655" s="2"/>
      <c r="FOJ655" s="2"/>
      <c r="FOK655" s="2"/>
      <c r="FOL655" s="2"/>
      <c r="FOM655" s="2"/>
      <c r="FON655" s="2"/>
      <c r="FOO655" s="2"/>
      <c r="FOP655" s="2"/>
      <c r="FOQ655" s="2"/>
      <c r="FOR655" s="2"/>
      <c r="FOS655" s="2"/>
      <c r="FOT655" s="2"/>
      <c r="FOU655" s="2"/>
      <c r="FOV655" s="2"/>
      <c r="FOW655" s="2"/>
      <c r="FOX655" s="2"/>
      <c r="FOY655" s="2"/>
      <c r="FOZ655" s="2"/>
      <c r="FPA655" s="2"/>
      <c r="FPB655" s="2"/>
      <c r="FPC655" s="2"/>
      <c r="FPD655" s="2"/>
      <c r="FPE655" s="2"/>
      <c r="FPF655" s="2"/>
      <c r="FPG655" s="2"/>
      <c r="FPH655" s="2"/>
      <c r="FPI655" s="2"/>
      <c r="FPJ655" s="2"/>
      <c r="FPK655" s="2"/>
      <c r="FPL655" s="2"/>
      <c r="FPM655" s="2"/>
      <c r="FPN655" s="2"/>
      <c r="FPO655" s="2"/>
      <c r="FPP655" s="2"/>
      <c r="FPQ655" s="2"/>
      <c r="FPR655" s="2"/>
      <c r="FPS655" s="2"/>
      <c r="FPT655" s="2"/>
      <c r="FPU655" s="2"/>
      <c r="FPV655" s="2"/>
      <c r="FPW655" s="2"/>
      <c r="FPX655" s="2"/>
      <c r="FPY655" s="2"/>
      <c r="FPZ655" s="2"/>
      <c r="FQA655" s="2"/>
      <c r="FQB655" s="2"/>
      <c r="FQC655" s="2"/>
      <c r="FQD655" s="2"/>
      <c r="FQE655" s="2"/>
      <c r="FQF655" s="2"/>
      <c r="FQG655" s="2"/>
      <c r="FQH655" s="2"/>
      <c r="FQI655" s="2"/>
      <c r="FQJ655" s="2"/>
      <c r="FQK655" s="2"/>
      <c r="FQL655" s="2"/>
      <c r="FQM655" s="2"/>
      <c r="FQN655" s="2"/>
      <c r="FQO655" s="2"/>
      <c r="FQP655" s="2"/>
      <c r="FQQ655" s="2"/>
      <c r="FQR655" s="2"/>
      <c r="FQS655" s="2"/>
      <c r="FQT655" s="2"/>
      <c r="FQU655" s="2"/>
      <c r="FQV655" s="2"/>
      <c r="FQW655" s="2"/>
      <c r="FQX655" s="2"/>
      <c r="FQY655" s="2"/>
      <c r="FQZ655" s="2"/>
      <c r="FRA655" s="2"/>
      <c r="FRB655" s="2"/>
      <c r="FRC655" s="2"/>
      <c r="FRD655" s="2"/>
      <c r="FRE655" s="2"/>
      <c r="FRF655" s="2"/>
      <c r="FRG655" s="2"/>
      <c r="FRH655" s="2"/>
      <c r="FRI655" s="2"/>
      <c r="FRJ655" s="2"/>
      <c r="FRK655" s="2"/>
      <c r="FRL655" s="2"/>
      <c r="FRM655" s="2"/>
      <c r="FRN655" s="2"/>
      <c r="FRO655" s="2"/>
      <c r="FRP655" s="2"/>
      <c r="FRQ655" s="2"/>
      <c r="FRR655" s="2"/>
      <c r="FRS655" s="2"/>
      <c r="FRT655" s="2"/>
      <c r="FRU655" s="2"/>
      <c r="FRV655" s="2"/>
      <c r="FRW655" s="2"/>
      <c r="FRX655" s="2"/>
      <c r="FRY655" s="2"/>
      <c r="FRZ655" s="2"/>
      <c r="FSA655" s="2"/>
      <c r="FSB655" s="2"/>
      <c r="FSC655" s="2"/>
      <c r="FSD655" s="2"/>
      <c r="FSE655" s="2"/>
      <c r="FSF655" s="2"/>
      <c r="FSG655" s="2"/>
      <c r="FSH655" s="2"/>
      <c r="FSI655" s="2"/>
      <c r="FSJ655" s="2"/>
      <c r="FSK655" s="2"/>
      <c r="FSL655" s="2"/>
      <c r="FSM655" s="2"/>
      <c r="FSN655" s="2"/>
      <c r="FSO655" s="2"/>
      <c r="FSP655" s="2"/>
      <c r="FSQ655" s="2"/>
      <c r="FSR655" s="2"/>
      <c r="FSS655" s="2"/>
      <c r="FST655" s="2"/>
      <c r="FSU655" s="2"/>
      <c r="FSV655" s="2"/>
      <c r="FSW655" s="2"/>
      <c r="FSX655" s="2"/>
      <c r="FSY655" s="2"/>
      <c r="FSZ655" s="2"/>
      <c r="FTA655" s="2"/>
      <c r="FTB655" s="2"/>
      <c r="FTC655" s="2"/>
      <c r="FTD655" s="2"/>
      <c r="FTE655" s="2"/>
      <c r="FTF655" s="2"/>
      <c r="FTG655" s="2"/>
      <c r="FTH655" s="2"/>
      <c r="FTI655" s="2"/>
      <c r="FTJ655" s="2"/>
      <c r="FTK655" s="2"/>
      <c r="FTL655" s="2"/>
      <c r="FTM655" s="2"/>
      <c r="FTN655" s="2"/>
      <c r="FTO655" s="2"/>
      <c r="FTP655" s="2"/>
      <c r="FTQ655" s="2"/>
      <c r="FTR655" s="2"/>
      <c r="FTS655" s="2"/>
      <c r="FTT655" s="2"/>
      <c r="FTU655" s="2"/>
      <c r="FTV655" s="2"/>
      <c r="FTW655" s="2"/>
      <c r="FTX655" s="2"/>
      <c r="FTY655" s="2"/>
      <c r="FTZ655" s="2"/>
      <c r="FUA655" s="2"/>
      <c r="FUB655" s="2"/>
      <c r="FUC655" s="2"/>
      <c r="FUD655" s="2"/>
      <c r="FUE655" s="2"/>
      <c r="FUF655" s="2"/>
      <c r="FUG655" s="2"/>
      <c r="FUH655" s="2"/>
      <c r="FUI655" s="2"/>
      <c r="FUJ655" s="2"/>
      <c r="FUK655" s="2"/>
      <c r="FUL655" s="2"/>
      <c r="FUM655" s="2"/>
      <c r="FUN655" s="2"/>
      <c r="FUO655" s="2"/>
      <c r="FUP655" s="2"/>
      <c r="FUQ655" s="2"/>
      <c r="FUR655" s="2"/>
      <c r="FUS655" s="2"/>
      <c r="FUT655" s="2"/>
      <c r="FUU655" s="2"/>
      <c r="FUV655" s="2"/>
      <c r="FUW655" s="2"/>
      <c r="FUX655" s="2"/>
      <c r="FUY655" s="2"/>
      <c r="FUZ655" s="2"/>
      <c r="FVA655" s="2"/>
      <c r="FVB655" s="2"/>
      <c r="FVC655" s="2"/>
      <c r="FVD655" s="2"/>
      <c r="FVE655" s="2"/>
      <c r="FVF655" s="2"/>
      <c r="FVG655" s="2"/>
      <c r="FVH655" s="2"/>
      <c r="FVI655" s="2"/>
      <c r="FVJ655" s="2"/>
      <c r="FVK655" s="2"/>
      <c r="FVL655" s="2"/>
      <c r="FVM655" s="2"/>
      <c r="FVN655" s="2"/>
      <c r="FVO655" s="2"/>
      <c r="FVP655" s="2"/>
      <c r="FVQ655" s="2"/>
      <c r="FVR655" s="2"/>
      <c r="FVS655" s="2"/>
      <c r="FVT655" s="2"/>
      <c r="FVU655" s="2"/>
      <c r="FVV655" s="2"/>
      <c r="FVW655" s="2"/>
      <c r="FVX655" s="2"/>
      <c r="FVY655" s="2"/>
      <c r="FVZ655" s="2"/>
      <c r="FWA655" s="2"/>
      <c r="FWB655" s="2"/>
      <c r="FWC655" s="2"/>
      <c r="FWD655" s="2"/>
      <c r="FWE655" s="2"/>
      <c r="FWF655" s="2"/>
      <c r="FWG655" s="2"/>
      <c r="FWH655" s="2"/>
      <c r="FWI655" s="2"/>
      <c r="FWJ655" s="2"/>
      <c r="FWK655" s="2"/>
      <c r="FWL655" s="2"/>
      <c r="FWM655" s="2"/>
      <c r="FWN655" s="2"/>
      <c r="FWO655" s="2"/>
      <c r="FWP655" s="2"/>
      <c r="FWQ655" s="2"/>
      <c r="FWR655" s="2"/>
      <c r="FWS655" s="2"/>
      <c r="FWT655" s="2"/>
      <c r="FWU655" s="2"/>
      <c r="FWV655" s="2"/>
      <c r="FWW655" s="2"/>
      <c r="FWX655" s="2"/>
      <c r="FWY655" s="2"/>
      <c r="FWZ655" s="2"/>
      <c r="FXA655" s="2"/>
      <c r="FXB655" s="2"/>
      <c r="FXC655" s="2"/>
      <c r="FXD655" s="2"/>
      <c r="FXE655" s="2"/>
      <c r="FXF655" s="2"/>
      <c r="FXG655" s="2"/>
      <c r="FXH655" s="2"/>
      <c r="FXI655" s="2"/>
      <c r="FXJ655" s="2"/>
      <c r="FXK655" s="2"/>
      <c r="FXL655" s="2"/>
      <c r="FXM655" s="2"/>
      <c r="FXN655" s="2"/>
      <c r="FXO655" s="2"/>
      <c r="FXP655" s="2"/>
      <c r="FXQ655" s="2"/>
      <c r="FXR655" s="2"/>
      <c r="FXS655" s="2"/>
      <c r="FXT655" s="2"/>
      <c r="FXU655" s="2"/>
      <c r="FXV655" s="2"/>
      <c r="FXW655" s="2"/>
      <c r="FXX655" s="2"/>
      <c r="FXY655" s="2"/>
      <c r="FXZ655" s="2"/>
      <c r="FYA655" s="2"/>
      <c r="FYB655" s="2"/>
      <c r="FYC655" s="2"/>
      <c r="FYD655" s="2"/>
      <c r="FYE655" s="2"/>
      <c r="FYF655" s="2"/>
      <c r="FYG655" s="2"/>
      <c r="FYH655" s="2"/>
      <c r="FYI655" s="2"/>
      <c r="FYJ655" s="2"/>
      <c r="FYK655" s="2"/>
      <c r="FYL655" s="2"/>
      <c r="FYM655" s="2"/>
      <c r="FYN655" s="2"/>
      <c r="FYO655" s="2"/>
      <c r="FYP655" s="2"/>
      <c r="FYQ655" s="2"/>
      <c r="FYR655" s="2"/>
      <c r="FYS655" s="2"/>
      <c r="FYT655" s="2"/>
      <c r="FYU655" s="2"/>
      <c r="FYV655" s="2"/>
      <c r="FYW655" s="2"/>
      <c r="FYX655" s="2"/>
      <c r="FYY655" s="2"/>
      <c r="FYZ655" s="2"/>
      <c r="FZA655" s="2"/>
      <c r="FZB655" s="2"/>
      <c r="FZC655" s="2"/>
      <c r="FZD655" s="2"/>
      <c r="FZE655" s="2"/>
      <c r="FZF655" s="2"/>
      <c r="FZG655" s="2"/>
      <c r="FZH655" s="2"/>
      <c r="FZI655" s="2"/>
      <c r="FZJ655" s="2"/>
      <c r="FZK655" s="2"/>
      <c r="FZL655" s="2"/>
      <c r="FZM655" s="2"/>
      <c r="FZN655" s="2"/>
      <c r="FZO655" s="2"/>
      <c r="FZP655" s="2"/>
      <c r="FZQ655" s="2"/>
      <c r="FZR655" s="2"/>
      <c r="FZS655" s="2"/>
      <c r="FZT655" s="2"/>
      <c r="FZU655" s="2"/>
      <c r="FZV655" s="2"/>
      <c r="FZW655" s="2"/>
      <c r="FZX655" s="2"/>
      <c r="FZY655" s="2"/>
      <c r="FZZ655" s="2"/>
      <c r="GAA655" s="2"/>
      <c r="GAB655" s="2"/>
      <c r="GAC655" s="2"/>
      <c r="GAD655" s="2"/>
      <c r="GAE655" s="2"/>
      <c r="GAF655" s="2"/>
      <c r="GAG655" s="2"/>
      <c r="GAH655" s="2"/>
      <c r="GAI655" s="2"/>
      <c r="GAJ655" s="2"/>
      <c r="GAK655" s="2"/>
      <c r="GAL655" s="2"/>
      <c r="GAM655" s="2"/>
      <c r="GAN655" s="2"/>
      <c r="GAO655" s="2"/>
      <c r="GAP655" s="2"/>
      <c r="GAQ655" s="2"/>
      <c r="GAR655" s="2"/>
      <c r="GAS655" s="2"/>
      <c r="GAT655" s="2"/>
      <c r="GAU655" s="2"/>
      <c r="GAV655" s="2"/>
      <c r="GAW655" s="2"/>
      <c r="GAX655" s="2"/>
      <c r="GAY655" s="2"/>
      <c r="GAZ655" s="2"/>
      <c r="GBA655" s="2"/>
      <c r="GBB655" s="2"/>
      <c r="GBC655" s="2"/>
      <c r="GBD655" s="2"/>
      <c r="GBE655" s="2"/>
      <c r="GBF655" s="2"/>
      <c r="GBG655" s="2"/>
      <c r="GBH655" s="2"/>
      <c r="GBI655" s="2"/>
      <c r="GBJ655" s="2"/>
      <c r="GBK655" s="2"/>
      <c r="GBL655" s="2"/>
      <c r="GBM655" s="2"/>
      <c r="GBN655" s="2"/>
      <c r="GBO655" s="2"/>
      <c r="GBP655" s="2"/>
      <c r="GBQ655" s="2"/>
      <c r="GBR655" s="2"/>
      <c r="GBS655" s="2"/>
      <c r="GBT655" s="2"/>
      <c r="GBU655" s="2"/>
      <c r="GBV655" s="2"/>
      <c r="GBW655" s="2"/>
      <c r="GBX655" s="2"/>
      <c r="GBY655" s="2"/>
      <c r="GBZ655" s="2"/>
      <c r="GCA655" s="2"/>
      <c r="GCB655" s="2"/>
      <c r="GCC655" s="2"/>
      <c r="GCD655" s="2"/>
      <c r="GCE655" s="2"/>
      <c r="GCF655" s="2"/>
      <c r="GCG655" s="2"/>
      <c r="GCH655" s="2"/>
      <c r="GCI655" s="2"/>
      <c r="GCJ655" s="2"/>
      <c r="GCK655" s="2"/>
      <c r="GCL655" s="2"/>
      <c r="GCM655" s="2"/>
      <c r="GCN655" s="2"/>
      <c r="GCO655" s="2"/>
      <c r="GCP655" s="2"/>
      <c r="GCQ655" s="2"/>
      <c r="GCR655" s="2"/>
      <c r="GCS655" s="2"/>
      <c r="GCT655" s="2"/>
      <c r="GCU655" s="2"/>
      <c r="GCV655" s="2"/>
      <c r="GCW655" s="2"/>
      <c r="GCX655" s="2"/>
      <c r="GCY655" s="2"/>
      <c r="GCZ655" s="2"/>
      <c r="GDA655" s="2"/>
      <c r="GDB655" s="2"/>
      <c r="GDC655" s="2"/>
      <c r="GDD655" s="2"/>
      <c r="GDE655" s="2"/>
      <c r="GDF655" s="2"/>
      <c r="GDG655" s="2"/>
      <c r="GDH655" s="2"/>
      <c r="GDI655" s="2"/>
      <c r="GDJ655" s="2"/>
      <c r="GDK655" s="2"/>
      <c r="GDL655" s="2"/>
      <c r="GDM655" s="2"/>
      <c r="GDN655" s="2"/>
      <c r="GDO655" s="2"/>
      <c r="GDP655" s="2"/>
      <c r="GDQ655" s="2"/>
      <c r="GDR655" s="2"/>
      <c r="GDS655" s="2"/>
      <c r="GDT655" s="2"/>
      <c r="GDU655" s="2"/>
      <c r="GDV655" s="2"/>
      <c r="GDW655" s="2"/>
      <c r="GDX655" s="2"/>
      <c r="GDY655" s="2"/>
      <c r="GDZ655" s="2"/>
      <c r="GEA655" s="2"/>
      <c r="GEB655" s="2"/>
      <c r="GEC655" s="2"/>
      <c r="GED655" s="2"/>
      <c r="GEE655" s="2"/>
      <c r="GEF655" s="2"/>
      <c r="GEG655" s="2"/>
      <c r="GEH655" s="2"/>
      <c r="GEI655" s="2"/>
      <c r="GEJ655" s="2"/>
      <c r="GEK655" s="2"/>
      <c r="GEL655" s="2"/>
      <c r="GEM655" s="2"/>
      <c r="GEN655" s="2"/>
      <c r="GEO655" s="2"/>
      <c r="GEP655" s="2"/>
      <c r="GEQ655" s="2"/>
      <c r="GER655" s="2"/>
      <c r="GES655" s="2"/>
      <c r="GET655" s="2"/>
      <c r="GEU655" s="2"/>
      <c r="GEV655" s="2"/>
      <c r="GEW655" s="2"/>
      <c r="GEX655" s="2"/>
      <c r="GEY655" s="2"/>
      <c r="GEZ655" s="2"/>
      <c r="GFA655" s="2"/>
      <c r="GFB655" s="2"/>
      <c r="GFC655" s="2"/>
      <c r="GFD655" s="2"/>
      <c r="GFE655" s="2"/>
      <c r="GFF655" s="2"/>
      <c r="GFG655" s="2"/>
      <c r="GFH655" s="2"/>
      <c r="GFI655" s="2"/>
      <c r="GFJ655" s="2"/>
      <c r="GFK655" s="2"/>
      <c r="GFL655" s="2"/>
      <c r="GFM655" s="2"/>
      <c r="GFN655" s="2"/>
      <c r="GFO655" s="2"/>
      <c r="GFP655" s="2"/>
      <c r="GFQ655" s="2"/>
      <c r="GFR655" s="2"/>
      <c r="GFS655" s="2"/>
      <c r="GFT655" s="2"/>
      <c r="GFU655" s="2"/>
      <c r="GFV655" s="2"/>
      <c r="GFW655" s="2"/>
      <c r="GFX655" s="2"/>
      <c r="GFY655" s="2"/>
      <c r="GFZ655" s="2"/>
      <c r="GGA655" s="2"/>
      <c r="GGB655" s="2"/>
      <c r="GGC655" s="2"/>
      <c r="GGD655" s="2"/>
      <c r="GGE655" s="2"/>
      <c r="GGF655" s="2"/>
      <c r="GGG655" s="2"/>
      <c r="GGH655" s="2"/>
      <c r="GGI655" s="2"/>
      <c r="GGJ655" s="2"/>
      <c r="GGK655" s="2"/>
      <c r="GGL655" s="2"/>
      <c r="GGM655" s="2"/>
      <c r="GGN655" s="2"/>
      <c r="GGO655" s="2"/>
      <c r="GGP655" s="2"/>
      <c r="GGQ655" s="2"/>
      <c r="GGR655" s="2"/>
      <c r="GGS655" s="2"/>
      <c r="GGT655" s="2"/>
      <c r="GGU655" s="2"/>
      <c r="GGV655" s="2"/>
      <c r="GGW655" s="2"/>
      <c r="GGX655" s="2"/>
      <c r="GGY655" s="2"/>
      <c r="GGZ655" s="2"/>
      <c r="GHA655" s="2"/>
      <c r="GHB655" s="2"/>
      <c r="GHC655" s="2"/>
      <c r="GHD655" s="2"/>
      <c r="GHE655" s="2"/>
      <c r="GHF655" s="2"/>
      <c r="GHG655" s="2"/>
      <c r="GHH655" s="2"/>
      <c r="GHI655" s="2"/>
      <c r="GHJ655" s="2"/>
      <c r="GHK655" s="2"/>
      <c r="GHL655" s="2"/>
      <c r="GHM655" s="2"/>
      <c r="GHN655" s="2"/>
      <c r="GHO655" s="2"/>
      <c r="GHP655" s="2"/>
      <c r="GHQ655" s="2"/>
      <c r="GHR655" s="2"/>
      <c r="GHS655" s="2"/>
      <c r="GHT655" s="2"/>
      <c r="GHU655" s="2"/>
      <c r="GHV655" s="2"/>
      <c r="GHW655" s="2"/>
      <c r="GHX655" s="2"/>
      <c r="GHY655" s="2"/>
      <c r="GHZ655" s="2"/>
      <c r="GIA655" s="2"/>
      <c r="GIB655" s="2"/>
      <c r="GIC655" s="2"/>
      <c r="GID655" s="2"/>
      <c r="GIE655" s="2"/>
      <c r="GIF655" s="2"/>
      <c r="GIG655" s="2"/>
      <c r="GIH655" s="2"/>
      <c r="GII655" s="2"/>
      <c r="GIJ655" s="2"/>
      <c r="GIK655" s="2"/>
      <c r="GIL655" s="2"/>
      <c r="GIM655" s="2"/>
      <c r="GIN655" s="2"/>
      <c r="GIO655" s="2"/>
      <c r="GIP655" s="2"/>
      <c r="GIQ655" s="2"/>
      <c r="GIR655" s="2"/>
      <c r="GIS655" s="2"/>
      <c r="GIT655" s="2"/>
      <c r="GIU655" s="2"/>
      <c r="GIV655" s="2"/>
      <c r="GIW655" s="2"/>
      <c r="GIX655" s="2"/>
      <c r="GIY655" s="2"/>
      <c r="GIZ655" s="2"/>
      <c r="GJA655" s="2"/>
      <c r="GJB655" s="2"/>
      <c r="GJC655" s="2"/>
      <c r="GJD655" s="2"/>
      <c r="GJE655" s="2"/>
      <c r="GJF655" s="2"/>
      <c r="GJG655" s="2"/>
      <c r="GJH655" s="2"/>
      <c r="GJI655" s="2"/>
      <c r="GJJ655" s="2"/>
      <c r="GJK655" s="2"/>
      <c r="GJL655" s="2"/>
      <c r="GJM655" s="2"/>
      <c r="GJN655" s="2"/>
      <c r="GJO655" s="2"/>
      <c r="GJP655" s="2"/>
      <c r="GJQ655" s="2"/>
      <c r="GJR655" s="2"/>
      <c r="GJS655" s="2"/>
      <c r="GJT655" s="2"/>
      <c r="GJU655" s="2"/>
      <c r="GJV655" s="2"/>
      <c r="GJW655" s="2"/>
      <c r="GJX655" s="2"/>
      <c r="GJY655" s="2"/>
      <c r="GJZ655" s="2"/>
      <c r="GKA655" s="2"/>
      <c r="GKB655" s="2"/>
      <c r="GKC655" s="2"/>
      <c r="GKD655" s="2"/>
      <c r="GKE655" s="2"/>
      <c r="GKF655" s="2"/>
      <c r="GKG655" s="2"/>
      <c r="GKH655" s="2"/>
      <c r="GKI655" s="2"/>
      <c r="GKJ655" s="2"/>
      <c r="GKK655" s="2"/>
      <c r="GKL655" s="2"/>
      <c r="GKM655" s="2"/>
      <c r="GKN655" s="2"/>
      <c r="GKO655" s="2"/>
      <c r="GKP655" s="2"/>
      <c r="GKQ655" s="2"/>
      <c r="GKR655" s="2"/>
      <c r="GKS655" s="2"/>
      <c r="GKT655" s="2"/>
      <c r="GKU655" s="2"/>
      <c r="GKV655" s="2"/>
      <c r="GKW655" s="2"/>
      <c r="GKX655" s="2"/>
      <c r="GKY655" s="2"/>
      <c r="GKZ655" s="2"/>
      <c r="GLA655" s="2"/>
      <c r="GLB655" s="2"/>
      <c r="GLC655" s="2"/>
      <c r="GLD655" s="2"/>
      <c r="GLE655" s="2"/>
      <c r="GLF655" s="2"/>
      <c r="GLG655" s="2"/>
      <c r="GLH655" s="2"/>
      <c r="GLI655" s="2"/>
      <c r="GLJ655" s="2"/>
      <c r="GLK655" s="2"/>
      <c r="GLL655" s="2"/>
      <c r="GLM655" s="2"/>
      <c r="GLN655" s="2"/>
      <c r="GLO655" s="2"/>
      <c r="GLP655" s="2"/>
      <c r="GLQ655" s="2"/>
      <c r="GLR655" s="2"/>
      <c r="GLS655" s="2"/>
      <c r="GLT655" s="2"/>
      <c r="GLU655" s="2"/>
      <c r="GLV655" s="2"/>
      <c r="GLW655" s="2"/>
      <c r="GLX655" s="2"/>
      <c r="GLY655" s="2"/>
      <c r="GLZ655" s="2"/>
      <c r="GMA655" s="2"/>
      <c r="GMB655" s="2"/>
      <c r="GMC655" s="2"/>
      <c r="GMD655" s="2"/>
      <c r="GME655" s="2"/>
      <c r="GMF655" s="2"/>
      <c r="GMG655" s="2"/>
      <c r="GMH655" s="2"/>
      <c r="GMI655" s="2"/>
      <c r="GMJ655" s="2"/>
      <c r="GMK655" s="2"/>
      <c r="GML655" s="2"/>
      <c r="GMM655" s="2"/>
      <c r="GMN655" s="2"/>
      <c r="GMO655" s="2"/>
      <c r="GMP655" s="2"/>
      <c r="GMQ655" s="2"/>
      <c r="GMR655" s="2"/>
      <c r="GMS655" s="2"/>
      <c r="GMT655" s="2"/>
      <c r="GMU655" s="2"/>
      <c r="GMV655" s="2"/>
      <c r="GMW655" s="2"/>
      <c r="GMX655" s="2"/>
      <c r="GMY655" s="2"/>
      <c r="GMZ655" s="2"/>
      <c r="GNA655" s="2"/>
      <c r="GNB655" s="2"/>
      <c r="GNC655" s="2"/>
      <c r="GND655" s="2"/>
      <c r="GNE655" s="2"/>
      <c r="GNF655" s="2"/>
      <c r="GNG655" s="2"/>
      <c r="GNH655" s="2"/>
      <c r="GNI655" s="2"/>
      <c r="GNJ655" s="2"/>
      <c r="GNK655" s="2"/>
      <c r="GNL655" s="2"/>
      <c r="GNM655" s="2"/>
      <c r="GNN655" s="2"/>
      <c r="GNO655" s="2"/>
      <c r="GNP655" s="2"/>
      <c r="GNQ655" s="2"/>
      <c r="GNR655" s="2"/>
      <c r="GNS655" s="2"/>
      <c r="GNT655" s="2"/>
      <c r="GNU655" s="2"/>
      <c r="GNV655" s="2"/>
      <c r="GNW655" s="2"/>
      <c r="GNX655" s="2"/>
      <c r="GNY655" s="2"/>
      <c r="GNZ655" s="2"/>
      <c r="GOA655" s="2"/>
      <c r="GOB655" s="2"/>
      <c r="GOC655" s="2"/>
      <c r="GOD655" s="2"/>
      <c r="GOE655" s="2"/>
      <c r="GOF655" s="2"/>
      <c r="GOG655" s="2"/>
      <c r="GOH655" s="2"/>
      <c r="GOI655" s="2"/>
      <c r="GOJ655" s="2"/>
      <c r="GOK655" s="2"/>
      <c r="GOL655" s="2"/>
      <c r="GOM655" s="2"/>
      <c r="GON655" s="2"/>
      <c r="GOO655" s="2"/>
      <c r="GOP655" s="2"/>
      <c r="GOQ655" s="2"/>
      <c r="GOR655" s="2"/>
      <c r="GOS655" s="2"/>
      <c r="GOT655" s="2"/>
      <c r="GOU655" s="2"/>
      <c r="GOV655" s="2"/>
      <c r="GOW655" s="2"/>
      <c r="GOX655" s="2"/>
      <c r="GOY655" s="2"/>
      <c r="GOZ655" s="2"/>
      <c r="GPA655" s="2"/>
      <c r="GPB655" s="2"/>
      <c r="GPC655" s="2"/>
      <c r="GPD655" s="2"/>
      <c r="GPE655" s="2"/>
      <c r="GPF655" s="2"/>
      <c r="GPG655" s="2"/>
      <c r="GPH655" s="2"/>
      <c r="GPI655" s="2"/>
      <c r="GPJ655" s="2"/>
      <c r="GPK655" s="2"/>
      <c r="GPL655" s="2"/>
      <c r="GPM655" s="2"/>
      <c r="GPN655" s="2"/>
      <c r="GPO655" s="2"/>
      <c r="GPP655" s="2"/>
      <c r="GPQ655" s="2"/>
      <c r="GPR655" s="2"/>
      <c r="GPS655" s="2"/>
      <c r="GPT655" s="2"/>
      <c r="GPU655" s="2"/>
      <c r="GPV655" s="2"/>
      <c r="GPW655" s="2"/>
      <c r="GPX655" s="2"/>
      <c r="GPY655" s="2"/>
      <c r="GPZ655" s="2"/>
      <c r="GQA655" s="2"/>
      <c r="GQB655" s="2"/>
      <c r="GQC655" s="2"/>
      <c r="GQD655" s="2"/>
      <c r="GQE655" s="2"/>
      <c r="GQF655" s="2"/>
      <c r="GQG655" s="2"/>
      <c r="GQH655" s="2"/>
      <c r="GQI655" s="2"/>
      <c r="GQJ655" s="2"/>
      <c r="GQK655" s="2"/>
      <c r="GQL655" s="2"/>
      <c r="GQM655" s="2"/>
      <c r="GQN655" s="2"/>
      <c r="GQO655" s="2"/>
      <c r="GQP655" s="2"/>
      <c r="GQQ655" s="2"/>
      <c r="GQR655" s="2"/>
      <c r="GQS655" s="2"/>
      <c r="GQT655" s="2"/>
      <c r="GQU655" s="2"/>
      <c r="GQV655" s="2"/>
      <c r="GQW655" s="2"/>
      <c r="GQX655" s="2"/>
      <c r="GQY655" s="2"/>
      <c r="GQZ655" s="2"/>
      <c r="GRA655" s="2"/>
      <c r="GRB655" s="2"/>
      <c r="GRC655" s="2"/>
      <c r="GRD655" s="2"/>
      <c r="GRE655" s="2"/>
      <c r="GRF655" s="2"/>
      <c r="GRG655" s="2"/>
      <c r="GRH655" s="2"/>
      <c r="GRI655" s="2"/>
      <c r="GRJ655" s="2"/>
      <c r="GRK655" s="2"/>
      <c r="GRL655" s="2"/>
      <c r="GRM655" s="2"/>
      <c r="GRN655" s="2"/>
      <c r="GRO655" s="2"/>
      <c r="GRP655" s="2"/>
      <c r="GRQ655" s="2"/>
      <c r="GRR655" s="2"/>
      <c r="GRS655" s="2"/>
      <c r="GRT655" s="2"/>
      <c r="GRU655" s="2"/>
      <c r="GRV655" s="2"/>
      <c r="GRW655" s="2"/>
      <c r="GRX655" s="2"/>
      <c r="GRY655" s="2"/>
      <c r="GRZ655" s="2"/>
      <c r="GSA655" s="2"/>
      <c r="GSB655" s="2"/>
      <c r="GSC655" s="2"/>
      <c r="GSD655" s="2"/>
      <c r="GSE655" s="2"/>
      <c r="GSF655" s="2"/>
      <c r="GSG655" s="2"/>
      <c r="GSH655" s="2"/>
      <c r="GSI655" s="2"/>
      <c r="GSJ655" s="2"/>
      <c r="GSK655" s="2"/>
      <c r="GSL655" s="2"/>
      <c r="GSM655" s="2"/>
      <c r="GSN655" s="2"/>
      <c r="GSO655" s="2"/>
      <c r="GSP655" s="2"/>
      <c r="GSQ655" s="2"/>
      <c r="GSR655" s="2"/>
      <c r="GSS655" s="2"/>
      <c r="GST655" s="2"/>
      <c r="GSU655" s="2"/>
      <c r="GSV655" s="2"/>
      <c r="GSW655" s="2"/>
      <c r="GSX655" s="2"/>
      <c r="GSY655" s="2"/>
      <c r="GSZ655" s="2"/>
      <c r="GTA655" s="2"/>
      <c r="GTB655" s="2"/>
      <c r="GTC655" s="2"/>
      <c r="GTD655" s="2"/>
      <c r="GTE655" s="2"/>
      <c r="GTF655" s="2"/>
      <c r="GTG655" s="2"/>
      <c r="GTH655" s="2"/>
      <c r="GTI655" s="2"/>
      <c r="GTJ655" s="2"/>
      <c r="GTK655" s="2"/>
      <c r="GTL655" s="2"/>
      <c r="GTM655" s="2"/>
      <c r="GTN655" s="2"/>
      <c r="GTO655" s="2"/>
      <c r="GTP655" s="2"/>
      <c r="GTQ655" s="2"/>
      <c r="GTR655" s="2"/>
      <c r="GTS655" s="2"/>
      <c r="GTT655" s="2"/>
      <c r="GTU655" s="2"/>
      <c r="GTV655" s="2"/>
      <c r="GTW655" s="2"/>
      <c r="GTX655" s="2"/>
      <c r="GTY655" s="2"/>
      <c r="GTZ655" s="2"/>
      <c r="GUA655" s="2"/>
      <c r="GUB655" s="2"/>
      <c r="GUC655" s="2"/>
      <c r="GUD655" s="2"/>
      <c r="GUE655" s="2"/>
      <c r="GUF655" s="2"/>
      <c r="GUG655" s="2"/>
      <c r="GUH655" s="2"/>
      <c r="GUI655" s="2"/>
      <c r="GUJ655" s="2"/>
      <c r="GUK655" s="2"/>
      <c r="GUL655" s="2"/>
      <c r="GUM655" s="2"/>
      <c r="GUN655" s="2"/>
      <c r="GUO655" s="2"/>
      <c r="GUP655" s="2"/>
      <c r="GUQ655" s="2"/>
      <c r="GUR655" s="2"/>
      <c r="GUS655" s="2"/>
      <c r="GUT655" s="2"/>
      <c r="GUU655" s="2"/>
      <c r="GUV655" s="2"/>
      <c r="GUW655" s="2"/>
      <c r="GUX655" s="2"/>
      <c r="GUY655" s="2"/>
      <c r="GUZ655" s="2"/>
      <c r="GVA655" s="2"/>
      <c r="GVB655" s="2"/>
      <c r="GVC655" s="2"/>
      <c r="GVD655" s="2"/>
      <c r="GVE655" s="2"/>
      <c r="GVF655" s="2"/>
      <c r="GVG655" s="2"/>
      <c r="GVH655" s="2"/>
      <c r="GVI655" s="2"/>
      <c r="GVJ655" s="2"/>
      <c r="GVK655" s="2"/>
      <c r="GVL655" s="2"/>
      <c r="GVM655" s="2"/>
      <c r="GVN655" s="2"/>
      <c r="GVO655" s="2"/>
      <c r="GVP655" s="2"/>
      <c r="GVQ655" s="2"/>
      <c r="GVR655" s="2"/>
      <c r="GVS655" s="2"/>
      <c r="GVT655" s="2"/>
      <c r="GVU655" s="2"/>
      <c r="GVV655" s="2"/>
      <c r="GVW655" s="2"/>
      <c r="GVX655" s="2"/>
      <c r="GVY655" s="2"/>
      <c r="GVZ655" s="2"/>
      <c r="GWA655" s="2"/>
      <c r="GWB655" s="2"/>
      <c r="GWC655" s="2"/>
      <c r="GWD655" s="2"/>
      <c r="GWE655" s="2"/>
      <c r="GWF655" s="2"/>
      <c r="GWG655" s="2"/>
      <c r="GWH655" s="2"/>
      <c r="GWI655" s="2"/>
      <c r="GWJ655" s="2"/>
      <c r="GWK655" s="2"/>
      <c r="GWL655" s="2"/>
      <c r="GWM655" s="2"/>
      <c r="GWN655" s="2"/>
      <c r="GWO655" s="2"/>
      <c r="GWP655" s="2"/>
      <c r="GWQ655" s="2"/>
      <c r="GWR655" s="2"/>
      <c r="GWS655" s="2"/>
      <c r="GWT655" s="2"/>
      <c r="GWU655" s="2"/>
      <c r="GWV655" s="2"/>
      <c r="GWW655" s="2"/>
      <c r="GWX655" s="2"/>
      <c r="GWY655" s="2"/>
      <c r="GWZ655" s="2"/>
      <c r="GXA655" s="2"/>
      <c r="GXB655" s="2"/>
      <c r="GXC655" s="2"/>
      <c r="GXD655" s="2"/>
      <c r="GXE655" s="2"/>
      <c r="GXF655" s="2"/>
      <c r="GXG655" s="2"/>
      <c r="GXH655" s="2"/>
      <c r="GXI655" s="2"/>
      <c r="GXJ655" s="2"/>
      <c r="GXK655" s="2"/>
      <c r="GXL655" s="2"/>
      <c r="GXM655" s="2"/>
      <c r="GXN655" s="2"/>
      <c r="GXO655" s="2"/>
      <c r="GXP655" s="2"/>
      <c r="GXQ655" s="2"/>
      <c r="GXR655" s="2"/>
      <c r="GXS655" s="2"/>
      <c r="GXT655" s="2"/>
      <c r="GXU655" s="2"/>
      <c r="GXV655" s="2"/>
      <c r="GXW655" s="2"/>
      <c r="GXX655" s="2"/>
      <c r="GXY655" s="2"/>
      <c r="GXZ655" s="2"/>
      <c r="GYA655" s="2"/>
      <c r="GYB655" s="2"/>
      <c r="GYC655" s="2"/>
      <c r="GYD655" s="2"/>
      <c r="GYE655" s="2"/>
      <c r="GYF655" s="2"/>
      <c r="GYG655" s="2"/>
      <c r="GYH655" s="2"/>
      <c r="GYI655" s="2"/>
      <c r="GYJ655" s="2"/>
      <c r="GYK655" s="2"/>
      <c r="GYL655" s="2"/>
      <c r="GYM655" s="2"/>
      <c r="GYN655" s="2"/>
      <c r="GYO655" s="2"/>
      <c r="GYP655" s="2"/>
      <c r="GYQ655" s="2"/>
      <c r="GYR655" s="2"/>
      <c r="GYS655" s="2"/>
      <c r="GYT655" s="2"/>
      <c r="GYU655" s="2"/>
      <c r="GYV655" s="2"/>
      <c r="GYW655" s="2"/>
      <c r="GYX655" s="2"/>
      <c r="GYY655" s="2"/>
      <c r="GYZ655" s="2"/>
      <c r="GZA655" s="2"/>
      <c r="GZB655" s="2"/>
      <c r="GZC655" s="2"/>
      <c r="GZD655" s="2"/>
      <c r="GZE655" s="2"/>
      <c r="GZF655" s="2"/>
      <c r="GZG655" s="2"/>
      <c r="GZH655" s="2"/>
      <c r="GZI655" s="2"/>
      <c r="GZJ655" s="2"/>
      <c r="GZK655" s="2"/>
      <c r="GZL655" s="2"/>
      <c r="GZM655" s="2"/>
      <c r="GZN655" s="2"/>
      <c r="GZO655" s="2"/>
      <c r="GZP655" s="2"/>
      <c r="GZQ655" s="2"/>
      <c r="GZR655" s="2"/>
      <c r="GZS655" s="2"/>
      <c r="GZT655" s="2"/>
      <c r="GZU655" s="2"/>
      <c r="GZV655" s="2"/>
      <c r="GZW655" s="2"/>
      <c r="GZX655" s="2"/>
      <c r="GZY655" s="2"/>
      <c r="GZZ655" s="2"/>
      <c r="HAA655" s="2"/>
      <c r="HAB655" s="2"/>
      <c r="HAC655" s="2"/>
      <c r="HAD655" s="2"/>
      <c r="HAE655" s="2"/>
      <c r="HAF655" s="2"/>
      <c r="HAG655" s="2"/>
      <c r="HAH655" s="2"/>
      <c r="HAI655" s="2"/>
      <c r="HAJ655" s="2"/>
      <c r="HAK655" s="2"/>
      <c r="HAL655" s="2"/>
      <c r="HAM655" s="2"/>
      <c r="HAN655" s="2"/>
      <c r="HAO655" s="2"/>
      <c r="HAP655" s="2"/>
      <c r="HAQ655" s="2"/>
      <c r="HAR655" s="2"/>
      <c r="HAS655" s="2"/>
      <c r="HAT655" s="2"/>
      <c r="HAU655" s="2"/>
      <c r="HAV655" s="2"/>
      <c r="HAW655" s="2"/>
      <c r="HAX655" s="2"/>
      <c r="HAY655" s="2"/>
      <c r="HAZ655" s="2"/>
      <c r="HBA655" s="2"/>
      <c r="HBB655" s="2"/>
      <c r="HBC655" s="2"/>
      <c r="HBD655" s="2"/>
      <c r="HBE655" s="2"/>
      <c r="HBF655" s="2"/>
      <c r="HBG655" s="2"/>
      <c r="HBH655" s="2"/>
      <c r="HBI655" s="2"/>
      <c r="HBJ655" s="2"/>
      <c r="HBK655" s="2"/>
      <c r="HBL655" s="2"/>
      <c r="HBM655" s="2"/>
      <c r="HBN655" s="2"/>
      <c r="HBO655" s="2"/>
      <c r="HBP655" s="2"/>
      <c r="HBQ655" s="2"/>
      <c r="HBR655" s="2"/>
      <c r="HBS655" s="2"/>
      <c r="HBT655" s="2"/>
      <c r="HBU655" s="2"/>
      <c r="HBV655" s="2"/>
      <c r="HBW655" s="2"/>
      <c r="HBX655" s="2"/>
      <c r="HBY655" s="2"/>
      <c r="HBZ655" s="2"/>
      <c r="HCA655" s="2"/>
      <c r="HCB655" s="2"/>
      <c r="HCC655" s="2"/>
      <c r="HCD655" s="2"/>
      <c r="HCE655" s="2"/>
      <c r="HCF655" s="2"/>
      <c r="HCG655" s="2"/>
      <c r="HCH655" s="2"/>
      <c r="HCI655" s="2"/>
      <c r="HCJ655" s="2"/>
      <c r="HCK655" s="2"/>
      <c r="HCL655" s="2"/>
      <c r="HCM655" s="2"/>
      <c r="HCN655" s="2"/>
      <c r="HCO655" s="2"/>
      <c r="HCP655" s="2"/>
      <c r="HCQ655" s="2"/>
      <c r="HCR655" s="2"/>
      <c r="HCS655" s="2"/>
      <c r="HCT655" s="2"/>
      <c r="HCU655" s="2"/>
      <c r="HCV655" s="2"/>
      <c r="HCW655" s="2"/>
      <c r="HCX655" s="2"/>
      <c r="HCY655" s="2"/>
      <c r="HCZ655" s="2"/>
      <c r="HDA655" s="2"/>
      <c r="HDB655" s="2"/>
      <c r="HDC655" s="2"/>
      <c r="HDD655" s="2"/>
      <c r="HDE655" s="2"/>
      <c r="HDF655" s="2"/>
      <c r="HDG655" s="2"/>
      <c r="HDH655" s="2"/>
      <c r="HDI655" s="2"/>
      <c r="HDJ655" s="2"/>
      <c r="HDK655" s="2"/>
      <c r="HDL655" s="2"/>
      <c r="HDM655" s="2"/>
      <c r="HDN655" s="2"/>
      <c r="HDO655" s="2"/>
      <c r="HDP655" s="2"/>
      <c r="HDQ655" s="2"/>
      <c r="HDR655" s="2"/>
      <c r="HDS655" s="2"/>
      <c r="HDT655" s="2"/>
      <c r="HDU655" s="2"/>
      <c r="HDV655" s="2"/>
      <c r="HDW655" s="2"/>
      <c r="HDX655" s="2"/>
      <c r="HDY655" s="2"/>
      <c r="HDZ655" s="2"/>
      <c r="HEA655" s="2"/>
      <c r="HEB655" s="2"/>
      <c r="HEC655" s="2"/>
      <c r="HED655" s="2"/>
      <c r="HEE655" s="2"/>
      <c r="HEF655" s="2"/>
      <c r="HEG655" s="2"/>
      <c r="HEH655" s="2"/>
      <c r="HEI655" s="2"/>
      <c r="HEJ655" s="2"/>
      <c r="HEK655" s="2"/>
      <c r="HEL655" s="2"/>
      <c r="HEM655" s="2"/>
      <c r="HEN655" s="2"/>
      <c r="HEO655" s="2"/>
      <c r="HEP655" s="2"/>
      <c r="HEQ655" s="2"/>
      <c r="HER655" s="2"/>
      <c r="HES655" s="2"/>
      <c r="HET655" s="2"/>
      <c r="HEU655" s="2"/>
      <c r="HEV655" s="2"/>
      <c r="HEW655" s="2"/>
      <c r="HEX655" s="2"/>
      <c r="HEY655" s="2"/>
      <c r="HEZ655" s="2"/>
      <c r="HFA655" s="2"/>
      <c r="HFB655" s="2"/>
      <c r="HFC655" s="2"/>
      <c r="HFD655" s="2"/>
      <c r="HFE655" s="2"/>
      <c r="HFF655" s="2"/>
      <c r="HFG655" s="2"/>
      <c r="HFH655" s="2"/>
      <c r="HFI655" s="2"/>
      <c r="HFJ655" s="2"/>
      <c r="HFK655" s="2"/>
      <c r="HFL655" s="2"/>
      <c r="HFM655" s="2"/>
      <c r="HFN655" s="2"/>
      <c r="HFO655" s="2"/>
      <c r="HFP655" s="2"/>
      <c r="HFQ655" s="2"/>
      <c r="HFR655" s="2"/>
      <c r="HFS655" s="2"/>
      <c r="HFT655" s="2"/>
      <c r="HFU655" s="2"/>
      <c r="HFV655" s="2"/>
      <c r="HFW655" s="2"/>
      <c r="HFX655" s="2"/>
      <c r="HFY655" s="2"/>
      <c r="HFZ655" s="2"/>
      <c r="HGA655" s="2"/>
      <c r="HGB655" s="2"/>
      <c r="HGC655" s="2"/>
      <c r="HGD655" s="2"/>
      <c r="HGE655" s="2"/>
      <c r="HGF655" s="2"/>
      <c r="HGG655" s="2"/>
      <c r="HGH655" s="2"/>
      <c r="HGI655" s="2"/>
      <c r="HGJ655" s="2"/>
      <c r="HGK655" s="2"/>
      <c r="HGL655" s="2"/>
      <c r="HGM655" s="2"/>
      <c r="HGN655" s="2"/>
      <c r="HGO655" s="2"/>
      <c r="HGP655" s="2"/>
      <c r="HGQ655" s="2"/>
      <c r="HGR655" s="2"/>
      <c r="HGS655" s="2"/>
      <c r="HGT655" s="2"/>
      <c r="HGU655" s="2"/>
      <c r="HGV655" s="2"/>
      <c r="HGW655" s="2"/>
      <c r="HGX655" s="2"/>
      <c r="HGY655" s="2"/>
      <c r="HGZ655" s="2"/>
      <c r="HHA655" s="2"/>
      <c r="HHB655" s="2"/>
      <c r="HHC655" s="2"/>
      <c r="HHD655" s="2"/>
      <c r="HHE655" s="2"/>
      <c r="HHF655" s="2"/>
      <c r="HHG655" s="2"/>
      <c r="HHH655" s="2"/>
      <c r="HHI655" s="2"/>
      <c r="HHJ655" s="2"/>
      <c r="HHK655" s="2"/>
      <c r="HHL655" s="2"/>
      <c r="HHM655" s="2"/>
      <c r="HHN655" s="2"/>
      <c r="HHO655" s="2"/>
      <c r="HHP655" s="2"/>
      <c r="HHQ655" s="2"/>
      <c r="HHR655" s="2"/>
      <c r="HHS655" s="2"/>
      <c r="HHT655" s="2"/>
      <c r="HHU655" s="2"/>
      <c r="HHV655" s="2"/>
      <c r="HHW655" s="2"/>
      <c r="HHX655" s="2"/>
      <c r="HHY655" s="2"/>
      <c r="HHZ655" s="2"/>
      <c r="HIA655" s="2"/>
      <c r="HIB655" s="2"/>
      <c r="HIC655" s="2"/>
      <c r="HID655" s="2"/>
      <c r="HIE655" s="2"/>
      <c r="HIF655" s="2"/>
      <c r="HIG655" s="2"/>
      <c r="HIH655" s="2"/>
      <c r="HII655" s="2"/>
      <c r="HIJ655" s="2"/>
      <c r="HIK655" s="2"/>
      <c r="HIL655" s="2"/>
      <c r="HIM655" s="2"/>
      <c r="HIN655" s="2"/>
      <c r="HIO655" s="2"/>
      <c r="HIP655" s="2"/>
      <c r="HIQ655" s="2"/>
      <c r="HIR655" s="2"/>
      <c r="HIS655" s="2"/>
      <c r="HIT655" s="2"/>
      <c r="HIU655" s="2"/>
      <c r="HIV655" s="2"/>
      <c r="HIW655" s="2"/>
      <c r="HIX655" s="2"/>
      <c r="HIY655" s="2"/>
      <c r="HIZ655" s="2"/>
      <c r="HJA655" s="2"/>
      <c r="HJB655" s="2"/>
      <c r="HJC655" s="2"/>
      <c r="HJD655" s="2"/>
      <c r="HJE655" s="2"/>
      <c r="HJF655" s="2"/>
      <c r="HJG655" s="2"/>
      <c r="HJH655" s="2"/>
      <c r="HJI655" s="2"/>
      <c r="HJJ655" s="2"/>
      <c r="HJK655" s="2"/>
      <c r="HJL655" s="2"/>
      <c r="HJM655" s="2"/>
      <c r="HJN655" s="2"/>
      <c r="HJO655" s="2"/>
      <c r="HJP655" s="2"/>
      <c r="HJQ655" s="2"/>
      <c r="HJR655" s="2"/>
      <c r="HJS655" s="2"/>
      <c r="HJT655" s="2"/>
      <c r="HJU655" s="2"/>
      <c r="HJV655" s="2"/>
      <c r="HJW655" s="2"/>
      <c r="HJX655" s="2"/>
      <c r="HJY655" s="2"/>
      <c r="HJZ655" s="2"/>
      <c r="HKA655" s="2"/>
      <c r="HKB655" s="2"/>
      <c r="HKC655" s="2"/>
      <c r="HKD655" s="2"/>
      <c r="HKE655" s="2"/>
      <c r="HKF655" s="2"/>
      <c r="HKG655" s="2"/>
      <c r="HKH655" s="2"/>
      <c r="HKI655" s="2"/>
      <c r="HKJ655" s="2"/>
      <c r="HKK655" s="2"/>
      <c r="HKL655" s="2"/>
      <c r="HKM655" s="2"/>
      <c r="HKN655" s="2"/>
      <c r="HKO655" s="2"/>
      <c r="HKP655" s="2"/>
      <c r="HKQ655" s="2"/>
      <c r="HKR655" s="2"/>
      <c r="HKS655" s="2"/>
      <c r="HKT655" s="2"/>
      <c r="HKU655" s="2"/>
      <c r="HKV655" s="2"/>
      <c r="HKW655" s="2"/>
      <c r="HKX655" s="2"/>
      <c r="HKY655" s="2"/>
      <c r="HKZ655" s="2"/>
      <c r="HLA655" s="2"/>
      <c r="HLB655" s="2"/>
      <c r="HLC655" s="2"/>
      <c r="HLD655" s="2"/>
      <c r="HLE655" s="2"/>
      <c r="HLF655" s="2"/>
      <c r="HLG655" s="2"/>
      <c r="HLH655" s="2"/>
      <c r="HLI655" s="2"/>
      <c r="HLJ655" s="2"/>
      <c r="HLK655" s="2"/>
      <c r="HLL655" s="2"/>
      <c r="HLM655" s="2"/>
      <c r="HLN655" s="2"/>
      <c r="HLO655" s="2"/>
      <c r="HLP655" s="2"/>
      <c r="HLQ655" s="2"/>
      <c r="HLR655" s="2"/>
      <c r="HLS655" s="2"/>
      <c r="HLT655" s="2"/>
      <c r="HLU655" s="2"/>
      <c r="HLV655" s="2"/>
      <c r="HLW655" s="2"/>
      <c r="HLX655" s="2"/>
      <c r="HLY655" s="2"/>
      <c r="HLZ655" s="2"/>
      <c r="HMA655" s="2"/>
      <c r="HMB655" s="2"/>
      <c r="HMC655" s="2"/>
      <c r="HMD655" s="2"/>
      <c r="HME655" s="2"/>
      <c r="HMF655" s="2"/>
      <c r="HMG655" s="2"/>
      <c r="HMH655" s="2"/>
      <c r="HMI655" s="2"/>
      <c r="HMJ655" s="2"/>
      <c r="HMK655" s="2"/>
      <c r="HML655" s="2"/>
      <c r="HMM655" s="2"/>
      <c r="HMN655" s="2"/>
      <c r="HMO655" s="2"/>
      <c r="HMP655" s="2"/>
      <c r="HMQ655" s="2"/>
      <c r="HMR655" s="2"/>
      <c r="HMS655" s="2"/>
      <c r="HMT655" s="2"/>
      <c r="HMU655" s="2"/>
      <c r="HMV655" s="2"/>
      <c r="HMW655" s="2"/>
      <c r="HMX655" s="2"/>
      <c r="HMY655" s="2"/>
      <c r="HMZ655" s="2"/>
      <c r="HNA655" s="2"/>
      <c r="HNB655" s="2"/>
      <c r="HNC655" s="2"/>
      <c r="HND655" s="2"/>
      <c r="HNE655" s="2"/>
      <c r="HNF655" s="2"/>
      <c r="HNG655" s="2"/>
      <c r="HNH655" s="2"/>
      <c r="HNI655" s="2"/>
      <c r="HNJ655" s="2"/>
      <c r="HNK655" s="2"/>
      <c r="HNL655" s="2"/>
      <c r="HNM655" s="2"/>
      <c r="HNN655" s="2"/>
      <c r="HNO655" s="2"/>
      <c r="HNP655" s="2"/>
      <c r="HNQ655" s="2"/>
      <c r="HNR655" s="2"/>
      <c r="HNS655" s="2"/>
      <c r="HNT655" s="2"/>
      <c r="HNU655" s="2"/>
      <c r="HNV655" s="2"/>
      <c r="HNW655" s="2"/>
      <c r="HNX655" s="2"/>
      <c r="HNY655" s="2"/>
      <c r="HNZ655" s="2"/>
      <c r="HOA655" s="2"/>
      <c r="HOB655" s="2"/>
      <c r="HOC655" s="2"/>
      <c r="HOD655" s="2"/>
      <c r="HOE655" s="2"/>
      <c r="HOF655" s="2"/>
      <c r="HOG655" s="2"/>
      <c r="HOH655" s="2"/>
      <c r="HOI655" s="2"/>
      <c r="HOJ655" s="2"/>
      <c r="HOK655" s="2"/>
      <c r="HOL655" s="2"/>
      <c r="HOM655" s="2"/>
      <c r="HON655" s="2"/>
      <c r="HOO655" s="2"/>
      <c r="HOP655" s="2"/>
      <c r="HOQ655" s="2"/>
      <c r="HOR655" s="2"/>
      <c r="HOS655" s="2"/>
      <c r="HOT655" s="2"/>
      <c r="HOU655" s="2"/>
      <c r="HOV655" s="2"/>
      <c r="HOW655" s="2"/>
      <c r="HOX655" s="2"/>
      <c r="HOY655" s="2"/>
      <c r="HOZ655" s="2"/>
      <c r="HPA655" s="2"/>
      <c r="HPB655" s="2"/>
      <c r="HPC655" s="2"/>
      <c r="HPD655" s="2"/>
      <c r="HPE655" s="2"/>
      <c r="HPF655" s="2"/>
      <c r="HPG655" s="2"/>
      <c r="HPH655" s="2"/>
      <c r="HPI655" s="2"/>
      <c r="HPJ655" s="2"/>
      <c r="HPK655" s="2"/>
      <c r="HPL655" s="2"/>
      <c r="HPM655" s="2"/>
      <c r="HPN655" s="2"/>
      <c r="HPO655" s="2"/>
      <c r="HPP655" s="2"/>
      <c r="HPQ655" s="2"/>
      <c r="HPR655" s="2"/>
      <c r="HPS655" s="2"/>
      <c r="HPT655" s="2"/>
      <c r="HPU655" s="2"/>
      <c r="HPV655" s="2"/>
      <c r="HPW655" s="2"/>
      <c r="HPX655" s="2"/>
      <c r="HPY655" s="2"/>
      <c r="HPZ655" s="2"/>
      <c r="HQA655" s="2"/>
      <c r="HQB655" s="2"/>
      <c r="HQC655" s="2"/>
      <c r="HQD655" s="2"/>
      <c r="HQE655" s="2"/>
      <c r="HQF655" s="2"/>
      <c r="HQG655" s="2"/>
      <c r="HQH655" s="2"/>
      <c r="HQI655" s="2"/>
      <c r="HQJ655" s="2"/>
      <c r="HQK655" s="2"/>
      <c r="HQL655" s="2"/>
      <c r="HQM655" s="2"/>
      <c r="HQN655" s="2"/>
      <c r="HQO655" s="2"/>
      <c r="HQP655" s="2"/>
      <c r="HQQ655" s="2"/>
      <c r="HQR655" s="2"/>
      <c r="HQS655" s="2"/>
      <c r="HQT655" s="2"/>
      <c r="HQU655" s="2"/>
      <c r="HQV655" s="2"/>
      <c r="HQW655" s="2"/>
      <c r="HQX655" s="2"/>
      <c r="HQY655" s="2"/>
      <c r="HQZ655" s="2"/>
      <c r="HRA655" s="2"/>
      <c r="HRB655" s="2"/>
      <c r="HRC655" s="2"/>
      <c r="HRD655" s="2"/>
      <c r="HRE655" s="2"/>
      <c r="HRF655" s="2"/>
      <c r="HRG655" s="2"/>
      <c r="HRH655" s="2"/>
      <c r="HRI655" s="2"/>
      <c r="HRJ655" s="2"/>
      <c r="HRK655" s="2"/>
      <c r="HRL655" s="2"/>
      <c r="HRM655" s="2"/>
      <c r="HRN655" s="2"/>
      <c r="HRO655" s="2"/>
      <c r="HRP655" s="2"/>
      <c r="HRQ655" s="2"/>
      <c r="HRR655" s="2"/>
      <c r="HRS655" s="2"/>
      <c r="HRT655" s="2"/>
      <c r="HRU655" s="2"/>
      <c r="HRV655" s="2"/>
      <c r="HRW655" s="2"/>
      <c r="HRX655" s="2"/>
      <c r="HRY655" s="2"/>
      <c r="HRZ655" s="2"/>
      <c r="HSA655" s="2"/>
      <c r="HSB655" s="2"/>
      <c r="HSC655" s="2"/>
      <c r="HSD655" s="2"/>
      <c r="HSE655" s="2"/>
      <c r="HSF655" s="2"/>
      <c r="HSG655" s="2"/>
      <c r="HSH655" s="2"/>
      <c r="HSI655" s="2"/>
      <c r="HSJ655" s="2"/>
      <c r="HSK655" s="2"/>
      <c r="HSL655" s="2"/>
      <c r="HSM655" s="2"/>
      <c r="HSN655" s="2"/>
      <c r="HSO655" s="2"/>
      <c r="HSP655" s="2"/>
      <c r="HSQ655" s="2"/>
      <c r="HSR655" s="2"/>
      <c r="HSS655" s="2"/>
      <c r="HST655" s="2"/>
      <c r="HSU655" s="2"/>
      <c r="HSV655" s="2"/>
      <c r="HSW655" s="2"/>
      <c r="HSX655" s="2"/>
      <c r="HSY655" s="2"/>
      <c r="HSZ655" s="2"/>
      <c r="HTA655" s="2"/>
      <c r="HTB655" s="2"/>
      <c r="HTC655" s="2"/>
      <c r="HTD655" s="2"/>
      <c r="HTE655" s="2"/>
      <c r="HTF655" s="2"/>
      <c r="HTG655" s="2"/>
      <c r="HTH655" s="2"/>
      <c r="HTI655" s="2"/>
      <c r="HTJ655" s="2"/>
      <c r="HTK655" s="2"/>
      <c r="HTL655" s="2"/>
      <c r="HTM655" s="2"/>
      <c r="HTN655" s="2"/>
      <c r="HTO655" s="2"/>
      <c r="HTP655" s="2"/>
      <c r="HTQ655" s="2"/>
      <c r="HTR655" s="2"/>
      <c r="HTS655" s="2"/>
      <c r="HTT655" s="2"/>
      <c r="HTU655" s="2"/>
      <c r="HTV655" s="2"/>
      <c r="HTW655" s="2"/>
      <c r="HTX655" s="2"/>
      <c r="HTY655" s="2"/>
      <c r="HTZ655" s="2"/>
      <c r="HUA655" s="2"/>
      <c r="HUB655" s="2"/>
      <c r="HUC655" s="2"/>
      <c r="HUD655" s="2"/>
      <c r="HUE655" s="2"/>
      <c r="HUF655" s="2"/>
      <c r="HUG655" s="2"/>
      <c r="HUH655" s="2"/>
      <c r="HUI655" s="2"/>
      <c r="HUJ655" s="2"/>
      <c r="HUK655" s="2"/>
      <c r="HUL655" s="2"/>
      <c r="HUM655" s="2"/>
      <c r="HUN655" s="2"/>
      <c r="HUO655" s="2"/>
      <c r="HUP655" s="2"/>
      <c r="HUQ655" s="2"/>
      <c r="HUR655" s="2"/>
      <c r="HUS655" s="2"/>
      <c r="HUT655" s="2"/>
      <c r="HUU655" s="2"/>
      <c r="HUV655" s="2"/>
      <c r="HUW655" s="2"/>
      <c r="HUX655" s="2"/>
      <c r="HUY655" s="2"/>
      <c r="HUZ655" s="2"/>
      <c r="HVA655" s="2"/>
      <c r="HVB655" s="2"/>
      <c r="HVC655" s="2"/>
      <c r="HVD655" s="2"/>
      <c r="HVE655" s="2"/>
      <c r="HVF655" s="2"/>
      <c r="HVG655" s="2"/>
      <c r="HVH655" s="2"/>
      <c r="HVI655" s="2"/>
      <c r="HVJ655" s="2"/>
      <c r="HVK655" s="2"/>
      <c r="HVL655" s="2"/>
      <c r="HVM655" s="2"/>
      <c r="HVN655" s="2"/>
      <c r="HVO655" s="2"/>
      <c r="HVP655" s="2"/>
      <c r="HVQ655" s="2"/>
      <c r="HVR655" s="2"/>
      <c r="HVS655" s="2"/>
      <c r="HVT655" s="2"/>
      <c r="HVU655" s="2"/>
      <c r="HVV655" s="2"/>
      <c r="HVW655" s="2"/>
      <c r="HVX655" s="2"/>
      <c r="HVY655" s="2"/>
      <c r="HVZ655" s="2"/>
      <c r="HWA655" s="2"/>
      <c r="HWB655" s="2"/>
      <c r="HWC655" s="2"/>
      <c r="HWD655" s="2"/>
      <c r="HWE655" s="2"/>
      <c r="HWF655" s="2"/>
      <c r="HWG655" s="2"/>
      <c r="HWH655" s="2"/>
      <c r="HWI655" s="2"/>
      <c r="HWJ655" s="2"/>
      <c r="HWK655" s="2"/>
      <c r="HWL655" s="2"/>
      <c r="HWM655" s="2"/>
      <c r="HWN655" s="2"/>
      <c r="HWO655" s="2"/>
      <c r="HWP655" s="2"/>
      <c r="HWQ655" s="2"/>
      <c r="HWR655" s="2"/>
      <c r="HWS655" s="2"/>
      <c r="HWT655" s="2"/>
      <c r="HWU655" s="2"/>
      <c r="HWV655" s="2"/>
      <c r="HWW655" s="2"/>
      <c r="HWX655" s="2"/>
      <c r="HWY655" s="2"/>
      <c r="HWZ655" s="2"/>
      <c r="HXA655" s="2"/>
      <c r="HXB655" s="2"/>
      <c r="HXC655" s="2"/>
      <c r="HXD655" s="2"/>
      <c r="HXE655" s="2"/>
      <c r="HXF655" s="2"/>
      <c r="HXG655" s="2"/>
      <c r="HXH655" s="2"/>
      <c r="HXI655" s="2"/>
      <c r="HXJ655" s="2"/>
      <c r="HXK655" s="2"/>
      <c r="HXL655" s="2"/>
      <c r="HXM655" s="2"/>
      <c r="HXN655" s="2"/>
      <c r="HXO655" s="2"/>
      <c r="HXP655" s="2"/>
      <c r="HXQ655" s="2"/>
      <c r="HXR655" s="2"/>
      <c r="HXS655" s="2"/>
      <c r="HXT655" s="2"/>
      <c r="HXU655" s="2"/>
      <c r="HXV655" s="2"/>
      <c r="HXW655" s="2"/>
      <c r="HXX655" s="2"/>
      <c r="HXY655" s="2"/>
      <c r="HXZ655" s="2"/>
      <c r="HYA655" s="2"/>
      <c r="HYB655" s="2"/>
      <c r="HYC655" s="2"/>
      <c r="HYD655" s="2"/>
      <c r="HYE655" s="2"/>
      <c r="HYF655" s="2"/>
      <c r="HYG655" s="2"/>
      <c r="HYH655" s="2"/>
      <c r="HYI655" s="2"/>
      <c r="HYJ655" s="2"/>
      <c r="HYK655" s="2"/>
      <c r="HYL655" s="2"/>
      <c r="HYM655" s="2"/>
      <c r="HYN655" s="2"/>
      <c r="HYO655" s="2"/>
      <c r="HYP655" s="2"/>
      <c r="HYQ655" s="2"/>
      <c r="HYR655" s="2"/>
      <c r="HYS655" s="2"/>
      <c r="HYT655" s="2"/>
      <c r="HYU655" s="2"/>
      <c r="HYV655" s="2"/>
      <c r="HYW655" s="2"/>
      <c r="HYX655" s="2"/>
      <c r="HYY655" s="2"/>
      <c r="HYZ655" s="2"/>
      <c r="HZA655" s="2"/>
      <c r="HZB655" s="2"/>
      <c r="HZC655" s="2"/>
      <c r="HZD655" s="2"/>
      <c r="HZE655" s="2"/>
      <c r="HZF655" s="2"/>
      <c r="HZG655" s="2"/>
      <c r="HZH655" s="2"/>
      <c r="HZI655" s="2"/>
      <c r="HZJ655" s="2"/>
      <c r="HZK655" s="2"/>
      <c r="HZL655" s="2"/>
      <c r="HZM655" s="2"/>
      <c r="HZN655" s="2"/>
      <c r="HZO655" s="2"/>
      <c r="HZP655" s="2"/>
      <c r="HZQ655" s="2"/>
      <c r="HZR655" s="2"/>
      <c r="HZS655" s="2"/>
      <c r="HZT655" s="2"/>
      <c r="HZU655" s="2"/>
      <c r="HZV655" s="2"/>
      <c r="HZW655" s="2"/>
      <c r="HZX655" s="2"/>
      <c r="HZY655" s="2"/>
      <c r="HZZ655" s="2"/>
      <c r="IAA655" s="2"/>
      <c r="IAB655" s="2"/>
      <c r="IAC655" s="2"/>
      <c r="IAD655" s="2"/>
      <c r="IAE655" s="2"/>
      <c r="IAF655" s="2"/>
      <c r="IAG655" s="2"/>
      <c r="IAH655" s="2"/>
      <c r="IAI655" s="2"/>
      <c r="IAJ655" s="2"/>
      <c r="IAK655" s="2"/>
      <c r="IAL655" s="2"/>
      <c r="IAM655" s="2"/>
      <c r="IAN655" s="2"/>
      <c r="IAO655" s="2"/>
      <c r="IAP655" s="2"/>
      <c r="IAQ655" s="2"/>
      <c r="IAR655" s="2"/>
      <c r="IAS655" s="2"/>
      <c r="IAT655" s="2"/>
      <c r="IAU655" s="2"/>
      <c r="IAV655" s="2"/>
      <c r="IAW655" s="2"/>
      <c r="IAX655" s="2"/>
      <c r="IAY655" s="2"/>
      <c r="IAZ655" s="2"/>
      <c r="IBA655" s="2"/>
      <c r="IBB655" s="2"/>
      <c r="IBC655" s="2"/>
      <c r="IBD655" s="2"/>
      <c r="IBE655" s="2"/>
      <c r="IBF655" s="2"/>
      <c r="IBG655" s="2"/>
      <c r="IBH655" s="2"/>
      <c r="IBI655" s="2"/>
      <c r="IBJ655" s="2"/>
      <c r="IBK655" s="2"/>
      <c r="IBL655" s="2"/>
      <c r="IBM655" s="2"/>
      <c r="IBN655" s="2"/>
      <c r="IBO655" s="2"/>
      <c r="IBP655" s="2"/>
      <c r="IBQ655" s="2"/>
      <c r="IBR655" s="2"/>
      <c r="IBS655" s="2"/>
      <c r="IBT655" s="2"/>
      <c r="IBU655" s="2"/>
      <c r="IBV655" s="2"/>
      <c r="IBW655" s="2"/>
      <c r="IBX655" s="2"/>
      <c r="IBY655" s="2"/>
      <c r="IBZ655" s="2"/>
      <c r="ICA655" s="2"/>
      <c r="ICB655" s="2"/>
      <c r="ICC655" s="2"/>
      <c r="ICD655" s="2"/>
      <c r="ICE655" s="2"/>
      <c r="ICF655" s="2"/>
      <c r="ICG655" s="2"/>
      <c r="ICH655" s="2"/>
      <c r="ICI655" s="2"/>
      <c r="ICJ655" s="2"/>
      <c r="ICK655" s="2"/>
      <c r="ICL655" s="2"/>
      <c r="ICM655" s="2"/>
      <c r="ICN655" s="2"/>
      <c r="ICO655" s="2"/>
      <c r="ICP655" s="2"/>
      <c r="ICQ655" s="2"/>
      <c r="ICR655" s="2"/>
      <c r="ICS655" s="2"/>
      <c r="ICT655" s="2"/>
      <c r="ICU655" s="2"/>
      <c r="ICV655" s="2"/>
      <c r="ICW655" s="2"/>
      <c r="ICX655" s="2"/>
      <c r="ICY655" s="2"/>
      <c r="ICZ655" s="2"/>
      <c r="IDA655" s="2"/>
      <c r="IDB655" s="2"/>
      <c r="IDC655" s="2"/>
      <c r="IDD655" s="2"/>
      <c r="IDE655" s="2"/>
      <c r="IDF655" s="2"/>
      <c r="IDG655" s="2"/>
      <c r="IDH655" s="2"/>
      <c r="IDI655" s="2"/>
      <c r="IDJ655" s="2"/>
      <c r="IDK655" s="2"/>
      <c r="IDL655" s="2"/>
      <c r="IDM655" s="2"/>
      <c r="IDN655" s="2"/>
      <c r="IDO655" s="2"/>
      <c r="IDP655" s="2"/>
      <c r="IDQ655" s="2"/>
      <c r="IDR655" s="2"/>
      <c r="IDS655" s="2"/>
      <c r="IDT655" s="2"/>
      <c r="IDU655" s="2"/>
      <c r="IDV655" s="2"/>
      <c r="IDW655" s="2"/>
      <c r="IDX655" s="2"/>
      <c r="IDY655" s="2"/>
      <c r="IDZ655" s="2"/>
      <c r="IEA655" s="2"/>
      <c r="IEB655" s="2"/>
      <c r="IEC655" s="2"/>
      <c r="IED655" s="2"/>
      <c r="IEE655" s="2"/>
      <c r="IEF655" s="2"/>
      <c r="IEG655" s="2"/>
      <c r="IEH655" s="2"/>
      <c r="IEI655" s="2"/>
      <c r="IEJ655" s="2"/>
      <c r="IEK655" s="2"/>
      <c r="IEL655" s="2"/>
      <c r="IEM655" s="2"/>
      <c r="IEN655" s="2"/>
      <c r="IEO655" s="2"/>
      <c r="IEP655" s="2"/>
      <c r="IEQ655" s="2"/>
      <c r="IER655" s="2"/>
      <c r="IES655" s="2"/>
      <c r="IET655" s="2"/>
      <c r="IEU655" s="2"/>
      <c r="IEV655" s="2"/>
      <c r="IEW655" s="2"/>
      <c r="IEX655" s="2"/>
      <c r="IEY655" s="2"/>
      <c r="IEZ655" s="2"/>
      <c r="IFA655" s="2"/>
      <c r="IFB655" s="2"/>
      <c r="IFC655" s="2"/>
      <c r="IFD655" s="2"/>
      <c r="IFE655" s="2"/>
      <c r="IFF655" s="2"/>
      <c r="IFG655" s="2"/>
      <c r="IFH655" s="2"/>
      <c r="IFI655" s="2"/>
      <c r="IFJ655" s="2"/>
      <c r="IFK655" s="2"/>
      <c r="IFL655" s="2"/>
      <c r="IFM655" s="2"/>
      <c r="IFN655" s="2"/>
      <c r="IFO655" s="2"/>
      <c r="IFP655" s="2"/>
      <c r="IFQ655" s="2"/>
      <c r="IFR655" s="2"/>
      <c r="IFS655" s="2"/>
      <c r="IFT655" s="2"/>
      <c r="IFU655" s="2"/>
      <c r="IFV655" s="2"/>
      <c r="IFW655" s="2"/>
      <c r="IFX655" s="2"/>
      <c r="IFY655" s="2"/>
      <c r="IFZ655" s="2"/>
      <c r="IGA655" s="2"/>
      <c r="IGB655" s="2"/>
      <c r="IGC655" s="2"/>
      <c r="IGD655" s="2"/>
      <c r="IGE655" s="2"/>
      <c r="IGF655" s="2"/>
      <c r="IGG655" s="2"/>
      <c r="IGH655" s="2"/>
      <c r="IGI655" s="2"/>
      <c r="IGJ655" s="2"/>
      <c r="IGK655" s="2"/>
      <c r="IGL655" s="2"/>
      <c r="IGM655" s="2"/>
      <c r="IGN655" s="2"/>
      <c r="IGO655" s="2"/>
      <c r="IGP655" s="2"/>
      <c r="IGQ655" s="2"/>
      <c r="IGR655" s="2"/>
      <c r="IGS655" s="2"/>
      <c r="IGT655" s="2"/>
      <c r="IGU655" s="2"/>
      <c r="IGV655" s="2"/>
      <c r="IGW655" s="2"/>
      <c r="IGX655" s="2"/>
      <c r="IGY655" s="2"/>
      <c r="IGZ655" s="2"/>
      <c r="IHA655" s="2"/>
      <c r="IHB655" s="2"/>
      <c r="IHC655" s="2"/>
      <c r="IHD655" s="2"/>
      <c r="IHE655" s="2"/>
      <c r="IHF655" s="2"/>
      <c r="IHG655" s="2"/>
      <c r="IHH655" s="2"/>
      <c r="IHI655" s="2"/>
      <c r="IHJ655" s="2"/>
      <c r="IHK655" s="2"/>
      <c r="IHL655" s="2"/>
      <c r="IHM655" s="2"/>
      <c r="IHN655" s="2"/>
      <c r="IHO655" s="2"/>
      <c r="IHP655" s="2"/>
      <c r="IHQ655" s="2"/>
      <c r="IHR655" s="2"/>
      <c r="IHS655" s="2"/>
      <c r="IHT655" s="2"/>
      <c r="IHU655" s="2"/>
      <c r="IHV655" s="2"/>
      <c r="IHW655" s="2"/>
      <c r="IHX655" s="2"/>
      <c r="IHY655" s="2"/>
      <c r="IHZ655" s="2"/>
      <c r="IIA655" s="2"/>
      <c r="IIB655" s="2"/>
      <c r="IIC655" s="2"/>
      <c r="IID655" s="2"/>
      <c r="IIE655" s="2"/>
      <c r="IIF655" s="2"/>
      <c r="IIG655" s="2"/>
      <c r="IIH655" s="2"/>
      <c r="III655" s="2"/>
      <c r="IIJ655" s="2"/>
      <c r="IIK655" s="2"/>
      <c r="IIL655" s="2"/>
      <c r="IIM655" s="2"/>
      <c r="IIN655" s="2"/>
      <c r="IIO655" s="2"/>
      <c r="IIP655" s="2"/>
      <c r="IIQ655" s="2"/>
      <c r="IIR655" s="2"/>
      <c r="IIS655" s="2"/>
      <c r="IIT655" s="2"/>
      <c r="IIU655" s="2"/>
      <c r="IIV655" s="2"/>
      <c r="IIW655" s="2"/>
      <c r="IIX655" s="2"/>
      <c r="IIY655" s="2"/>
      <c r="IIZ655" s="2"/>
      <c r="IJA655" s="2"/>
      <c r="IJB655" s="2"/>
      <c r="IJC655" s="2"/>
      <c r="IJD655" s="2"/>
      <c r="IJE655" s="2"/>
      <c r="IJF655" s="2"/>
      <c r="IJG655" s="2"/>
      <c r="IJH655" s="2"/>
      <c r="IJI655" s="2"/>
      <c r="IJJ655" s="2"/>
      <c r="IJK655" s="2"/>
      <c r="IJL655" s="2"/>
      <c r="IJM655" s="2"/>
      <c r="IJN655" s="2"/>
      <c r="IJO655" s="2"/>
      <c r="IJP655" s="2"/>
      <c r="IJQ655" s="2"/>
      <c r="IJR655" s="2"/>
      <c r="IJS655" s="2"/>
      <c r="IJT655" s="2"/>
      <c r="IJU655" s="2"/>
      <c r="IJV655" s="2"/>
      <c r="IJW655" s="2"/>
      <c r="IJX655" s="2"/>
      <c r="IJY655" s="2"/>
      <c r="IJZ655" s="2"/>
      <c r="IKA655" s="2"/>
      <c r="IKB655" s="2"/>
      <c r="IKC655" s="2"/>
      <c r="IKD655" s="2"/>
      <c r="IKE655" s="2"/>
      <c r="IKF655" s="2"/>
      <c r="IKG655" s="2"/>
      <c r="IKH655" s="2"/>
      <c r="IKI655" s="2"/>
      <c r="IKJ655" s="2"/>
      <c r="IKK655" s="2"/>
      <c r="IKL655" s="2"/>
      <c r="IKM655" s="2"/>
      <c r="IKN655" s="2"/>
      <c r="IKO655" s="2"/>
      <c r="IKP655" s="2"/>
      <c r="IKQ655" s="2"/>
      <c r="IKR655" s="2"/>
      <c r="IKS655" s="2"/>
      <c r="IKT655" s="2"/>
      <c r="IKU655" s="2"/>
      <c r="IKV655" s="2"/>
      <c r="IKW655" s="2"/>
      <c r="IKX655" s="2"/>
      <c r="IKY655" s="2"/>
      <c r="IKZ655" s="2"/>
      <c r="ILA655" s="2"/>
      <c r="ILB655" s="2"/>
      <c r="ILC655" s="2"/>
      <c r="ILD655" s="2"/>
      <c r="ILE655" s="2"/>
      <c r="ILF655" s="2"/>
      <c r="ILG655" s="2"/>
      <c r="ILH655" s="2"/>
      <c r="ILI655" s="2"/>
      <c r="ILJ655" s="2"/>
      <c r="ILK655" s="2"/>
      <c r="ILL655" s="2"/>
      <c r="ILM655" s="2"/>
      <c r="ILN655" s="2"/>
      <c r="ILO655" s="2"/>
      <c r="ILP655" s="2"/>
      <c r="ILQ655" s="2"/>
      <c r="ILR655" s="2"/>
      <c r="ILS655" s="2"/>
      <c r="ILT655" s="2"/>
      <c r="ILU655" s="2"/>
      <c r="ILV655" s="2"/>
      <c r="ILW655" s="2"/>
      <c r="ILX655" s="2"/>
      <c r="ILY655" s="2"/>
      <c r="ILZ655" s="2"/>
      <c r="IMA655" s="2"/>
      <c r="IMB655" s="2"/>
      <c r="IMC655" s="2"/>
      <c r="IMD655" s="2"/>
      <c r="IME655" s="2"/>
      <c r="IMF655" s="2"/>
      <c r="IMG655" s="2"/>
      <c r="IMH655" s="2"/>
      <c r="IMI655" s="2"/>
      <c r="IMJ655" s="2"/>
      <c r="IMK655" s="2"/>
      <c r="IML655" s="2"/>
      <c r="IMM655" s="2"/>
      <c r="IMN655" s="2"/>
      <c r="IMO655" s="2"/>
      <c r="IMP655" s="2"/>
      <c r="IMQ655" s="2"/>
      <c r="IMR655" s="2"/>
      <c r="IMS655" s="2"/>
      <c r="IMT655" s="2"/>
      <c r="IMU655" s="2"/>
      <c r="IMV655" s="2"/>
      <c r="IMW655" s="2"/>
      <c r="IMX655" s="2"/>
      <c r="IMY655" s="2"/>
      <c r="IMZ655" s="2"/>
      <c r="INA655" s="2"/>
      <c r="INB655" s="2"/>
      <c r="INC655" s="2"/>
      <c r="IND655" s="2"/>
      <c r="INE655" s="2"/>
      <c r="INF655" s="2"/>
      <c r="ING655" s="2"/>
      <c r="INH655" s="2"/>
      <c r="INI655" s="2"/>
      <c r="INJ655" s="2"/>
      <c r="INK655" s="2"/>
      <c r="INL655" s="2"/>
      <c r="INM655" s="2"/>
      <c r="INN655" s="2"/>
      <c r="INO655" s="2"/>
      <c r="INP655" s="2"/>
      <c r="INQ655" s="2"/>
      <c r="INR655" s="2"/>
      <c r="INS655" s="2"/>
      <c r="INT655" s="2"/>
      <c r="INU655" s="2"/>
      <c r="INV655" s="2"/>
      <c r="INW655" s="2"/>
      <c r="INX655" s="2"/>
      <c r="INY655" s="2"/>
      <c r="INZ655" s="2"/>
      <c r="IOA655" s="2"/>
      <c r="IOB655" s="2"/>
      <c r="IOC655" s="2"/>
      <c r="IOD655" s="2"/>
      <c r="IOE655" s="2"/>
      <c r="IOF655" s="2"/>
      <c r="IOG655" s="2"/>
      <c r="IOH655" s="2"/>
      <c r="IOI655" s="2"/>
      <c r="IOJ655" s="2"/>
      <c r="IOK655" s="2"/>
      <c r="IOL655" s="2"/>
      <c r="IOM655" s="2"/>
      <c r="ION655" s="2"/>
      <c r="IOO655" s="2"/>
      <c r="IOP655" s="2"/>
      <c r="IOQ655" s="2"/>
      <c r="IOR655" s="2"/>
      <c r="IOS655" s="2"/>
      <c r="IOT655" s="2"/>
      <c r="IOU655" s="2"/>
      <c r="IOV655" s="2"/>
      <c r="IOW655" s="2"/>
      <c r="IOX655" s="2"/>
      <c r="IOY655" s="2"/>
      <c r="IOZ655" s="2"/>
      <c r="IPA655" s="2"/>
      <c r="IPB655" s="2"/>
      <c r="IPC655" s="2"/>
      <c r="IPD655" s="2"/>
      <c r="IPE655" s="2"/>
      <c r="IPF655" s="2"/>
      <c r="IPG655" s="2"/>
      <c r="IPH655" s="2"/>
      <c r="IPI655" s="2"/>
      <c r="IPJ655" s="2"/>
      <c r="IPK655" s="2"/>
      <c r="IPL655" s="2"/>
      <c r="IPM655" s="2"/>
      <c r="IPN655" s="2"/>
      <c r="IPO655" s="2"/>
      <c r="IPP655" s="2"/>
      <c r="IPQ655" s="2"/>
      <c r="IPR655" s="2"/>
      <c r="IPS655" s="2"/>
      <c r="IPT655" s="2"/>
      <c r="IPU655" s="2"/>
      <c r="IPV655" s="2"/>
      <c r="IPW655" s="2"/>
      <c r="IPX655" s="2"/>
      <c r="IPY655" s="2"/>
      <c r="IPZ655" s="2"/>
      <c r="IQA655" s="2"/>
      <c r="IQB655" s="2"/>
      <c r="IQC655" s="2"/>
      <c r="IQD655" s="2"/>
      <c r="IQE655" s="2"/>
      <c r="IQF655" s="2"/>
      <c r="IQG655" s="2"/>
      <c r="IQH655" s="2"/>
      <c r="IQI655" s="2"/>
      <c r="IQJ655" s="2"/>
      <c r="IQK655" s="2"/>
      <c r="IQL655" s="2"/>
      <c r="IQM655" s="2"/>
      <c r="IQN655" s="2"/>
      <c r="IQO655" s="2"/>
      <c r="IQP655" s="2"/>
      <c r="IQQ655" s="2"/>
      <c r="IQR655" s="2"/>
      <c r="IQS655" s="2"/>
      <c r="IQT655" s="2"/>
      <c r="IQU655" s="2"/>
      <c r="IQV655" s="2"/>
      <c r="IQW655" s="2"/>
      <c r="IQX655" s="2"/>
      <c r="IQY655" s="2"/>
      <c r="IQZ655" s="2"/>
      <c r="IRA655" s="2"/>
      <c r="IRB655" s="2"/>
      <c r="IRC655" s="2"/>
      <c r="IRD655" s="2"/>
      <c r="IRE655" s="2"/>
      <c r="IRF655" s="2"/>
      <c r="IRG655" s="2"/>
      <c r="IRH655" s="2"/>
      <c r="IRI655" s="2"/>
      <c r="IRJ655" s="2"/>
      <c r="IRK655" s="2"/>
      <c r="IRL655" s="2"/>
      <c r="IRM655" s="2"/>
      <c r="IRN655" s="2"/>
      <c r="IRO655" s="2"/>
      <c r="IRP655" s="2"/>
      <c r="IRQ655" s="2"/>
      <c r="IRR655" s="2"/>
      <c r="IRS655" s="2"/>
      <c r="IRT655" s="2"/>
      <c r="IRU655" s="2"/>
      <c r="IRV655" s="2"/>
      <c r="IRW655" s="2"/>
      <c r="IRX655" s="2"/>
      <c r="IRY655" s="2"/>
      <c r="IRZ655" s="2"/>
      <c r="ISA655" s="2"/>
      <c r="ISB655" s="2"/>
      <c r="ISC655" s="2"/>
      <c r="ISD655" s="2"/>
      <c r="ISE655" s="2"/>
      <c r="ISF655" s="2"/>
      <c r="ISG655" s="2"/>
      <c r="ISH655" s="2"/>
      <c r="ISI655" s="2"/>
      <c r="ISJ655" s="2"/>
      <c r="ISK655" s="2"/>
      <c r="ISL655" s="2"/>
      <c r="ISM655" s="2"/>
      <c r="ISN655" s="2"/>
      <c r="ISO655" s="2"/>
      <c r="ISP655" s="2"/>
      <c r="ISQ655" s="2"/>
      <c r="ISR655" s="2"/>
      <c r="ISS655" s="2"/>
      <c r="IST655" s="2"/>
      <c r="ISU655" s="2"/>
      <c r="ISV655" s="2"/>
      <c r="ISW655" s="2"/>
      <c r="ISX655" s="2"/>
      <c r="ISY655" s="2"/>
      <c r="ISZ655" s="2"/>
      <c r="ITA655" s="2"/>
      <c r="ITB655" s="2"/>
      <c r="ITC655" s="2"/>
      <c r="ITD655" s="2"/>
      <c r="ITE655" s="2"/>
      <c r="ITF655" s="2"/>
      <c r="ITG655" s="2"/>
      <c r="ITH655" s="2"/>
      <c r="ITI655" s="2"/>
      <c r="ITJ655" s="2"/>
      <c r="ITK655" s="2"/>
      <c r="ITL655" s="2"/>
      <c r="ITM655" s="2"/>
      <c r="ITN655" s="2"/>
      <c r="ITO655" s="2"/>
      <c r="ITP655" s="2"/>
      <c r="ITQ655" s="2"/>
      <c r="ITR655" s="2"/>
      <c r="ITS655" s="2"/>
      <c r="ITT655" s="2"/>
      <c r="ITU655" s="2"/>
      <c r="ITV655" s="2"/>
      <c r="ITW655" s="2"/>
      <c r="ITX655" s="2"/>
      <c r="ITY655" s="2"/>
      <c r="ITZ655" s="2"/>
      <c r="IUA655" s="2"/>
      <c r="IUB655" s="2"/>
      <c r="IUC655" s="2"/>
      <c r="IUD655" s="2"/>
      <c r="IUE655" s="2"/>
      <c r="IUF655" s="2"/>
      <c r="IUG655" s="2"/>
      <c r="IUH655" s="2"/>
      <c r="IUI655" s="2"/>
      <c r="IUJ655" s="2"/>
      <c r="IUK655" s="2"/>
      <c r="IUL655" s="2"/>
      <c r="IUM655" s="2"/>
      <c r="IUN655" s="2"/>
      <c r="IUO655" s="2"/>
      <c r="IUP655" s="2"/>
      <c r="IUQ655" s="2"/>
      <c r="IUR655" s="2"/>
      <c r="IUS655" s="2"/>
      <c r="IUT655" s="2"/>
      <c r="IUU655" s="2"/>
      <c r="IUV655" s="2"/>
      <c r="IUW655" s="2"/>
      <c r="IUX655" s="2"/>
      <c r="IUY655" s="2"/>
      <c r="IUZ655" s="2"/>
      <c r="IVA655" s="2"/>
      <c r="IVB655" s="2"/>
      <c r="IVC655" s="2"/>
      <c r="IVD655" s="2"/>
      <c r="IVE655" s="2"/>
      <c r="IVF655" s="2"/>
      <c r="IVG655" s="2"/>
      <c r="IVH655" s="2"/>
      <c r="IVI655" s="2"/>
      <c r="IVJ655" s="2"/>
      <c r="IVK655" s="2"/>
      <c r="IVL655" s="2"/>
      <c r="IVM655" s="2"/>
      <c r="IVN655" s="2"/>
      <c r="IVO655" s="2"/>
      <c r="IVP655" s="2"/>
      <c r="IVQ655" s="2"/>
      <c r="IVR655" s="2"/>
      <c r="IVS655" s="2"/>
      <c r="IVT655" s="2"/>
      <c r="IVU655" s="2"/>
      <c r="IVV655" s="2"/>
      <c r="IVW655" s="2"/>
      <c r="IVX655" s="2"/>
      <c r="IVY655" s="2"/>
      <c r="IVZ655" s="2"/>
      <c r="IWA655" s="2"/>
      <c r="IWB655" s="2"/>
      <c r="IWC655" s="2"/>
      <c r="IWD655" s="2"/>
      <c r="IWE655" s="2"/>
      <c r="IWF655" s="2"/>
      <c r="IWG655" s="2"/>
      <c r="IWH655" s="2"/>
      <c r="IWI655" s="2"/>
      <c r="IWJ655" s="2"/>
      <c r="IWK655" s="2"/>
      <c r="IWL655" s="2"/>
      <c r="IWM655" s="2"/>
      <c r="IWN655" s="2"/>
      <c r="IWO655" s="2"/>
      <c r="IWP655" s="2"/>
      <c r="IWQ655" s="2"/>
      <c r="IWR655" s="2"/>
      <c r="IWS655" s="2"/>
      <c r="IWT655" s="2"/>
      <c r="IWU655" s="2"/>
      <c r="IWV655" s="2"/>
      <c r="IWW655" s="2"/>
      <c r="IWX655" s="2"/>
      <c r="IWY655" s="2"/>
      <c r="IWZ655" s="2"/>
      <c r="IXA655" s="2"/>
      <c r="IXB655" s="2"/>
      <c r="IXC655" s="2"/>
      <c r="IXD655" s="2"/>
      <c r="IXE655" s="2"/>
      <c r="IXF655" s="2"/>
      <c r="IXG655" s="2"/>
      <c r="IXH655" s="2"/>
      <c r="IXI655" s="2"/>
      <c r="IXJ655" s="2"/>
      <c r="IXK655" s="2"/>
      <c r="IXL655" s="2"/>
      <c r="IXM655" s="2"/>
      <c r="IXN655" s="2"/>
      <c r="IXO655" s="2"/>
      <c r="IXP655" s="2"/>
      <c r="IXQ655" s="2"/>
      <c r="IXR655" s="2"/>
      <c r="IXS655" s="2"/>
      <c r="IXT655" s="2"/>
      <c r="IXU655" s="2"/>
      <c r="IXV655" s="2"/>
      <c r="IXW655" s="2"/>
      <c r="IXX655" s="2"/>
      <c r="IXY655" s="2"/>
      <c r="IXZ655" s="2"/>
      <c r="IYA655" s="2"/>
      <c r="IYB655" s="2"/>
      <c r="IYC655" s="2"/>
      <c r="IYD655" s="2"/>
      <c r="IYE655" s="2"/>
      <c r="IYF655" s="2"/>
      <c r="IYG655" s="2"/>
      <c r="IYH655" s="2"/>
      <c r="IYI655" s="2"/>
      <c r="IYJ655" s="2"/>
      <c r="IYK655" s="2"/>
      <c r="IYL655" s="2"/>
      <c r="IYM655" s="2"/>
      <c r="IYN655" s="2"/>
      <c r="IYO655" s="2"/>
      <c r="IYP655" s="2"/>
      <c r="IYQ655" s="2"/>
      <c r="IYR655" s="2"/>
      <c r="IYS655" s="2"/>
      <c r="IYT655" s="2"/>
      <c r="IYU655" s="2"/>
      <c r="IYV655" s="2"/>
      <c r="IYW655" s="2"/>
      <c r="IYX655" s="2"/>
      <c r="IYY655" s="2"/>
      <c r="IYZ655" s="2"/>
      <c r="IZA655" s="2"/>
      <c r="IZB655" s="2"/>
      <c r="IZC655" s="2"/>
      <c r="IZD655" s="2"/>
      <c r="IZE655" s="2"/>
      <c r="IZF655" s="2"/>
      <c r="IZG655" s="2"/>
      <c r="IZH655" s="2"/>
      <c r="IZI655" s="2"/>
      <c r="IZJ655" s="2"/>
      <c r="IZK655" s="2"/>
      <c r="IZL655" s="2"/>
      <c r="IZM655" s="2"/>
      <c r="IZN655" s="2"/>
      <c r="IZO655" s="2"/>
      <c r="IZP655" s="2"/>
      <c r="IZQ655" s="2"/>
      <c r="IZR655" s="2"/>
      <c r="IZS655" s="2"/>
      <c r="IZT655" s="2"/>
      <c r="IZU655" s="2"/>
      <c r="IZV655" s="2"/>
      <c r="IZW655" s="2"/>
      <c r="IZX655" s="2"/>
      <c r="IZY655" s="2"/>
      <c r="IZZ655" s="2"/>
      <c r="JAA655" s="2"/>
      <c r="JAB655" s="2"/>
      <c r="JAC655" s="2"/>
      <c r="JAD655" s="2"/>
      <c r="JAE655" s="2"/>
      <c r="JAF655" s="2"/>
      <c r="JAG655" s="2"/>
      <c r="JAH655" s="2"/>
      <c r="JAI655" s="2"/>
      <c r="JAJ655" s="2"/>
      <c r="JAK655" s="2"/>
      <c r="JAL655" s="2"/>
      <c r="JAM655" s="2"/>
      <c r="JAN655" s="2"/>
      <c r="JAO655" s="2"/>
      <c r="JAP655" s="2"/>
      <c r="JAQ655" s="2"/>
      <c r="JAR655" s="2"/>
      <c r="JAS655" s="2"/>
      <c r="JAT655" s="2"/>
      <c r="JAU655" s="2"/>
      <c r="JAV655" s="2"/>
      <c r="JAW655" s="2"/>
      <c r="JAX655" s="2"/>
      <c r="JAY655" s="2"/>
      <c r="JAZ655" s="2"/>
      <c r="JBA655" s="2"/>
      <c r="JBB655" s="2"/>
      <c r="JBC655" s="2"/>
      <c r="JBD655" s="2"/>
      <c r="JBE655" s="2"/>
      <c r="JBF655" s="2"/>
      <c r="JBG655" s="2"/>
      <c r="JBH655" s="2"/>
      <c r="JBI655" s="2"/>
      <c r="JBJ655" s="2"/>
      <c r="JBK655" s="2"/>
      <c r="JBL655" s="2"/>
      <c r="JBM655" s="2"/>
      <c r="JBN655" s="2"/>
      <c r="JBO655" s="2"/>
      <c r="JBP655" s="2"/>
      <c r="JBQ655" s="2"/>
      <c r="JBR655" s="2"/>
      <c r="JBS655" s="2"/>
      <c r="JBT655" s="2"/>
      <c r="JBU655" s="2"/>
      <c r="JBV655" s="2"/>
      <c r="JBW655" s="2"/>
      <c r="JBX655" s="2"/>
      <c r="JBY655" s="2"/>
      <c r="JBZ655" s="2"/>
      <c r="JCA655" s="2"/>
      <c r="JCB655" s="2"/>
      <c r="JCC655" s="2"/>
      <c r="JCD655" s="2"/>
      <c r="JCE655" s="2"/>
      <c r="JCF655" s="2"/>
      <c r="JCG655" s="2"/>
      <c r="JCH655" s="2"/>
      <c r="JCI655" s="2"/>
      <c r="JCJ655" s="2"/>
      <c r="JCK655" s="2"/>
      <c r="JCL655" s="2"/>
      <c r="JCM655" s="2"/>
      <c r="JCN655" s="2"/>
      <c r="JCO655" s="2"/>
      <c r="JCP655" s="2"/>
      <c r="JCQ655" s="2"/>
      <c r="JCR655" s="2"/>
      <c r="JCS655" s="2"/>
      <c r="JCT655" s="2"/>
      <c r="JCU655" s="2"/>
      <c r="JCV655" s="2"/>
      <c r="JCW655" s="2"/>
      <c r="JCX655" s="2"/>
      <c r="JCY655" s="2"/>
      <c r="JCZ655" s="2"/>
      <c r="JDA655" s="2"/>
      <c r="JDB655" s="2"/>
      <c r="JDC655" s="2"/>
      <c r="JDD655" s="2"/>
      <c r="JDE655" s="2"/>
      <c r="JDF655" s="2"/>
      <c r="JDG655" s="2"/>
      <c r="JDH655" s="2"/>
      <c r="JDI655" s="2"/>
      <c r="JDJ655" s="2"/>
      <c r="JDK655" s="2"/>
      <c r="JDL655" s="2"/>
      <c r="JDM655" s="2"/>
      <c r="JDN655" s="2"/>
      <c r="JDO655" s="2"/>
      <c r="JDP655" s="2"/>
      <c r="JDQ655" s="2"/>
      <c r="JDR655" s="2"/>
      <c r="JDS655" s="2"/>
      <c r="JDT655" s="2"/>
      <c r="JDU655" s="2"/>
      <c r="JDV655" s="2"/>
      <c r="JDW655" s="2"/>
      <c r="JDX655" s="2"/>
      <c r="JDY655" s="2"/>
      <c r="JDZ655" s="2"/>
      <c r="JEA655" s="2"/>
      <c r="JEB655" s="2"/>
      <c r="JEC655" s="2"/>
      <c r="JED655" s="2"/>
      <c r="JEE655" s="2"/>
      <c r="JEF655" s="2"/>
      <c r="JEG655" s="2"/>
      <c r="JEH655" s="2"/>
      <c r="JEI655" s="2"/>
      <c r="JEJ655" s="2"/>
      <c r="JEK655" s="2"/>
      <c r="JEL655" s="2"/>
      <c r="JEM655" s="2"/>
      <c r="JEN655" s="2"/>
      <c r="JEO655" s="2"/>
      <c r="JEP655" s="2"/>
      <c r="JEQ655" s="2"/>
      <c r="JER655" s="2"/>
      <c r="JES655" s="2"/>
      <c r="JET655" s="2"/>
      <c r="JEU655" s="2"/>
      <c r="JEV655" s="2"/>
      <c r="JEW655" s="2"/>
      <c r="JEX655" s="2"/>
      <c r="JEY655" s="2"/>
      <c r="JEZ655" s="2"/>
      <c r="JFA655" s="2"/>
      <c r="JFB655" s="2"/>
      <c r="JFC655" s="2"/>
      <c r="JFD655" s="2"/>
      <c r="JFE655" s="2"/>
      <c r="JFF655" s="2"/>
      <c r="JFG655" s="2"/>
      <c r="JFH655" s="2"/>
      <c r="JFI655" s="2"/>
      <c r="JFJ655" s="2"/>
      <c r="JFK655" s="2"/>
      <c r="JFL655" s="2"/>
      <c r="JFM655" s="2"/>
      <c r="JFN655" s="2"/>
      <c r="JFO655" s="2"/>
      <c r="JFP655" s="2"/>
      <c r="JFQ655" s="2"/>
      <c r="JFR655" s="2"/>
      <c r="JFS655" s="2"/>
      <c r="JFT655" s="2"/>
      <c r="JFU655" s="2"/>
      <c r="JFV655" s="2"/>
      <c r="JFW655" s="2"/>
      <c r="JFX655" s="2"/>
      <c r="JFY655" s="2"/>
      <c r="JFZ655" s="2"/>
      <c r="JGA655" s="2"/>
      <c r="JGB655" s="2"/>
      <c r="JGC655" s="2"/>
      <c r="JGD655" s="2"/>
      <c r="JGE655" s="2"/>
      <c r="JGF655" s="2"/>
      <c r="JGG655" s="2"/>
      <c r="JGH655" s="2"/>
      <c r="JGI655" s="2"/>
      <c r="JGJ655" s="2"/>
      <c r="JGK655" s="2"/>
      <c r="JGL655" s="2"/>
      <c r="JGM655" s="2"/>
      <c r="JGN655" s="2"/>
      <c r="JGO655" s="2"/>
      <c r="JGP655" s="2"/>
      <c r="JGQ655" s="2"/>
      <c r="JGR655" s="2"/>
      <c r="JGS655" s="2"/>
      <c r="JGT655" s="2"/>
      <c r="JGU655" s="2"/>
      <c r="JGV655" s="2"/>
      <c r="JGW655" s="2"/>
      <c r="JGX655" s="2"/>
      <c r="JGY655" s="2"/>
      <c r="JGZ655" s="2"/>
      <c r="JHA655" s="2"/>
      <c r="JHB655" s="2"/>
      <c r="JHC655" s="2"/>
      <c r="JHD655" s="2"/>
      <c r="JHE655" s="2"/>
      <c r="JHF655" s="2"/>
      <c r="JHG655" s="2"/>
      <c r="JHH655" s="2"/>
      <c r="JHI655" s="2"/>
      <c r="JHJ655" s="2"/>
      <c r="JHK655" s="2"/>
      <c r="JHL655" s="2"/>
      <c r="JHM655" s="2"/>
      <c r="JHN655" s="2"/>
      <c r="JHO655" s="2"/>
      <c r="JHP655" s="2"/>
      <c r="JHQ655" s="2"/>
      <c r="JHR655" s="2"/>
      <c r="JHS655" s="2"/>
      <c r="JHT655" s="2"/>
      <c r="JHU655" s="2"/>
      <c r="JHV655" s="2"/>
      <c r="JHW655" s="2"/>
      <c r="JHX655" s="2"/>
      <c r="JHY655" s="2"/>
      <c r="JHZ655" s="2"/>
      <c r="JIA655" s="2"/>
      <c r="JIB655" s="2"/>
      <c r="JIC655" s="2"/>
      <c r="JID655" s="2"/>
      <c r="JIE655" s="2"/>
      <c r="JIF655" s="2"/>
      <c r="JIG655" s="2"/>
      <c r="JIH655" s="2"/>
      <c r="JII655" s="2"/>
      <c r="JIJ655" s="2"/>
      <c r="JIK655" s="2"/>
      <c r="JIL655" s="2"/>
      <c r="JIM655" s="2"/>
      <c r="JIN655" s="2"/>
      <c r="JIO655" s="2"/>
      <c r="JIP655" s="2"/>
      <c r="JIQ655" s="2"/>
      <c r="JIR655" s="2"/>
      <c r="JIS655" s="2"/>
      <c r="JIT655" s="2"/>
      <c r="JIU655" s="2"/>
      <c r="JIV655" s="2"/>
      <c r="JIW655" s="2"/>
      <c r="JIX655" s="2"/>
      <c r="JIY655" s="2"/>
      <c r="JIZ655" s="2"/>
      <c r="JJA655" s="2"/>
      <c r="JJB655" s="2"/>
      <c r="JJC655" s="2"/>
      <c r="JJD655" s="2"/>
      <c r="JJE655" s="2"/>
      <c r="JJF655" s="2"/>
      <c r="JJG655" s="2"/>
      <c r="JJH655" s="2"/>
      <c r="JJI655" s="2"/>
      <c r="JJJ655" s="2"/>
      <c r="JJK655" s="2"/>
      <c r="JJL655" s="2"/>
      <c r="JJM655" s="2"/>
      <c r="JJN655" s="2"/>
      <c r="JJO655" s="2"/>
      <c r="JJP655" s="2"/>
      <c r="JJQ655" s="2"/>
      <c r="JJR655" s="2"/>
      <c r="JJS655" s="2"/>
      <c r="JJT655" s="2"/>
      <c r="JJU655" s="2"/>
      <c r="JJV655" s="2"/>
      <c r="JJW655" s="2"/>
      <c r="JJX655" s="2"/>
      <c r="JJY655" s="2"/>
      <c r="JJZ655" s="2"/>
      <c r="JKA655" s="2"/>
      <c r="JKB655" s="2"/>
      <c r="JKC655" s="2"/>
      <c r="JKD655" s="2"/>
      <c r="JKE655" s="2"/>
      <c r="JKF655" s="2"/>
      <c r="JKG655" s="2"/>
      <c r="JKH655" s="2"/>
      <c r="JKI655" s="2"/>
      <c r="JKJ655" s="2"/>
      <c r="JKK655" s="2"/>
      <c r="JKL655" s="2"/>
      <c r="JKM655" s="2"/>
      <c r="JKN655" s="2"/>
      <c r="JKO655" s="2"/>
      <c r="JKP655" s="2"/>
      <c r="JKQ655" s="2"/>
      <c r="JKR655" s="2"/>
      <c r="JKS655" s="2"/>
      <c r="JKT655" s="2"/>
      <c r="JKU655" s="2"/>
      <c r="JKV655" s="2"/>
      <c r="JKW655" s="2"/>
      <c r="JKX655" s="2"/>
      <c r="JKY655" s="2"/>
      <c r="JKZ655" s="2"/>
      <c r="JLA655" s="2"/>
      <c r="JLB655" s="2"/>
      <c r="JLC655" s="2"/>
      <c r="JLD655" s="2"/>
      <c r="JLE655" s="2"/>
      <c r="JLF655" s="2"/>
      <c r="JLG655" s="2"/>
      <c r="JLH655" s="2"/>
      <c r="JLI655" s="2"/>
      <c r="JLJ655" s="2"/>
      <c r="JLK655" s="2"/>
      <c r="JLL655" s="2"/>
      <c r="JLM655" s="2"/>
      <c r="JLN655" s="2"/>
      <c r="JLO655" s="2"/>
      <c r="JLP655" s="2"/>
      <c r="JLQ655" s="2"/>
      <c r="JLR655" s="2"/>
      <c r="JLS655" s="2"/>
      <c r="JLT655" s="2"/>
      <c r="JLU655" s="2"/>
      <c r="JLV655" s="2"/>
      <c r="JLW655" s="2"/>
      <c r="JLX655" s="2"/>
      <c r="JLY655" s="2"/>
      <c r="JLZ655" s="2"/>
      <c r="JMA655" s="2"/>
      <c r="JMB655" s="2"/>
      <c r="JMC655" s="2"/>
      <c r="JMD655" s="2"/>
      <c r="JME655" s="2"/>
      <c r="JMF655" s="2"/>
      <c r="JMG655" s="2"/>
      <c r="JMH655" s="2"/>
      <c r="JMI655" s="2"/>
      <c r="JMJ655" s="2"/>
      <c r="JMK655" s="2"/>
      <c r="JML655" s="2"/>
      <c r="JMM655" s="2"/>
      <c r="JMN655" s="2"/>
      <c r="JMO655" s="2"/>
      <c r="JMP655" s="2"/>
      <c r="JMQ655" s="2"/>
      <c r="JMR655" s="2"/>
      <c r="JMS655" s="2"/>
      <c r="JMT655" s="2"/>
      <c r="JMU655" s="2"/>
      <c r="JMV655" s="2"/>
      <c r="JMW655" s="2"/>
      <c r="JMX655" s="2"/>
      <c r="JMY655" s="2"/>
      <c r="JMZ655" s="2"/>
      <c r="JNA655" s="2"/>
      <c r="JNB655" s="2"/>
      <c r="JNC655" s="2"/>
      <c r="JND655" s="2"/>
      <c r="JNE655" s="2"/>
      <c r="JNF655" s="2"/>
      <c r="JNG655" s="2"/>
      <c r="JNH655" s="2"/>
      <c r="JNI655" s="2"/>
      <c r="JNJ655" s="2"/>
      <c r="JNK655" s="2"/>
      <c r="JNL655" s="2"/>
      <c r="JNM655" s="2"/>
      <c r="JNN655" s="2"/>
      <c r="JNO655" s="2"/>
      <c r="JNP655" s="2"/>
      <c r="JNQ655" s="2"/>
      <c r="JNR655" s="2"/>
      <c r="JNS655" s="2"/>
      <c r="JNT655" s="2"/>
      <c r="JNU655" s="2"/>
      <c r="JNV655" s="2"/>
      <c r="JNW655" s="2"/>
      <c r="JNX655" s="2"/>
      <c r="JNY655" s="2"/>
      <c r="JNZ655" s="2"/>
      <c r="JOA655" s="2"/>
      <c r="JOB655" s="2"/>
      <c r="JOC655" s="2"/>
      <c r="JOD655" s="2"/>
      <c r="JOE655" s="2"/>
      <c r="JOF655" s="2"/>
      <c r="JOG655" s="2"/>
      <c r="JOH655" s="2"/>
      <c r="JOI655" s="2"/>
      <c r="JOJ655" s="2"/>
      <c r="JOK655" s="2"/>
      <c r="JOL655" s="2"/>
      <c r="JOM655" s="2"/>
      <c r="JON655" s="2"/>
      <c r="JOO655" s="2"/>
      <c r="JOP655" s="2"/>
      <c r="JOQ655" s="2"/>
      <c r="JOR655" s="2"/>
      <c r="JOS655" s="2"/>
      <c r="JOT655" s="2"/>
      <c r="JOU655" s="2"/>
      <c r="JOV655" s="2"/>
      <c r="JOW655" s="2"/>
      <c r="JOX655" s="2"/>
      <c r="JOY655" s="2"/>
      <c r="JOZ655" s="2"/>
      <c r="JPA655" s="2"/>
      <c r="JPB655" s="2"/>
      <c r="JPC655" s="2"/>
      <c r="JPD655" s="2"/>
      <c r="JPE655" s="2"/>
      <c r="JPF655" s="2"/>
      <c r="JPG655" s="2"/>
      <c r="JPH655" s="2"/>
      <c r="JPI655" s="2"/>
      <c r="JPJ655" s="2"/>
      <c r="JPK655" s="2"/>
      <c r="JPL655" s="2"/>
      <c r="JPM655" s="2"/>
      <c r="JPN655" s="2"/>
      <c r="JPO655" s="2"/>
      <c r="JPP655" s="2"/>
      <c r="JPQ655" s="2"/>
      <c r="JPR655" s="2"/>
      <c r="JPS655" s="2"/>
      <c r="JPT655" s="2"/>
      <c r="JPU655" s="2"/>
      <c r="JPV655" s="2"/>
      <c r="JPW655" s="2"/>
      <c r="JPX655" s="2"/>
      <c r="JPY655" s="2"/>
      <c r="JPZ655" s="2"/>
      <c r="JQA655" s="2"/>
      <c r="JQB655" s="2"/>
      <c r="JQC655" s="2"/>
      <c r="JQD655" s="2"/>
      <c r="JQE655" s="2"/>
      <c r="JQF655" s="2"/>
      <c r="JQG655" s="2"/>
      <c r="JQH655" s="2"/>
      <c r="JQI655" s="2"/>
      <c r="JQJ655" s="2"/>
      <c r="JQK655" s="2"/>
      <c r="JQL655" s="2"/>
      <c r="JQM655" s="2"/>
      <c r="JQN655" s="2"/>
      <c r="JQO655" s="2"/>
      <c r="JQP655" s="2"/>
      <c r="JQQ655" s="2"/>
      <c r="JQR655" s="2"/>
      <c r="JQS655" s="2"/>
      <c r="JQT655" s="2"/>
      <c r="JQU655" s="2"/>
      <c r="JQV655" s="2"/>
      <c r="JQW655" s="2"/>
      <c r="JQX655" s="2"/>
      <c r="JQY655" s="2"/>
      <c r="JQZ655" s="2"/>
      <c r="JRA655" s="2"/>
      <c r="JRB655" s="2"/>
      <c r="JRC655" s="2"/>
      <c r="JRD655" s="2"/>
      <c r="JRE655" s="2"/>
      <c r="JRF655" s="2"/>
      <c r="JRG655" s="2"/>
      <c r="JRH655" s="2"/>
      <c r="JRI655" s="2"/>
      <c r="JRJ655" s="2"/>
      <c r="JRK655" s="2"/>
      <c r="JRL655" s="2"/>
      <c r="JRM655" s="2"/>
      <c r="JRN655" s="2"/>
      <c r="JRO655" s="2"/>
      <c r="JRP655" s="2"/>
      <c r="JRQ655" s="2"/>
      <c r="JRR655" s="2"/>
      <c r="JRS655" s="2"/>
      <c r="JRT655" s="2"/>
      <c r="JRU655" s="2"/>
      <c r="JRV655" s="2"/>
      <c r="JRW655" s="2"/>
      <c r="JRX655" s="2"/>
      <c r="JRY655" s="2"/>
      <c r="JRZ655" s="2"/>
      <c r="JSA655" s="2"/>
      <c r="JSB655" s="2"/>
      <c r="JSC655" s="2"/>
      <c r="JSD655" s="2"/>
      <c r="JSE655" s="2"/>
      <c r="JSF655" s="2"/>
      <c r="JSG655" s="2"/>
      <c r="JSH655" s="2"/>
      <c r="JSI655" s="2"/>
      <c r="JSJ655" s="2"/>
      <c r="JSK655" s="2"/>
      <c r="JSL655" s="2"/>
      <c r="JSM655" s="2"/>
      <c r="JSN655" s="2"/>
      <c r="JSO655" s="2"/>
      <c r="JSP655" s="2"/>
      <c r="JSQ655" s="2"/>
      <c r="JSR655" s="2"/>
      <c r="JSS655" s="2"/>
      <c r="JST655" s="2"/>
      <c r="JSU655" s="2"/>
      <c r="JSV655" s="2"/>
      <c r="JSW655" s="2"/>
      <c r="JSX655" s="2"/>
      <c r="JSY655" s="2"/>
      <c r="JSZ655" s="2"/>
      <c r="JTA655" s="2"/>
      <c r="JTB655" s="2"/>
      <c r="JTC655" s="2"/>
      <c r="JTD655" s="2"/>
      <c r="JTE655" s="2"/>
      <c r="JTF655" s="2"/>
      <c r="JTG655" s="2"/>
      <c r="JTH655" s="2"/>
      <c r="JTI655" s="2"/>
      <c r="JTJ655" s="2"/>
      <c r="JTK655" s="2"/>
      <c r="JTL655" s="2"/>
      <c r="JTM655" s="2"/>
      <c r="JTN655" s="2"/>
      <c r="JTO655" s="2"/>
      <c r="JTP655" s="2"/>
      <c r="JTQ655" s="2"/>
      <c r="JTR655" s="2"/>
      <c r="JTS655" s="2"/>
      <c r="JTT655" s="2"/>
      <c r="JTU655" s="2"/>
      <c r="JTV655" s="2"/>
      <c r="JTW655" s="2"/>
      <c r="JTX655" s="2"/>
      <c r="JTY655" s="2"/>
      <c r="JTZ655" s="2"/>
      <c r="JUA655" s="2"/>
      <c r="JUB655" s="2"/>
      <c r="JUC655" s="2"/>
      <c r="JUD655" s="2"/>
      <c r="JUE655" s="2"/>
      <c r="JUF655" s="2"/>
      <c r="JUG655" s="2"/>
      <c r="JUH655" s="2"/>
      <c r="JUI655" s="2"/>
      <c r="JUJ655" s="2"/>
      <c r="JUK655" s="2"/>
      <c r="JUL655" s="2"/>
      <c r="JUM655" s="2"/>
      <c r="JUN655" s="2"/>
      <c r="JUO655" s="2"/>
      <c r="JUP655" s="2"/>
      <c r="JUQ655" s="2"/>
      <c r="JUR655" s="2"/>
      <c r="JUS655" s="2"/>
      <c r="JUT655" s="2"/>
      <c r="JUU655" s="2"/>
      <c r="JUV655" s="2"/>
      <c r="JUW655" s="2"/>
      <c r="JUX655" s="2"/>
      <c r="JUY655" s="2"/>
      <c r="JUZ655" s="2"/>
      <c r="JVA655" s="2"/>
      <c r="JVB655" s="2"/>
      <c r="JVC655" s="2"/>
      <c r="JVD655" s="2"/>
      <c r="JVE655" s="2"/>
      <c r="JVF655" s="2"/>
      <c r="JVG655" s="2"/>
      <c r="JVH655" s="2"/>
      <c r="JVI655" s="2"/>
      <c r="JVJ655" s="2"/>
      <c r="JVK655" s="2"/>
      <c r="JVL655" s="2"/>
      <c r="JVM655" s="2"/>
      <c r="JVN655" s="2"/>
      <c r="JVO655" s="2"/>
      <c r="JVP655" s="2"/>
      <c r="JVQ655" s="2"/>
      <c r="JVR655" s="2"/>
      <c r="JVS655" s="2"/>
      <c r="JVT655" s="2"/>
      <c r="JVU655" s="2"/>
      <c r="JVV655" s="2"/>
      <c r="JVW655" s="2"/>
      <c r="JVX655" s="2"/>
      <c r="JVY655" s="2"/>
      <c r="JVZ655" s="2"/>
      <c r="JWA655" s="2"/>
      <c r="JWB655" s="2"/>
      <c r="JWC655" s="2"/>
      <c r="JWD655" s="2"/>
      <c r="JWE655" s="2"/>
      <c r="JWF655" s="2"/>
      <c r="JWG655" s="2"/>
      <c r="JWH655" s="2"/>
      <c r="JWI655" s="2"/>
      <c r="JWJ655" s="2"/>
      <c r="JWK655" s="2"/>
      <c r="JWL655" s="2"/>
      <c r="JWM655" s="2"/>
      <c r="JWN655" s="2"/>
      <c r="JWO655" s="2"/>
      <c r="JWP655" s="2"/>
      <c r="JWQ655" s="2"/>
      <c r="JWR655" s="2"/>
      <c r="JWS655" s="2"/>
      <c r="JWT655" s="2"/>
      <c r="JWU655" s="2"/>
      <c r="JWV655" s="2"/>
      <c r="JWW655" s="2"/>
      <c r="JWX655" s="2"/>
      <c r="JWY655" s="2"/>
      <c r="JWZ655" s="2"/>
      <c r="JXA655" s="2"/>
      <c r="JXB655" s="2"/>
      <c r="JXC655" s="2"/>
      <c r="JXD655" s="2"/>
      <c r="JXE655" s="2"/>
      <c r="JXF655" s="2"/>
      <c r="JXG655" s="2"/>
      <c r="JXH655" s="2"/>
      <c r="JXI655" s="2"/>
      <c r="JXJ655" s="2"/>
      <c r="JXK655" s="2"/>
      <c r="JXL655" s="2"/>
      <c r="JXM655" s="2"/>
      <c r="JXN655" s="2"/>
      <c r="JXO655" s="2"/>
      <c r="JXP655" s="2"/>
      <c r="JXQ655" s="2"/>
      <c r="JXR655" s="2"/>
      <c r="JXS655" s="2"/>
      <c r="JXT655" s="2"/>
      <c r="JXU655" s="2"/>
      <c r="JXV655" s="2"/>
      <c r="JXW655" s="2"/>
      <c r="JXX655" s="2"/>
      <c r="JXY655" s="2"/>
      <c r="JXZ655" s="2"/>
      <c r="JYA655" s="2"/>
      <c r="JYB655" s="2"/>
      <c r="JYC655" s="2"/>
      <c r="JYD655" s="2"/>
      <c r="JYE655" s="2"/>
      <c r="JYF655" s="2"/>
      <c r="JYG655" s="2"/>
      <c r="JYH655" s="2"/>
      <c r="JYI655" s="2"/>
      <c r="JYJ655" s="2"/>
      <c r="JYK655" s="2"/>
      <c r="JYL655" s="2"/>
      <c r="JYM655" s="2"/>
      <c r="JYN655" s="2"/>
      <c r="JYO655" s="2"/>
      <c r="JYP655" s="2"/>
      <c r="JYQ655" s="2"/>
      <c r="JYR655" s="2"/>
      <c r="JYS655" s="2"/>
      <c r="JYT655" s="2"/>
      <c r="JYU655" s="2"/>
      <c r="JYV655" s="2"/>
      <c r="JYW655" s="2"/>
      <c r="JYX655" s="2"/>
      <c r="JYY655" s="2"/>
      <c r="JYZ655" s="2"/>
      <c r="JZA655" s="2"/>
      <c r="JZB655" s="2"/>
      <c r="JZC655" s="2"/>
      <c r="JZD655" s="2"/>
      <c r="JZE655" s="2"/>
      <c r="JZF655" s="2"/>
      <c r="JZG655" s="2"/>
      <c r="JZH655" s="2"/>
      <c r="JZI655" s="2"/>
      <c r="JZJ655" s="2"/>
      <c r="JZK655" s="2"/>
      <c r="JZL655" s="2"/>
      <c r="JZM655" s="2"/>
      <c r="JZN655" s="2"/>
      <c r="JZO655" s="2"/>
      <c r="JZP655" s="2"/>
      <c r="JZQ655" s="2"/>
      <c r="JZR655" s="2"/>
      <c r="JZS655" s="2"/>
      <c r="JZT655" s="2"/>
      <c r="JZU655" s="2"/>
      <c r="JZV655" s="2"/>
      <c r="JZW655" s="2"/>
      <c r="JZX655" s="2"/>
      <c r="JZY655" s="2"/>
      <c r="JZZ655" s="2"/>
      <c r="KAA655" s="2"/>
      <c r="KAB655" s="2"/>
      <c r="KAC655" s="2"/>
      <c r="KAD655" s="2"/>
      <c r="KAE655" s="2"/>
      <c r="KAF655" s="2"/>
      <c r="KAG655" s="2"/>
      <c r="KAH655" s="2"/>
      <c r="KAI655" s="2"/>
      <c r="KAJ655" s="2"/>
      <c r="KAK655" s="2"/>
      <c r="KAL655" s="2"/>
      <c r="KAM655" s="2"/>
      <c r="KAN655" s="2"/>
      <c r="KAO655" s="2"/>
      <c r="KAP655" s="2"/>
      <c r="KAQ655" s="2"/>
      <c r="KAR655" s="2"/>
      <c r="KAS655" s="2"/>
      <c r="KAT655" s="2"/>
      <c r="KAU655" s="2"/>
      <c r="KAV655" s="2"/>
      <c r="KAW655" s="2"/>
      <c r="KAX655" s="2"/>
      <c r="KAY655" s="2"/>
      <c r="KAZ655" s="2"/>
      <c r="KBA655" s="2"/>
      <c r="KBB655" s="2"/>
      <c r="KBC655" s="2"/>
      <c r="KBD655" s="2"/>
      <c r="KBE655" s="2"/>
      <c r="KBF655" s="2"/>
      <c r="KBG655" s="2"/>
      <c r="KBH655" s="2"/>
      <c r="KBI655" s="2"/>
      <c r="KBJ655" s="2"/>
      <c r="KBK655" s="2"/>
      <c r="KBL655" s="2"/>
      <c r="KBM655" s="2"/>
      <c r="KBN655" s="2"/>
      <c r="KBO655" s="2"/>
      <c r="KBP655" s="2"/>
      <c r="KBQ655" s="2"/>
      <c r="KBR655" s="2"/>
      <c r="KBS655" s="2"/>
      <c r="KBT655" s="2"/>
      <c r="KBU655" s="2"/>
      <c r="KBV655" s="2"/>
      <c r="KBW655" s="2"/>
      <c r="KBX655" s="2"/>
      <c r="KBY655" s="2"/>
      <c r="KBZ655" s="2"/>
      <c r="KCA655" s="2"/>
      <c r="KCB655" s="2"/>
      <c r="KCC655" s="2"/>
      <c r="KCD655" s="2"/>
      <c r="KCE655" s="2"/>
      <c r="KCF655" s="2"/>
      <c r="KCG655" s="2"/>
      <c r="KCH655" s="2"/>
      <c r="KCI655" s="2"/>
      <c r="KCJ655" s="2"/>
      <c r="KCK655" s="2"/>
      <c r="KCL655" s="2"/>
      <c r="KCM655" s="2"/>
      <c r="KCN655" s="2"/>
      <c r="KCO655" s="2"/>
      <c r="KCP655" s="2"/>
      <c r="KCQ655" s="2"/>
      <c r="KCR655" s="2"/>
      <c r="KCS655" s="2"/>
      <c r="KCT655" s="2"/>
      <c r="KCU655" s="2"/>
      <c r="KCV655" s="2"/>
      <c r="KCW655" s="2"/>
      <c r="KCX655" s="2"/>
      <c r="KCY655" s="2"/>
      <c r="KCZ655" s="2"/>
      <c r="KDA655" s="2"/>
      <c r="KDB655" s="2"/>
      <c r="KDC655" s="2"/>
      <c r="KDD655" s="2"/>
      <c r="KDE655" s="2"/>
      <c r="KDF655" s="2"/>
      <c r="KDG655" s="2"/>
      <c r="KDH655" s="2"/>
      <c r="KDI655" s="2"/>
      <c r="KDJ655" s="2"/>
      <c r="KDK655" s="2"/>
      <c r="KDL655" s="2"/>
      <c r="KDM655" s="2"/>
      <c r="KDN655" s="2"/>
      <c r="KDO655" s="2"/>
      <c r="KDP655" s="2"/>
      <c r="KDQ655" s="2"/>
      <c r="KDR655" s="2"/>
      <c r="KDS655" s="2"/>
      <c r="KDT655" s="2"/>
      <c r="KDU655" s="2"/>
      <c r="KDV655" s="2"/>
      <c r="KDW655" s="2"/>
      <c r="KDX655" s="2"/>
      <c r="KDY655" s="2"/>
      <c r="KDZ655" s="2"/>
      <c r="KEA655" s="2"/>
      <c r="KEB655" s="2"/>
      <c r="KEC655" s="2"/>
      <c r="KED655" s="2"/>
      <c r="KEE655" s="2"/>
      <c r="KEF655" s="2"/>
      <c r="KEG655" s="2"/>
      <c r="KEH655" s="2"/>
      <c r="KEI655" s="2"/>
      <c r="KEJ655" s="2"/>
      <c r="KEK655" s="2"/>
      <c r="KEL655" s="2"/>
      <c r="KEM655" s="2"/>
      <c r="KEN655" s="2"/>
      <c r="KEO655" s="2"/>
      <c r="KEP655" s="2"/>
      <c r="KEQ655" s="2"/>
      <c r="KER655" s="2"/>
      <c r="KES655" s="2"/>
      <c r="KET655" s="2"/>
      <c r="KEU655" s="2"/>
      <c r="KEV655" s="2"/>
      <c r="KEW655" s="2"/>
      <c r="KEX655" s="2"/>
      <c r="KEY655" s="2"/>
      <c r="KEZ655" s="2"/>
      <c r="KFA655" s="2"/>
      <c r="KFB655" s="2"/>
      <c r="KFC655" s="2"/>
      <c r="KFD655" s="2"/>
      <c r="KFE655" s="2"/>
      <c r="KFF655" s="2"/>
      <c r="KFG655" s="2"/>
      <c r="KFH655" s="2"/>
      <c r="KFI655" s="2"/>
      <c r="KFJ655" s="2"/>
      <c r="KFK655" s="2"/>
      <c r="KFL655" s="2"/>
      <c r="KFM655" s="2"/>
      <c r="KFN655" s="2"/>
      <c r="KFO655" s="2"/>
      <c r="KFP655" s="2"/>
      <c r="KFQ655" s="2"/>
      <c r="KFR655" s="2"/>
      <c r="KFS655" s="2"/>
      <c r="KFT655" s="2"/>
      <c r="KFU655" s="2"/>
      <c r="KFV655" s="2"/>
      <c r="KFW655" s="2"/>
      <c r="KFX655" s="2"/>
      <c r="KFY655" s="2"/>
      <c r="KFZ655" s="2"/>
      <c r="KGA655" s="2"/>
      <c r="KGB655" s="2"/>
      <c r="KGC655" s="2"/>
      <c r="KGD655" s="2"/>
      <c r="KGE655" s="2"/>
      <c r="KGF655" s="2"/>
      <c r="KGG655" s="2"/>
      <c r="KGH655" s="2"/>
      <c r="KGI655" s="2"/>
      <c r="KGJ655" s="2"/>
      <c r="KGK655" s="2"/>
      <c r="KGL655" s="2"/>
      <c r="KGM655" s="2"/>
      <c r="KGN655" s="2"/>
      <c r="KGO655" s="2"/>
      <c r="KGP655" s="2"/>
      <c r="KGQ655" s="2"/>
      <c r="KGR655" s="2"/>
      <c r="KGS655" s="2"/>
      <c r="KGT655" s="2"/>
      <c r="KGU655" s="2"/>
      <c r="KGV655" s="2"/>
      <c r="KGW655" s="2"/>
      <c r="KGX655" s="2"/>
      <c r="KGY655" s="2"/>
      <c r="KGZ655" s="2"/>
      <c r="KHA655" s="2"/>
      <c r="KHB655" s="2"/>
      <c r="KHC655" s="2"/>
      <c r="KHD655" s="2"/>
      <c r="KHE655" s="2"/>
      <c r="KHF655" s="2"/>
      <c r="KHG655" s="2"/>
      <c r="KHH655" s="2"/>
      <c r="KHI655" s="2"/>
      <c r="KHJ655" s="2"/>
      <c r="KHK655" s="2"/>
      <c r="KHL655" s="2"/>
      <c r="KHM655" s="2"/>
      <c r="KHN655" s="2"/>
      <c r="KHO655" s="2"/>
      <c r="KHP655" s="2"/>
      <c r="KHQ655" s="2"/>
      <c r="KHR655" s="2"/>
      <c r="KHS655" s="2"/>
      <c r="KHT655" s="2"/>
      <c r="KHU655" s="2"/>
      <c r="KHV655" s="2"/>
      <c r="KHW655" s="2"/>
      <c r="KHX655" s="2"/>
      <c r="KHY655" s="2"/>
      <c r="KHZ655" s="2"/>
      <c r="KIA655" s="2"/>
      <c r="KIB655" s="2"/>
      <c r="KIC655" s="2"/>
      <c r="KID655" s="2"/>
      <c r="KIE655" s="2"/>
      <c r="KIF655" s="2"/>
      <c r="KIG655" s="2"/>
      <c r="KIH655" s="2"/>
      <c r="KII655" s="2"/>
      <c r="KIJ655" s="2"/>
      <c r="KIK655" s="2"/>
      <c r="KIL655" s="2"/>
      <c r="KIM655" s="2"/>
      <c r="KIN655" s="2"/>
      <c r="KIO655" s="2"/>
      <c r="KIP655" s="2"/>
      <c r="KIQ655" s="2"/>
      <c r="KIR655" s="2"/>
      <c r="KIS655" s="2"/>
      <c r="KIT655" s="2"/>
      <c r="KIU655" s="2"/>
      <c r="KIV655" s="2"/>
      <c r="KIW655" s="2"/>
      <c r="KIX655" s="2"/>
      <c r="KIY655" s="2"/>
      <c r="KIZ655" s="2"/>
      <c r="KJA655" s="2"/>
      <c r="KJB655" s="2"/>
      <c r="KJC655" s="2"/>
      <c r="KJD655" s="2"/>
      <c r="KJE655" s="2"/>
      <c r="KJF655" s="2"/>
      <c r="KJG655" s="2"/>
      <c r="KJH655" s="2"/>
      <c r="KJI655" s="2"/>
      <c r="KJJ655" s="2"/>
      <c r="KJK655" s="2"/>
      <c r="KJL655" s="2"/>
      <c r="KJM655" s="2"/>
      <c r="KJN655" s="2"/>
      <c r="KJO655" s="2"/>
      <c r="KJP655" s="2"/>
      <c r="KJQ655" s="2"/>
      <c r="KJR655" s="2"/>
      <c r="KJS655" s="2"/>
      <c r="KJT655" s="2"/>
      <c r="KJU655" s="2"/>
      <c r="KJV655" s="2"/>
      <c r="KJW655" s="2"/>
      <c r="KJX655" s="2"/>
      <c r="KJY655" s="2"/>
      <c r="KJZ655" s="2"/>
      <c r="KKA655" s="2"/>
      <c r="KKB655" s="2"/>
      <c r="KKC655" s="2"/>
      <c r="KKD655" s="2"/>
      <c r="KKE655" s="2"/>
      <c r="KKF655" s="2"/>
      <c r="KKG655" s="2"/>
      <c r="KKH655" s="2"/>
      <c r="KKI655" s="2"/>
      <c r="KKJ655" s="2"/>
      <c r="KKK655" s="2"/>
      <c r="KKL655" s="2"/>
      <c r="KKM655" s="2"/>
      <c r="KKN655" s="2"/>
      <c r="KKO655" s="2"/>
      <c r="KKP655" s="2"/>
      <c r="KKQ655" s="2"/>
      <c r="KKR655" s="2"/>
      <c r="KKS655" s="2"/>
      <c r="KKT655" s="2"/>
      <c r="KKU655" s="2"/>
      <c r="KKV655" s="2"/>
      <c r="KKW655" s="2"/>
      <c r="KKX655" s="2"/>
      <c r="KKY655" s="2"/>
      <c r="KKZ655" s="2"/>
      <c r="KLA655" s="2"/>
      <c r="KLB655" s="2"/>
      <c r="KLC655" s="2"/>
      <c r="KLD655" s="2"/>
      <c r="KLE655" s="2"/>
      <c r="KLF655" s="2"/>
      <c r="KLG655" s="2"/>
      <c r="KLH655" s="2"/>
      <c r="KLI655" s="2"/>
      <c r="KLJ655" s="2"/>
      <c r="KLK655" s="2"/>
      <c r="KLL655" s="2"/>
      <c r="KLM655" s="2"/>
      <c r="KLN655" s="2"/>
      <c r="KLO655" s="2"/>
      <c r="KLP655" s="2"/>
      <c r="KLQ655" s="2"/>
      <c r="KLR655" s="2"/>
      <c r="KLS655" s="2"/>
      <c r="KLT655" s="2"/>
      <c r="KLU655" s="2"/>
      <c r="KLV655" s="2"/>
      <c r="KLW655" s="2"/>
      <c r="KLX655" s="2"/>
      <c r="KLY655" s="2"/>
      <c r="KLZ655" s="2"/>
      <c r="KMA655" s="2"/>
      <c r="KMB655" s="2"/>
      <c r="KMC655" s="2"/>
      <c r="KMD655" s="2"/>
      <c r="KME655" s="2"/>
      <c r="KMF655" s="2"/>
      <c r="KMG655" s="2"/>
      <c r="KMH655" s="2"/>
      <c r="KMI655" s="2"/>
      <c r="KMJ655" s="2"/>
      <c r="KMK655" s="2"/>
      <c r="KML655" s="2"/>
      <c r="KMM655" s="2"/>
      <c r="KMN655" s="2"/>
      <c r="KMO655" s="2"/>
      <c r="KMP655" s="2"/>
      <c r="KMQ655" s="2"/>
      <c r="KMR655" s="2"/>
      <c r="KMS655" s="2"/>
      <c r="KMT655" s="2"/>
      <c r="KMU655" s="2"/>
      <c r="KMV655" s="2"/>
      <c r="KMW655" s="2"/>
      <c r="KMX655" s="2"/>
      <c r="KMY655" s="2"/>
      <c r="KMZ655" s="2"/>
      <c r="KNA655" s="2"/>
      <c r="KNB655" s="2"/>
      <c r="KNC655" s="2"/>
      <c r="KND655" s="2"/>
      <c r="KNE655" s="2"/>
      <c r="KNF655" s="2"/>
      <c r="KNG655" s="2"/>
      <c r="KNH655" s="2"/>
      <c r="KNI655" s="2"/>
      <c r="KNJ655" s="2"/>
      <c r="KNK655" s="2"/>
      <c r="KNL655" s="2"/>
      <c r="KNM655" s="2"/>
      <c r="KNN655" s="2"/>
      <c r="KNO655" s="2"/>
      <c r="KNP655" s="2"/>
      <c r="KNQ655" s="2"/>
      <c r="KNR655" s="2"/>
      <c r="KNS655" s="2"/>
      <c r="KNT655" s="2"/>
      <c r="KNU655" s="2"/>
      <c r="KNV655" s="2"/>
      <c r="KNW655" s="2"/>
      <c r="KNX655" s="2"/>
      <c r="KNY655" s="2"/>
      <c r="KNZ655" s="2"/>
      <c r="KOA655" s="2"/>
      <c r="KOB655" s="2"/>
      <c r="KOC655" s="2"/>
      <c r="KOD655" s="2"/>
      <c r="KOE655" s="2"/>
      <c r="KOF655" s="2"/>
      <c r="KOG655" s="2"/>
      <c r="KOH655" s="2"/>
      <c r="KOI655" s="2"/>
      <c r="KOJ655" s="2"/>
      <c r="KOK655" s="2"/>
      <c r="KOL655" s="2"/>
      <c r="KOM655" s="2"/>
      <c r="KON655" s="2"/>
      <c r="KOO655" s="2"/>
      <c r="KOP655" s="2"/>
      <c r="KOQ655" s="2"/>
      <c r="KOR655" s="2"/>
      <c r="KOS655" s="2"/>
      <c r="KOT655" s="2"/>
      <c r="KOU655" s="2"/>
      <c r="KOV655" s="2"/>
      <c r="KOW655" s="2"/>
      <c r="KOX655" s="2"/>
      <c r="KOY655" s="2"/>
      <c r="KOZ655" s="2"/>
      <c r="KPA655" s="2"/>
      <c r="KPB655" s="2"/>
      <c r="KPC655" s="2"/>
      <c r="KPD655" s="2"/>
      <c r="KPE655" s="2"/>
      <c r="KPF655" s="2"/>
      <c r="KPG655" s="2"/>
      <c r="KPH655" s="2"/>
      <c r="KPI655" s="2"/>
      <c r="KPJ655" s="2"/>
      <c r="KPK655" s="2"/>
      <c r="KPL655" s="2"/>
      <c r="KPM655" s="2"/>
      <c r="KPN655" s="2"/>
      <c r="KPO655" s="2"/>
      <c r="KPP655" s="2"/>
      <c r="KPQ655" s="2"/>
      <c r="KPR655" s="2"/>
      <c r="KPS655" s="2"/>
      <c r="KPT655" s="2"/>
      <c r="KPU655" s="2"/>
      <c r="KPV655" s="2"/>
      <c r="KPW655" s="2"/>
      <c r="KPX655" s="2"/>
      <c r="KPY655" s="2"/>
      <c r="KPZ655" s="2"/>
      <c r="KQA655" s="2"/>
      <c r="KQB655" s="2"/>
      <c r="KQC655" s="2"/>
      <c r="KQD655" s="2"/>
      <c r="KQE655" s="2"/>
      <c r="KQF655" s="2"/>
      <c r="KQG655" s="2"/>
      <c r="KQH655" s="2"/>
      <c r="KQI655" s="2"/>
      <c r="KQJ655" s="2"/>
      <c r="KQK655" s="2"/>
      <c r="KQL655" s="2"/>
      <c r="KQM655" s="2"/>
      <c r="KQN655" s="2"/>
      <c r="KQO655" s="2"/>
      <c r="KQP655" s="2"/>
      <c r="KQQ655" s="2"/>
      <c r="KQR655" s="2"/>
      <c r="KQS655" s="2"/>
      <c r="KQT655" s="2"/>
      <c r="KQU655" s="2"/>
      <c r="KQV655" s="2"/>
      <c r="KQW655" s="2"/>
      <c r="KQX655" s="2"/>
      <c r="KQY655" s="2"/>
      <c r="KQZ655" s="2"/>
      <c r="KRA655" s="2"/>
      <c r="KRB655" s="2"/>
      <c r="KRC655" s="2"/>
      <c r="KRD655" s="2"/>
      <c r="KRE655" s="2"/>
      <c r="KRF655" s="2"/>
      <c r="KRG655" s="2"/>
      <c r="KRH655" s="2"/>
      <c r="KRI655" s="2"/>
      <c r="KRJ655" s="2"/>
      <c r="KRK655" s="2"/>
      <c r="KRL655" s="2"/>
      <c r="KRM655" s="2"/>
      <c r="KRN655" s="2"/>
      <c r="KRO655" s="2"/>
      <c r="KRP655" s="2"/>
      <c r="KRQ655" s="2"/>
      <c r="KRR655" s="2"/>
      <c r="KRS655" s="2"/>
      <c r="KRT655" s="2"/>
      <c r="KRU655" s="2"/>
      <c r="KRV655" s="2"/>
      <c r="KRW655" s="2"/>
      <c r="KRX655" s="2"/>
      <c r="KRY655" s="2"/>
      <c r="KRZ655" s="2"/>
      <c r="KSA655" s="2"/>
      <c r="KSB655" s="2"/>
      <c r="KSC655" s="2"/>
      <c r="KSD655" s="2"/>
      <c r="KSE655" s="2"/>
      <c r="KSF655" s="2"/>
      <c r="KSG655" s="2"/>
      <c r="KSH655" s="2"/>
      <c r="KSI655" s="2"/>
      <c r="KSJ655" s="2"/>
      <c r="KSK655" s="2"/>
      <c r="KSL655" s="2"/>
      <c r="KSM655" s="2"/>
      <c r="KSN655" s="2"/>
      <c r="KSO655" s="2"/>
      <c r="KSP655" s="2"/>
      <c r="KSQ655" s="2"/>
      <c r="KSR655" s="2"/>
      <c r="KSS655" s="2"/>
      <c r="KST655" s="2"/>
      <c r="KSU655" s="2"/>
      <c r="KSV655" s="2"/>
      <c r="KSW655" s="2"/>
      <c r="KSX655" s="2"/>
      <c r="KSY655" s="2"/>
      <c r="KSZ655" s="2"/>
      <c r="KTA655" s="2"/>
      <c r="KTB655" s="2"/>
      <c r="KTC655" s="2"/>
      <c r="KTD655" s="2"/>
      <c r="KTE655" s="2"/>
      <c r="KTF655" s="2"/>
      <c r="KTG655" s="2"/>
      <c r="KTH655" s="2"/>
      <c r="KTI655" s="2"/>
      <c r="KTJ655" s="2"/>
      <c r="KTK655" s="2"/>
      <c r="KTL655" s="2"/>
      <c r="KTM655" s="2"/>
      <c r="KTN655" s="2"/>
      <c r="KTO655" s="2"/>
      <c r="KTP655" s="2"/>
      <c r="KTQ655" s="2"/>
      <c r="KTR655" s="2"/>
      <c r="KTS655" s="2"/>
      <c r="KTT655" s="2"/>
      <c r="KTU655" s="2"/>
      <c r="KTV655" s="2"/>
      <c r="KTW655" s="2"/>
      <c r="KTX655" s="2"/>
      <c r="KTY655" s="2"/>
      <c r="KTZ655" s="2"/>
      <c r="KUA655" s="2"/>
      <c r="KUB655" s="2"/>
      <c r="KUC655" s="2"/>
      <c r="KUD655" s="2"/>
      <c r="KUE655" s="2"/>
      <c r="KUF655" s="2"/>
      <c r="KUG655" s="2"/>
      <c r="KUH655" s="2"/>
      <c r="KUI655" s="2"/>
      <c r="KUJ655" s="2"/>
      <c r="KUK655" s="2"/>
      <c r="KUL655" s="2"/>
      <c r="KUM655" s="2"/>
      <c r="KUN655" s="2"/>
      <c r="KUO655" s="2"/>
      <c r="KUP655" s="2"/>
      <c r="KUQ655" s="2"/>
      <c r="KUR655" s="2"/>
      <c r="KUS655" s="2"/>
      <c r="KUT655" s="2"/>
      <c r="KUU655" s="2"/>
      <c r="KUV655" s="2"/>
      <c r="KUW655" s="2"/>
      <c r="KUX655" s="2"/>
      <c r="KUY655" s="2"/>
      <c r="KUZ655" s="2"/>
      <c r="KVA655" s="2"/>
      <c r="KVB655" s="2"/>
      <c r="KVC655" s="2"/>
      <c r="KVD655" s="2"/>
      <c r="KVE655" s="2"/>
      <c r="KVF655" s="2"/>
      <c r="KVG655" s="2"/>
      <c r="KVH655" s="2"/>
      <c r="KVI655" s="2"/>
      <c r="KVJ655" s="2"/>
      <c r="KVK655" s="2"/>
      <c r="KVL655" s="2"/>
      <c r="KVM655" s="2"/>
      <c r="KVN655" s="2"/>
      <c r="KVO655" s="2"/>
      <c r="KVP655" s="2"/>
      <c r="KVQ655" s="2"/>
      <c r="KVR655" s="2"/>
      <c r="KVS655" s="2"/>
      <c r="KVT655" s="2"/>
      <c r="KVU655" s="2"/>
      <c r="KVV655" s="2"/>
      <c r="KVW655" s="2"/>
      <c r="KVX655" s="2"/>
      <c r="KVY655" s="2"/>
      <c r="KVZ655" s="2"/>
      <c r="KWA655" s="2"/>
      <c r="KWB655" s="2"/>
      <c r="KWC655" s="2"/>
      <c r="KWD655" s="2"/>
      <c r="KWE655" s="2"/>
      <c r="KWF655" s="2"/>
      <c r="KWG655" s="2"/>
      <c r="KWH655" s="2"/>
      <c r="KWI655" s="2"/>
      <c r="KWJ655" s="2"/>
      <c r="KWK655" s="2"/>
      <c r="KWL655" s="2"/>
      <c r="KWM655" s="2"/>
      <c r="KWN655" s="2"/>
      <c r="KWO655" s="2"/>
      <c r="KWP655" s="2"/>
      <c r="KWQ655" s="2"/>
      <c r="KWR655" s="2"/>
      <c r="KWS655" s="2"/>
      <c r="KWT655" s="2"/>
      <c r="KWU655" s="2"/>
      <c r="KWV655" s="2"/>
      <c r="KWW655" s="2"/>
      <c r="KWX655" s="2"/>
      <c r="KWY655" s="2"/>
      <c r="KWZ655" s="2"/>
      <c r="KXA655" s="2"/>
      <c r="KXB655" s="2"/>
      <c r="KXC655" s="2"/>
      <c r="KXD655" s="2"/>
      <c r="KXE655" s="2"/>
      <c r="KXF655" s="2"/>
      <c r="KXG655" s="2"/>
      <c r="KXH655" s="2"/>
      <c r="KXI655" s="2"/>
      <c r="KXJ655" s="2"/>
      <c r="KXK655" s="2"/>
      <c r="KXL655" s="2"/>
      <c r="KXM655" s="2"/>
      <c r="KXN655" s="2"/>
      <c r="KXO655" s="2"/>
      <c r="KXP655" s="2"/>
      <c r="KXQ655" s="2"/>
      <c r="KXR655" s="2"/>
      <c r="KXS655" s="2"/>
      <c r="KXT655" s="2"/>
      <c r="KXU655" s="2"/>
      <c r="KXV655" s="2"/>
      <c r="KXW655" s="2"/>
      <c r="KXX655" s="2"/>
      <c r="KXY655" s="2"/>
      <c r="KXZ655" s="2"/>
      <c r="KYA655" s="2"/>
      <c r="KYB655" s="2"/>
      <c r="KYC655" s="2"/>
      <c r="KYD655" s="2"/>
      <c r="KYE655" s="2"/>
      <c r="KYF655" s="2"/>
      <c r="KYG655" s="2"/>
      <c r="KYH655" s="2"/>
      <c r="KYI655" s="2"/>
      <c r="KYJ655" s="2"/>
      <c r="KYK655" s="2"/>
      <c r="KYL655" s="2"/>
      <c r="KYM655" s="2"/>
      <c r="KYN655" s="2"/>
      <c r="KYO655" s="2"/>
      <c r="KYP655" s="2"/>
      <c r="KYQ655" s="2"/>
      <c r="KYR655" s="2"/>
      <c r="KYS655" s="2"/>
      <c r="KYT655" s="2"/>
      <c r="KYU655" s="2"/>
      <c r="KYV655" s="2"/>
      <c r="KYW655" s="2"/>
      <c r="KYX655" s="2"/>
      <c r="KYY655" s="2"/>
      <c r="KYZ655" s="2"/>
      <c r="KZA655" s="2"/>
      <c r="KZB655" s="2"/>
      <c r="KZC655" s="2"/>
      <c r="KZD655" s="2"/>
      <c r="KZE655" s="2"/>
      <c r="KZF655" s="2"/>
      <c r="KZG655" s="2"/>
      <c r="KZH655" s="2"/>
      <c r="KZI655" s="2"/>
      <c r="KZJ655" s="2"/>
      <c r="KZK655" s="2"/>
      <c r="KZL655" s="2"/>
      <c r="KZM655" s="2"/>
      <c r="KZN655" s="2"/>
      <c r="KZO655" s="2"/>
      <c r="KZP655" s="2"/>
      <c r="KZQ655" s="2"/>
      <c r="KZR655" s="2"/>
      <c r="KZS655" s="2"/>
      <c r="KZT655" s="2"/>
      <c r="KZU655" s="2"/>
      <c r="KZV655" s="2"/>
      <c r="KZW655" s="2"/>
      <c r="KZX655" s="2"/>
      <c r="KZY655" s="2"/>
      <c r="KZZ655" s="2"/>
      <c r="LAA655" s="2"/>
      <c r="LAB655" s="2"/>
      <c r="LAC655" s="2"/>
      <c r="LAD655" s="2"/>
      <c r="LAE655" s="2"/>
      <c r="LAF655" s="2"/>
      <c r="LAG655" s="2"/>
      <c r="LAH655" s="2"/>
      <c r="LAI655" s="2"/>
      <c r="LAJ655" s="2"/>
      <c r="LAK655" s="2"/>
      <c r="LAL655" s="2"/>
      <c r="LAM655" s="2"/>
      <c r="LAN655" s="2"/>
      <c r="LAO655" s="2"/>
      <c r="LAP655" s="2"/>
      <c r="LAQ655" s="2"/>
      <c r="LAR655" s="2"/>
      <c r="LAS655" s="2"/>
      <c r="LAT655" s="2"/>
      <c r="LAU655" s="2"/>
      <c r="LAV655" s="2"/>
      <c r="LAW655" s="2"/>
      <c r="LAX655" s="2"/>
      <c r="LAY655" s="2"/>
      <c r="LAZ655" s="2"/>
      <c r="LBA655" s="2"/>
      <c r="LBB655" s="2"/>
      <c r="LBC655" s="2"/>
      <c r="LBD655" s="2"/>
      <c r="LBE655" s="2"/>
      <c r="LBF655" s="2"/>
      <c r="LBG655" s="2"/>
      <c r="LBH655" s="2"/>
      <c r="LBI655" s="2"/>
      <c r="LBJ655" s="2"/>
      <c r="LBK655" s="2"/>
      <c r="LBL655" s="2"/>
      <c r="LBM655" s="2"/>
      <c r="LBN655" s="2"/>
      <c r="LBO655" s="2"/>
      <c r="LBP655" s="2"/>
      <c r="LBQ655" s="2"/>
      <c r="LBR655" s="2"/>
      <c r="LBS655" s="2"/>
      <c r="LBT655" s="2"/>
      <c r="LBU655" s="2"/>
      <c r="LBV655" s="2"/>
      <c r="LBW655" s="2"/>
      <c r="LBX655" s="2"/>
      <c r="LBY655" s="2"/>
      <c r="LBZ655" s="2"/>
      <c r="LCA655" s="2"/>
      <c r="LCB655" s="2"/>
      <c r="LCC655" s="2"/>
      <c r="LCD655" s="2"/>
      <c r="LCE655" s="2"/>
      <c r="LCF655" s="2"/>
      <c r="LCG655" s="2"/>
      <c r="LCH655" s="2"/>
      <c r="LCI655" s="2"/>
      <c r="LCJ655" s="2"/>
      <c r="LCK655" s="2"/>
      <c r="LCL655" s="2"/>
      <c r="LCM655" s="2"/>
      <c r="LCN655" s="2"/>
      <c r="LCO655" s="2"/>
      <c r="LCP655" s="2"/>
      <c r="LCQ655" s="2"/>
      <c r="LCR655" s="2"/>
      <c r="LCS655" s="2"/>
      <c r="LCT655" s="2"/>
      <c r="LCU655" s="2"/>
      <c r="LCV655" s="2"/>
      <c r="LCW655" s="2"/>
      <c r="LCX655" s="2"/>
      <c r="LCY655" s="2"/>
      <c r="LCZ655" s="2"/>
      <c r="LDA655" s="2"/>
      <c r="LDB655" s="2"/>
      <c r="LDC655" s="2"/>
      <c r="LDD655" s="2"/>
      <c r="LDE655" s="2"/>
      <c r="LDF655" s="2"/>
      <c r="LDG655" s="2"/>
      <c r="LDH655" s="2"/>
      <c r="LDI655" s="2"/>
      <c r="LDJ655" s="2"/>
      <c r="LDK655" s="2"/>
      <c r="LDL655" s="2"/>
      <c r="LDM655" s="2"/>
      <c r="LDN655" s="2"/>
      <c r="LDO655" s="2"/>
      <c r="LDP655" s="2"/>
      <c r="LDQ655" s="2"/>
      <c r="LDR655" s="2"/>
      <c r="LDS655" s="2"/>
      <c r="LDT655" s="2"/>
      <c r="LDU655" s="2"/>
      <c r="LDV655" s="2"/>
      <c r="LDW655" s="2"/>
      <c r="LDX655" s="2"/>
      <c r="LDY655" s="2"/>
      <c r="LDZ655" s="2"/>
      <c r="LEA655" s="2"/>
      <c r="LEB655" s="2"/>
      <c r="LEC655" s="2"/>
      <c r="LED655" s="2"/>
      <c r="LEE655" s="2"/>
      <c r="LEF655" s="2"/>
      <c r="LEG655" s="2"/>
      <c r="LEH655" s="2"/>
      <c r="LEI655" s="2"/>
      <c r="LEJ655" s="2"/>
      <c r="LEK655" s="2"/>
      <c r="LEL655" s="2"/>
      <c r="LEM655" s="2"/>
      <c r="LEN655" s="2"/>
      <c r="LEO655" s="2"/>
      <c r="LEP655" s="2"/>
      <c r="LEQ655" s="2"/>
      <c r="LER655" s="2"/>
      <c r="LES655" s="2"/>
      <c r="LET655" s="2"/>
      <c r="LEU655" s="2"/>
      <c r="LEV655" s="2"/>
      <c r="LEW655" s="2"/>
      <c r="LEX655" s="2"/>
      <c r="LEY655" s="2"/>
      <c r="LEZ655" s="2"/>
      <c r="LFA655" s="2"/>
      <c r="LFB655" s="2"/>
      <c r="LFC655" s="2"/>
      <c r="LFD655" s="2"/>
      <c r="LFE655" s="2"/>
      <c r="LFF655" s="2"/>
      <c r="LFG655" s="2"/>
      <c r="LFH655" s="2"/>
      <c r="LFI655" s="2"/>
      <c r="LFJ655" s="2"/>
      <c r="LFK655" s="2"/>
      <c r="LFL655" s="2"/>
      <c r="LFM655" s="2"/>
      <c r="LFN655" s="2"/>
      <c r="LFO655" s="2"/>
      <c r="LFP655" s="2"/>
      <c r="LFQ655" s="2"/>
      <c r="LFR655" s="2"/>
      <c r="LFS655" s="2"/>
      <c r="LFT655" s="2"/>
      <c r="LFU655" s="2"/>
      <c r="LFV655" s="2"/>
      <c r="LFW655" s="2"/>
      <c r="LFX655" s="2"/>
      <c r="LFY655" s="2"/>
      <c r="LFZ655" s="2"/>
      <c r="LGA655" s="2"/>
      <c r="LGB655" s="2"/>
      <c r="LGC655" s="2"/>
      <c r="LGD655" s="2"/>
      <c r="LGE655" s="2"/>
      <c r="LGF655" s="2"/>
      <c r="LGG655" s="2"/>
      <c r="LGH655" s="2"/>
      <c r="LGI655" s="2"/>
      <c r="LGJ655" s="2"/>
      <c r="LGK655" s="2"/>
      <c r="LGL655" s="2"/>
      <c r="LGM655" s="2"/>
      <c r="LGN655" s="2"/>
      <c r="LGO655" s="2"/>
      <c r="LGP655" s="2"/>
      <c r="LGQ655" s="2"/>
      <c r="LGR655" s="2"/>
      <c r="LGS655" s="2"/>
      <c r="LGT655" s="2"/>
      <c r="LGU655" s="2"/>
      <c r="LGV655" s="2"/>
      <c r="LGW655" s="2"/>
      <c r="LGX655" s="2"/>
      <c r="LGY655" s="2"/>
      <c r="LGZ655" s="2"/>
      <c r="LHA655" s="2"/>
      <c r="LHB655" s="2"/>
      <c r="LHC655" s="2"/>
      <c r="LHD655" s="2"/>
      <c r="LHE655" s="2"/>
      <c r="LHF655" s="2"/>
      <c r="LHG655" s="2"/>
      <c r="LHH655" s="2"/>
      <c r="LHI655" s="2"/>
      <c r="LHJ655" s="2"/>
      <c r="LHK655" s="2"/>
      <c r="LHL655" s="2"/>
      <c r="LHM655" s="2"/>
      <c r="LHN655" s="2"/>
      <c r="LHO655" s="2"/>
      <c r="LHP655" s="2"/>
      <c r="LHQ655" s="2"/>
      <c r="LHR655" s="2"/>
      <c r="LHS655" s="2"/>
      <c r="LHT655" s="2"/>
      <c r="LHU655" s="2"/>
      <c r="LHV655" s="2"/>
      <c r="LHW655" s="2"/>
      <c r="LHX655" s="2"/>
      <c r="LHY655" s="2"/>
      <c r="LHZ655" s="2"/>
      <c r="LIA655" s="2"/>
      <c r="LIB655" s="2"/>
      <c r="LIC655" s="2"/>
      <c r="LID655" s="2"/>
      <c r="LIE655" s="2"/>
      <c r="LIF655" s="2"/>
      <c r="LIG655" s="2"/>
      <c r="LIH655" s="2"/>
      <c r="LII655" s="2"/>
      <c r="LIJ655" s="2"/>
      <c r="LIK655" s="2"/>
      <c r="LIL655" s="2"/>
      <c r="LIM655" s="2"/>
      <c r="LIN655" s="2"/>
      <c r="LIO655" s="2"/>
      <c r="LIP655" s="2"/>
      <c r="LIQ655" s="2"/>
      <c r="LIR655" s="2"/>
      <c r="LIS655" s="2"/>
      <c r="LIT655" s="2"/>
      <c r="LIU655" s="2"/>
      <c r="LIV655" s="2"/>
      <c r="LIW655" s="2"/>
      <c r="LIX655" s="2"/>
      <c r="LIY655" s="2"/>
      <c r="LIZ655" s="2"/>
      <c r="LJA655" s="2"/>
      <c r="LJB655" s="2"/>
      <c r="LJC655" s="2"/>
      <c r="LJD655" s="2"/>
      <c r="LJE655" s="2"/>
      <c r="LJF655" s="2"/>
      <c r="LJG655" s="2"/>
      <c r="LJH655" s="2"/>
      <c r="LJI655" s="2"/>
      <c r="LJJ655" s="2"/>
      <c r="LJK655" s="2"/>
      <c r="LJL655" s="2"/>
      <c r="LJM655" s="2"/>
      <c r="LJN655" s="2"/>
      <c r="LJO655" s="2"/>
      <c r="LJP655" s="2"/>
      <c r="LJQ655" s="2"/>
      <c r="LJR655" s="2"/>
      <c r="LJS655" s="2"/>
      <c r="LJT655" s="2"/>
      <c r="LJU655" s="2"/>
      <c r="LJV655" s="2"/>
      <c r="LJW655" s="2"/>
      <c r="LJX655" s="2"/>
      <c r="LJY655" s="2"/>
      <c r="LJZ655" s="2"/>
      <c r="LKA655" s="2"/>
      <c r="LKB655" s="2"/>
      <c r="LKC655" s="2"/>
      <c r="LKD655" s="2"/>
      <c r="LKE655" s="2"/>
      <c r="LKF655" s="2"/>
      <c r="LKG655" s="2"/>
      <c r="LKH655" s="2"/>
      <c r="LKI655" s="2"/>
      <c r="LKJ655" s="2"/>
      <c r="LKK655" s="2"/>
      <c r="LKL655" s="2"/>
      <c r="LKM655" s="2"/>
      <c r="LKN655" s="2"/>
      <c r="LKO655" s="2"/>
      <c r="LKP655" s="2"/>
      <c r="LKQ655" s="2"/>
      <c r="LKR655" s="2"/>
      <c r="LKS655" s="2"/>
      <c r="LKT655" s="2"/>
      <c r="LKU655" s="2"/>
      <c r="LKV655" s="2"/>
      <c r="LKW655" s="2"/>
      <c r="LKX655" s="2"/>
      <c r="LKY655" s="2"/>
      <c r="LKZ655" s="2"/>
      <c r="LLA655" s="2"/>
      <c r="LLB655" s="2"/>
      <c r="LLC655" s="2"/>
      <c r="LLD655" s="2"/>
      <c r="LLE655" s="2"/>
      <c r="LLF655" s="2"/>
      <c r="LLG655" s="2"/>
      <c r="LLH655" s="2"/>
      <c r="LLI655" s="2"/>
      <c r="LLJ655" s="2"/>
      <c r="LLK655" s="2"/>
      <c r="LLL655" s="2"/>
      <c r="LLM655" s="2"/>
      <c r="LLN655" s="2"/>
      <c r="LLO655" s="2"/>
      <c r="LLP655" s="2"/>
      <c r="LLQ655" s="2"/>
      <c r="LLR655" s="2"/>
      <c r="LLS655" s="2"/>
      <c r="LLT655" s="2"/>
      <c r="LLU655" s="2"/>
      <c r="LLV655" s="2"/>
      <c r="LLW655" s="2"/>
      <c r="LLX655" s="2"/>
      <c r="LLY655" s="2"/>
      <c r="LLZ655" s="2"/>
      <c r="LMA655" s="2"/>
      <c r="LMB655" s="2"/>
      <c r="LMC655" s="2"/>
      <c r="LMD655" s="2"/>
      <c r="LME655" s="2"/>
      <c r="LMF655" s="2"/>
      <c r="LMG655" s="2"/>
      <c r="LMH655" s="2"/>
      <c r="LMI655" s="2"/>
      <c r="LMJ655" s="2"/>
      <c r="LMK655" s="2"/>
      <c r="LML655" s="2"/>
      <c r="LMM655" s="2"/>
      <c r="LMN655" s="2"/>
      <c r="LMO655" s="2"/>
      <c r="LMP655" s="2"/>
      <c r="LMQ655" s="2"/>
      <c r="LMR655" s="2"/>
      <c r="LMS655" s="2"/>
      <c r="LMT655" s="2"/>
      <c r="LMU655" s="2"/>
      <c r="LMV655" s="2"/>
      <c r="LMW655" s="2"/>
      <c r="LMX655" s="2"/>
      <c r="LMY655" s="2"/>
      <c r="LMZ655" s="2"/>
      <c r="LNA655" s="2"/>
      <c r="LNB655" s="2"/>
      <c r="LNC655" s="2"/>
      <c r="LND655" s="2"/>
      <c r="LNE655" s="2"/>
      <c r="LNF655" s="2"/>
      <c r="LNG655" s="2"/>
      <c r="LNH655" s="2"/>
      <c r="LNI655" s="2"/>
      <c r="LNJ655" s="2"/>
      <c r="LNK655" s="2"/>
      <c r="LNL655" s="2"/>
      <c r="LNM655" s="2"/>
      <c r="LNN655" s="2"/>
      <c r="LNO655" s="2"/>
      <c r="LNP655" s="2"/>
      <c r="LNQ655" s="2"/>
      <c r="LNR655" s="2"/>
      <c r="LNS655" s="2"/>
      <c r="LNT655" s="2"/>
      <c r="LNU655" s="2"/>
      <c r="LNV655" s="2"/>
      <c r="LNW655" s="2"/>
      <c r="LNX655" s="2"/>
      <c r="LNY655" s="2"/>
      <c r="LNZ655" s="2"/>
      <c r="LOA655" s="2"/>
      <c r="LOB655" s="2"/>
      <c r="LOC655" s="2"/>
      <c r="LOD655" s="2"/>
      <c r="LOE655" s="2"/>
      <c r="LOF655" s="2"/>
      <c r="LOG655" s="2"/>
      <c r="LOH655" s="2"/>
      <c r="LOI655" s="2"/>
      <c r="LOJ655" s="2"/>
      <c r="LOK655" s="2"/>
      <c r="LOL655" s="2"/>
      <c r="LOM655" s="2"/>
      <c r="LON655" s="2"/>
      <c r="LOO655" s="2"/>
      <c r="LOP655" s="2"/>
      <c r="LOQ655" s="2"/>
      <c r="LOR655" s="2"/>
      <c r="LOS655" s="2"/>
      <c r="LOT655" s="2"/>
      <c r="LOU655" s="2"/>
      <c r="LOV655" s="2"/>
      <c r="LOW655" s="2"/>
      <c r="LOX655" s="2"/>
      <c r="LOY655" s="2"/>
      <c r="LOZ655" s="2"/>
      <c r="LPA655" s="2"/>
      <c r="LPB655" s="2"/>
      <c r="LPC655" s="2"/>
      <c r="LPD655" s="2"/>
      <c r="LPE655" s="2"/>
      <c r="LPF655" s="2"/>
      <c r="LPG655" s="2"/>
      <c r="LPH655" s="2"/>
      <c r="LPI655" s="2"/>
      <c r="LPJ655" s="2"/>
      <c r="LPK655" s="2"/>
      <c r="LPL655" s="2"/>
      <c r="LPM655" s="2"/>
      <c r="LPN655" s="2"/>
      <c r="LPO655" s="2"/>
      <c r="LPP655" s="2"/>
      <c r="LPQ655" s="2"/>
      <c r="LPR655" s="2"/>
      <c r="LPS655" s="2"/>
      <c r="LPT655" s="2"/>
      <c r="LPU655" s="2"/>
      <c r="LPV655" s="2"/>
      <c r="LPW655" s="2"/>
      <c r="LPX655" s="2"/>
      <c r="LPY655" s="2"/>
      <c r="LPZ655" s="2"/>
      <c r="LQA655" s="2"/>
      <c r="LQB655" s="2"/>
      <c r="LQC655" s="2"/>
      <c r="LQD655" s="2"/>
      <c r="LQE655" s="2"/>
      <c r="LQF655" s="2"/>
      <c r="LQG655" s="2"/>
      <c r="LQH655" s="2"/>
      <c r="LQI655" s="2"/>
      <c r="LQJ655" s="2"/>
      <c r="LQK655" s="2"/>
      <c r="LQL655" s="2"/>
      <c r="LQM655" s="2"/>
      <c r="LQN655" s="2"/>
      <c r="LQO655" s="2"/>
      <c r="LQP655" s="2"/>
      <c r="LQQ655" s="2"/>
      <c r="LQR655" s="2"/>
      <c r="LQS655" s="2"/>
      <c r="LQT655" s="2"/>
      <c r="LQU655" s="2"/>
      <c r="LQV655" s="2"/>
      <c r="LQW655" s="2"/>
      <c r="LQX655" s="2"/>
      <c r="LQY655" s="2"/>
      <c r="LQZ655" s="2"/>
      <c r="LRA655" s="2"/>
      <c r="LRB655" s="2"/>
      <c r="LRC655" s="2"/>
      <c r="LRD655" s="2"/>
      <c r="LRE655" s="2"/>
      <c r="LRF655" s="2"/>
      <c r="LRG655" s="2"/>
      <c r="LRH655" s="2"/>
      <c r="LRI655" s="2"/>
      <c r="LRJ655" s="2"/>
      <c r="LRK655" s="2"/>
      <c r="LRL655" s="2"/>
      <c r="LRM655" s="2"/>
      <c r="LRN655" s="2"/>
      <c r="LRO655" s="2"/>
      <c r="LRP655" s="2"/>
      <c r="LRQ655" s="2"/>
      <c r="LRR655" s="2"/>
      <c r="LRS655" s="2"/>
      <c r="LRT655" s="2"/>
      <c r="LRU655" s="2"/>
      <c r="LRV655" s="2"/>
      <c r="LRW655" s="2"/>
      <c r="LRX655" s="2"/>
      <c r="LRY655" s="2"/>
      <c r="LRZ655" s="2"/>
      <c r="LSA655" s="2"/>
      <c r="LSB655" s="2"/>
      <c r="LSC655" s="2"/>
      <c r="LSD655" s="2"/>
      <c r="LSE655" s="2"/>
      <c r="LSF655" s="2"/>
      <c r="LSG655" s="2"/>
      <c r="LSH655" s="2"/>
      <c r="LSI655" s="2"/>
      <c r="LSJ655" s="2"/>
      <c r="LSK655" s="2"/>
      <c r="LSL655" s="2"/>
      <c r="LSM655" s="2"/>
      <c r="LSN655" s="2"/>
      <c r="LSO655" s="2"/>
      <c r="LSP655" s="2"/>
      <c r="LSQ655" s="2"/>
      <c r="LSR655" s="2"/>
      <c r="LSS655" s="2"/>
      <c r="LST655" s="2"/>
      <c r="LSU655" s="2"/>
      <c r="LSV655" s="2"/>
      <c r="LSW655" s="2"/>
      <c r="LSX655" s="2"/>
      <c r="LSY655" s="2"/>
      <c r="LSZ655" s="2"/>
      <c r="LTA655" s="2"/>
      <c r="LTB655" s="2"/>
      <c r="LTC655" s="2"/>
      <c r="LTD655" s="2"/>
      <c r="LTE655" s="2"/>
      <c r="LTF655" s="2"/>
      <c r="LTG655" s="2"/>
      <c r="LTH655" s="2"/>
      <c r="LTI655" s="2"/>
      <c r="LTJ655" s="2"/>
      <c r="LTK655" s="2"/>
      <c r="LTL655" s="2"/>
      <c r="LTM655" s="2"/>
      <c r="LTN655" s="2"/>
      <c r="LTO655" s="2"/>
      <c r="LTP655" s="2"/>
      <c r="LTQ655" s="2"/>
      <c r="LTR655" s="2"/>
      <c r="LTS655" s="2"/>
      <c r="LTT655" s="2"/>
      <c r="LTU655" s="2"/>
      <c r="LTV655" s="2"/>
      <c r="LTW655" s="2"/>
      <c r="LTX655" s="2"/>
      <c r="LTY655" s="2"/>
      <c r="LTZ655" s="2"/>
      <c r="LUA655" s="2"/>
      <c r="LUB655" s="2"/>
      <c r="LUC655" s="2"/>
      <c r="LUD655" s="2"/>
      <c r="LUE655" s="2"/>
      <c r="LUF655" s="2"/>
      <c r="LUG655" s="2"/>
      <c r="LUH655" s="2"/>
      <c r="LUI655" s="2"/>
      <c r="LUJ655" s="2"/>
      <c r="LUK655" s="2"/>
      <c r="LUL655" s="2"/>
      <c r="LUM655" s="2"/>
      <c r="LUN655" s="2"/>
      <c r="LUO655" s="2"/>
      <c r="LUP655" s="2"/>
      <c r="LUQ655" s="2"/>
      <c r="LUR655" s="2"/>
      <c r="LUS655" s="2"/>
      <c r="LUT655" s="2"/>
      <c r="LUU655" s="2"/>
      <c r="LUV655" s="2"/>
      <c r="LUW655" s="2"/>
      <c r="LUX655" s="2"/>
      <c r="LUY655" s="2"/>
      <c r="LUZ655" s="2"/>
      <c r="LVA655" s="2"/>
      <c r="LVB655" s="2"/>
      <c r="LVC655" s="2"/>
      <c r="LVD655" s="2"/>
      <c r="LVE655" s="2"/>
      <c r="LVF655" s="2"/>
      <c r="LVG655" s="2"/>
      <c r="LVH655" s="2"/>
      <c r="LVI655" s="2"/>
      <c r="LVJ655" s="2"/>
      <c r="LVK655" s="2"/>
      <c r="LVL655" s="2"/>
      <c r="LVM655" s="2"/>
      <c r="LVN655" s="2"/>
      <c r="LVO655" s="2"/>
      <c r="LVP655" s="2"/>
      <c r="LVQ655" s="2"/>
      <c r="LVR655" s="2"/>
      <c r="LVS655" s="2"/>
      <c r="LVT655" s="2"/>
      <c r="LVU655" s="2"/>
      <c r="LVV655" s="2"/>
      <c r="LVW655" s="2"/>
      <c r="LVX655" s="2"/>
      <c r="LVY655" s="2"/>
      <c r="LVZ655" s="2"/>
      <c r="LWA655" s="2"/>
      <c r="LWB655" s="2"/>
      <c r="LWC655" s="2"/>
      <c r="LWD655" s="2"/>
      <c r="LWE655" s="2"/>
      <c r="LWF655" s="2"/>
      <c r="LWG655" s="2"/>
      <c r="LWH655" s="2"/>
      <c r="LWI655" s="2"/>
      <c r="LWJ655" s="2"/>
      <c r="LWK655" s="2"/>
      <c r="LWL655" s="2"/>
      <c r="LWM655" s="2"/>
      <c r="LWN655" s="2"/>
      <c r="LWO655" s="2"/>
      <c r="LWP655" s="2"/>
      <c r="LWQ655" s="2"/>
      <c r="LWR655" s="2"/>
      <c r="LWS655" s="2"/>
      <c r="LWT655" s="2"/>
      <c r="LWU655" s="2"/>
      <c r="LWV655" s="2"/>
      <c r="LWW655" s="2"/>
      <c r="LWX655" s="2"/>
      <c r="LWY655" s="2"/>
      <c r="LWZ655" s="2"/>
      <c r="LXA655" s="2"/>
      <c r="LXB655" s="2"/>
      <c r="LXC655" s="2"/>
      <c r="LXD655" s="2"/>
      <c r="LXE655" s="2"/>
      <c r="LXF655" s="2"/>
      <c r="LXG655" s="2"/>
      <c r="LXH655" s="2"/>
      <c r="LXI655" s="2"/>
      <c r="LXJ655" s="2"/>
      <c r="LXK655" s="2"/>
      <c r="LXL655" s="2"/>
      <c r="LXM655" s="2"/>
      <c r="LXN655" s="2"/>
      <c r="LXO655" s="2"/>
      <c r="LXP655" s="2"/>
      <c r="LXQ655" s="2"/>
      <c r="LXR655" s="2"/>
      <c r="LXS655" s="2"/>
      <c r="LXT655" s="2"/>
      <c r="LXU655" s="2"/>
      <c r="LXV655" s="2"/>
      <c r="LXW655" s="2"/>
      <c r="LXX655" s="2"/>
      <c r="LXY655" s="2"/>
      <c r="LXZ655" s="2"/>
      <c r="LYA655" s="2"/>
      <c r="LYB655" s="2"/>
      <c r="LYC655" s="2"/>
      <c r="LYD655" s="2"/>
      <c r="LYE655" s="2"/>
      <c r="LYF655" s="2"/>
      <c r="LYG655" s="2"/>
      <c r="LYH655" s="2"/>
      <c r="LYI655" s="2"/>
      <c r="LYJ655" s="2"/>
      <c r="LYK655" s="2"/>
      <c r="LYL655" s="2"/>
      <c r="LYM655" s="2"/>
      <c r="LYN655" s="2"/>
      <c r="LYO655" s="2"/>
      <c r="LYP655" s="2"/>
      <c r="LYQ655" s="2"/>
      <c r="LYR655" s="2"/>
      <c r="LYS655" s="2"/>
      <c r="LYT655" s="2"/>
      <c r="LYU655" s="2"/>
      <c r="LYV655" s="2"/>
      <c r="LYW655" s="2"/>
      <c r="LYX655" s="2"/>
      <c r="LYY655" s="2"/>
      <c r="LYZ655" s="2"/>
      <c r="LZA655" s="2"/>
      <c r="LZB655" s="2"/>
      <c r="LZC655" s="2"/>
      <c r="LZD655" s="2"/>
      <c r="LZE655" s="2"/>
      <c r="LZF655" s="2"/>
      <c r="LZG655" s="2"/>
      <c r="LZH655" s="2"/>
      <c r="LZI655" s="2"/>
      <c r="LZJ655" s="2"/>
      <c r="LZK655" s="2"/>
      <c r="LZL655" s="2"/>
      <c r="LZM655" s="2"/>
      <c r="LZN655" s="2"/>
      <c r="LZO655" s="2"/>
      <c r="LZP655" s="2"/>
      <c r="LZQ655" s="2"/>
      <c r="LZR655" s="2"/>
      <c r="LZS655" s="2"/>
      <c r="LZT655" s="2"/>
      <c r="LZU655" s="2"/>
      <c r="LZV655" s="2"/>
      <c r="LZW655" s="2"/>
      <c r="LZX655" s="2"/>
      <c r="LZY655" s="2"/>
      <c r="LZZ655" s="2"/>
      <c r="MAA655" s="2"/>
      <c r="MAB655" s="2"/>
      <c r="MAC655" s="2"/>
      <c r="MAD655" s="2"/>
      <c r="MAE655" s="2"/>
      <c r="MAF655" s="2"/>
      <c r="MAG655" s="2"/>
      <c r="MAH655" s="2"/>
      <c r="MAI655" s="2"/>
      <c r="MAJ655" s="2"/>
      <c r="MAK655" s="2"/>
      <c r="MAL655" s="2"/>
      <c r="MAM655" s="2"/>
      <c r="MAN655" s="2"/>
      <c r="MAO655" s="2"/>
      <c r="MAP655" s="2"/>
      <c r="MAQ655" s="2"/>
      <c r="MAR655" s="2"/>
      <c r="MAS655" s="2"/>
      <c r="MAT655" s="2"/>
      <c r="MAU655" s="2"/>
      <c r="MAV655" s="2"/>
      <c r="MAW655" s="2"/>
      <c r="MAX655" s="2"/>
      <c r="MAY655" s="2"/>
      <c r="MAZ655" s="2"/>
      <c r="MBA655" s="2"/>
      <c r="MBB655" s="2"/>
      <c r="MBC655" s="2"/>
      <c r="MBD655" s="2"/>
      <c r="MBE655" s="2"/>
      <c r="MBF655" s="2"/>
      <c r="MBG655" s="2"/>
      <c r="MBH655" s="2"/>
      <c r="MBI655" s="2"/>
      <c r="MBJ655" s="2"/>
      <c r="MBK655" s="2"/>
      <c r="MBL655" s="2"/>
      <c r="MBM655" s="2"/>
      <c r="MBN655" s="2"/>
      <c r="MBO655" s="2"/>
      <c r="MBP655" s="2"/>
      <c r="MBQ655" s="2"/>
      <c r="MBR655" s="2"/>
      <c r="MBS655" s="2"/>
      <c r="MBT655" s="2"/>
      <c r="MBU655" s="2"/>
      <c r="MBV655" s="2"/>
      <c r="MBW655" s="2"/>
      <c r="MBX655" s="2"/>
      <c r="MBY655" s="2"/>
      <c r="MBZ655" s="2"/>
      <c r="MCA655" s="2"/>
      <c r="MCB655" s="2"/>
      <c r="MCC655" s="2"/>
      <c r="MCD655" s="2"/>
      <c r="MCE655" s="2"/>
      <c r="MCF655" s="2"/>
      <c r="MCG655" s="2"/>
      <c r="MCH655" s="2"/>
      <c r="MCI655" s="2"/>
      <c r="MCJ655" s="2"/>
      <c r="MCK655" s="2"/>
      <c r="MCL655" s="2"/>
      <c r="MCM655" s="2"/>
      <c r="MCN655" s="2"/>
      <c r="MCO655" s="2"/>
      <c r="MCP655" s="2"/>
      <c r="MCQ655" s="2"/>
      <c r="MCR655" s="2"/>
      <c r="MCS655" s="2"/>
      <c r="MCT655" s="2"/>
      <c r="MCU655" s="2"/>
      <c r="MCV655" s="2"/>
      <c r="MCW655" s="2"/>
      <c r="MCX655" s="2"/>
      <c r="MCY655" s="2"/>
      <c r="MCZ655" s="2"/>
      <c r="MDA655" s="2"/>
      <c r="MDB655" s="2"/>
      <c r="MDC655" s="2"/>
      <c r="MDD655" s="2"/>
      <c r="MDE655" s="2"/>
      <c r="MDF655" s="2"/>
      <c r="MDG655" s="2"/>
      <c r="MDH655" s="2"/>
      <c r="MDI655" s="2"/>
      <c r="MDJ655" s="2"/>
      <c r="MDK655" s="2"/>
      <c r="MDL655" s="2"/>
      <c r="MDM655" s="2"/>
      <c r="MDN655" s="2"/>
      <c r="MDO655" s="2"/>
      <c r="MDP655" s="2"/>
      <c r="MDQ655" s="2"/>
      <c r="MDR655" s="2"/>
      <c r="MDS655" s="2"/>
      <c r="MDT655" s="2"/>
      <c r="MDU655" s="2"/>
      <c r="MDV655" s="2"/>
      <c r="MDW655" s="2"/>
      <c r="MDX655" s="2"/>
      <c r="MDY655" s="2"/>
      <c r="MDZ655" s="2"/>
      <c r="MEA655" s="2"/>
      <c r="MEB655" s="2"/>
      <c r="MEC655" s="2"/>
      <c r="MED655" s="2"/>
      <c r="MEE655" s="2"/>
      <c r="MEF655" s="2"/>
      <c r="MEG655" s="2"/>
      <c r="MEH655" s="2"/>
      <c r="MEI655" s="2"/>
      <c r="MEJ655" s="2"/>
      <c r="MEK655" s="2"/>
      <c r="MEL655" s="2"/>
      <c r="MEM655" s="2"/>
      <c r="MEN655" s="2"/>
      <c r="MEO655" s="2"/>
      <c r="MEP655" s="2"/>
      <c r="MEQ655" s="2"/>
      <c r="MER655" s="2"/>
      <c r="MES655" s="2"/>
      <c r="MET655" s="2"/>
      <c r="MEU655" s="2"/>
      <c r="MEV655" s="2"/>
      <c r="MEW655" s="2"/>
      <c r="MEX655" s="2"/>
      <c r="MEY655" s="2"/>
      <c r="MEZ655" s="2"/>
      <c r="MFA655" s="2"/>
      <c r="MFB655" s="2"/>
      <c r="MFC655" s="2"/>
      <c r="MFD655" s="2"/>
      <c r="MFE655" s="2"/>
      <c r="MFF655" s="2"/>
      <c r="MFG655" s="2"/>
      <c r="MFH655" s="2"/>
      <c r="MFI655" s="2"/>
      <c r="MFJ655" s="2"/>
      <c r="MFK655" s="2"/>
      <c r="MFL655" s="2"/>
      <c r="MFM655" s="2"/>
      <c r="MFN655" s="2"/>
      <c r="MFO655" s="2"/>
      <c r="MFP655" s="2"/>
      <c r="MFQ655" s="2"/>
      <c r="MFR655" s="2"/>
      <c r="MFS655" s="2"/>
      <c r="MFT655" s="2"/>
      <c r="MFU655" s="2"/>
      <c r="MFV655" s="2"/>
      <c r="MFW655" s="2"/>
      <c r="MFX655" s="2"/>
      <c r="MFY655" s="2"/>
      <c r="MFZ655" s="2"/>
      <c r="MGA655" s="2"/>
      <c r="MGB655" s="2"/>
      <c r="MGC655" s="2"/>
      <c r="MGD655" s="2"/>
      <c r="MGE655" s="2"/>
      <c r="MGF655" s="2"/>
      <c r="MGG655" s="2"/>
      <c r="MGH655" s="2"/>
      <c r="MGI655" s="2"/>
      <c r="MGJ655" s="2"/>
      <c r="MGK655" s="2"/>
      <c r="MGL655" s="2"/>
      <c r="MGM655" s="2"/>
      <c r="MGN655" s="2"/>
      <c r="MGO655" s="2"/>
      <c r="MGP655" s="2"/>
      <c r="MGQ655" s="2"/>
      <c r="MGR655" s="2"/>
      <c r="MGS655" s="2"/>
      <c r="MGT655" s="2"/>
      <c r="MGU655" s="2"/>
      <c r="MGV655" s="2"/>
      <c r="MGW655" s="2"/>
      <c r="MGX655" s="2"/>
      <c r="MGY655" s="2"/>
      <c r="MGZ655" s="2"/>
      <c r="MHA655" s="2"/>
      <c r="MHB655" s="2"/>
      <c r="MHC655" s="2"/>
      <c r="MHD655" s="2"/>
      <c r="MHE655" s="2"/>
      <c r="MHF655" s="2"/>
      <c r="MHG655" s="2"/>
      <c r="MHH655" s="2"/>
      <c r="MHI655" s="2"/>
      <c r="MHJ655" s="2"/>
      <c r="MHK655" s="2"/>
      <c r="MHL655" s="2"/>
      <c r="MHM655" s="2"/>
      <c r="MHN655" s="2"/>
      <c r="MHO655" s="2"/>
      <c r="MHP655" s="2"/>
      <c r="MHQ655" s="2"/>
      <c r="MHR655" s="2"/>
      <c r="MHS655" s="2"/>
      <c r="MHT655" s="2"/>
      <c r="MHU655" s="2"/>
      <c r="MHV655" s="2"/>
      <c r="MHW655" s="2"/>
      <c r="MHX655" s="2"/>
      <c r="MHY655" s="2"/>
      <c r="MHZ655" s="2"/>
      <c r="MIA655" s="2"/>
      <c r="MIB655" s="2"/>
      <c r="MIC655" s="2"/>
      <c r="MID655" s="2"/>
      <c r="MIE655" s="2"/>
      <c r="MIF655" s="2"/>
      <c r="MIG655" s="2"/>
      <c r="MIH655" s="2"/>
      <c r="MII655" s="2"/>
      <c r="MIJ655" s="2"/>
      <c r="MIK655" s="2"/>
      <c r="MIL655" s="2"/>
      <c r="MIM655" s="2"/>
      <c r="MIN655" s="2"/>
      <c r="MIO655" s="2"/>
      <c r="MIP655" s="2"/>
      <c r="MIQ655" s="2"/>
      <c r="MIR655" s="2"/>
      <c r="MIS655" s="2"/>
      <c r="MIT655" s="2"/>
      <c r="MIU655" s="2"/>
      <c r="MIV655" s="2"/>
      <c r="MIW655" s="2"/>
      <c r="MIX655" s="2"/>
      <c r="MIY655" s="2"/>
      <c r="MIZ655" s="2"/>
      <c r="MJA655" s="2"/>
      <c r="MJB655" s="2"/>
      <c r="MJC655" s="2"/>
      <c r="MJD655" s="2"/>
      <c r="MJE655" s="2"/>
      <c r="MJF655" s="2"/>
      <c r="MJG655" s="2"/>
      <c r="MJH655" s="2"/>
      <c r="MJI655" s="2"/>
      <c r="MJJ655" s="2"/>
      <c r="MJK655" s="2"/>
      <c r="MJL655" s="2"/>
      <c r="MJM655" s="2"/>
      <c r="MJN655" s="2"/>
      <c r="MJO655" s="2"/>
      <c r="MJP655" s="2"/>
      <c r="MJQ655" s="2"/>
      <c r="MJR655" s="2"/>
      <c r="MJS655" s="2"/>
      <c r="MJT655" s="2"/>
      <c r="MJU655" s="2"/>
      <c r="MJV655" s="2"/>
      <c r="MJW655" s="2"/>
      <c r="MJX655" s="2"/>
      <c r="MJY655" s="2"/>
      <c r="MJZ655" s="2"/>
      <c r="MKA655" s="2"/>
      <c r="MKB655" s="2"/>
      <c r="MKC655" s="2"/>
      <c r="MKD655" s="2"/>
      <c r="MKE655" s="2"/>
      <c r="MKF655" s="2"/>
      <c r="MKG655" s="2"/>
      <c r="MKH655" s="2"/>
      <c r="MKI655" s="2"/>
      <c r="MKJ655" s="2"/>
      <c r="MKK655" s="2"/>
      <c r="MKL655" s="2"/>
      <c r="MKM655" s="2"/>
      <c r="MKN655" s="2"/>
      <c r="MKO655" s="2"/>
      <c r="MKP655" s="2"/>
      <c r="MKQ655" s="2"/>
      <c r="MKR655" s="2"/>
      <c r="MKS655" s="2"/>
      <c r="MKT655" s="2"/>
      <c r="MKU655" s="2"/>
      <c r="MKV655" s="2"/>
      <c r="MKW655" s="2"/>
      <c r="MKX655" s="2"/>
      <c r="MKY655" s="2"/>
      <c r="MKZ655" s="2"/>
      <c r="MLA655" s="2"/>
      <c r="MLB655" s="2"/>
      <c r="MLC655" s="2"/>
      <c r="MLD655" s="2"/>
      <c r="MLE655" s="2"/>
      <c r="MLF655" s="2"/>
      <c r="MLG655" s="2"/>
      <c r="MLH655" s="2"/>
      <c r="MLI655" s="2"/>
      <c r="MLJ655" s="2"/>
      <c r="MLK655" s="2"/>
      <c r="MLL655" s="2"/>
      <c r="MLM655" s="2"/>
      <c r="MLN655" s="2"/>
      <c r="MLO655" s="2"/>
      <c r="MLP655" s="2"/>
      <c r="MLQ655" s="2"/>
      <c r="MLR655" s="2"/>
      <c r="MLS655" s="2"/>
      <c r="MLT655" s="2"/>
      <c r="MLU655" s="2"/>
      <c r="MLV655" s="2"/>
      <c r="MLW655" s="2"/>
      <c r="MLX655" s="2"/>
      <c r="MLY655" s="2"/>
      <c r="MLZ655" s="2"/>
      <c r="MMA655" s="2"/>
      <c r="MMB655" s="2"/>
      <c r="MMC655" s="2"/>
      <c r="MMD655" s="2"/>
      <c r="MME655" s="2"/>
      <c r="MMF655" s="2"/>
      <c r="MMG655" s="2"/>
      <c r="MMH655" s="2"/>
      <c r="MMI655" s="2"/>
      <c r="MMJ655" s="2"/>
      <c r="MMK655" s="2"/>
      <c r="MML655" s="2"/>
      <c r="MMM655" s="2"/>
      <c r="MMN655" s="2"/>
      <c r="MMO655" s="2"/>
      <c r="MMP655" s="2"/>
      <c r="MMQ655" s="2"/>
      <c r="MMR655" s="2"/>
      <c r="MMS655" s="2"/>
      <c r="MMT655" s="2"/>
      <c r="MMU655" s="2"/>
      <c r="MMV655" s="2"/>
      <c r="MMW655" s="2"/>
      <c r="MMX655" s="2"/>
      <c r="MMY655" s="2"/>
      <c r="MMZ655" s="2"/>
      <c r="MNA655" s="2"/>
      <c r="MNB655" s="2"/>
      <c r="MNC655" s="2"/>
      <c r="MND655" s="2"/>
      <c r="MNE655" s="2"/>
      <c r="MNF655" s="2"/>
      <c r="MNG655" s="2"/>
      <c r="MNH655" s="2"/>
      <c r="MNI655" s="2"/>
      <c r="MNJ655" s="2"/>
      <c r="MNK655" s="2"/>
      <c r="MNL655" s="2"/>
      <c r="MNM655" s="2"/>
      <c r="MNN655" s="2"/>
      <c r="MNO655" s="2"/>
      <c r="MNP655" s="2"/>
      <c r="MNQ655" s="2"/>
      <c r="MNR655" s="2"/>
      <c r="MNS655" s="2"/>
      <c r="MNT655" s="2"/>
      <c r="MNU655" s="2"/>
      <c r="MNV655" s="2"/>
      <c r="MNW655" s="2"/>
      <c r="MNX655" s="2"/>
      <c r="MNY655" s="2"/>
      <c r="MNZ655" s="2"/>
      <c r="MOA655" s="2"/>
      <c r="MOB655" s="2"/>
      <c r="MOC655" s="2"/>
      <c r="MOD655" s="2"/>
      <c r="MOE655" s="2"/>
      <c r="MOF655" s="2"/>
      <c r="MOG655" s="2"/>
      <c r="MOH655" s="2"/>
      <c r="MOI655" s="2"/>
      <c r="MOJ655" s="2"/>
      <c r="MOK655" s="2"/>
      <c r="MOL655" s="2"/>
      <c r="MOM655" s="2"/>
      <c r="MON655" s="2"/>
      <c r="MOO655" s="2"/>
      <c r="MOP655" s="2"/>
      <c r="MOQ655" s="2"/>
      <c r="MOR655" s="2"/>
      <c r="MOS655" s="2"/>
      <c r="MOT655" s="2"/>
      <c r="MOU655" s="2"/>
      <c r="MOV655" s="2"/>
      <c r="MOW655" s="2"/>
      <c r="MOX655" s="2"/>
      <c r="MOY655" s="2"/>
      <c r="MOZ655" s="2"/>
      <c r="MPA655" s="2"/>
      <c r="MPB655" s="2"/>
      <c r="MPC655" s="2"/>
      <c r="MPD655" s="2"/>
      <c r="MPE655" s="2"/>
      <c r="MPF655" s="2"/>
      <c r="MPG655" s="2"/>
      <c r="MPH655" s="2"/>
      <c r="MPI655" s="2"/>
      <c r="MPJ655" s="2"/>
      <c r="MPK655" s="2"/>
      <c r="MPL655" s="2"/>
      <c r="MPM655" s="2"/>
      <c r="MPN655" s="2"/>
      <c r="MPO655" s="2"/>
      <c r="MPP655" s="2"/>
      <c r="MPQ655" s="2"/>
      <c r="MPR655" s="2"/>
      <c r="MPS655" s="2"/>
      <c r="MPT655" s="2"/>
      <c r="MPU655" s="2"/>
      <c r="MPV655" s="2"/>
      <c r="MPW655" s="2"/>
      <c r="MPX655" s="2"/>
      <c r="MPY655" s="2"/>
      <c r="MPZ655" s="2"/>
      <c r="MQA655" s="2"/>
      <c r="MQB655" s="2"/>
      <c r="MQC655" s="2"/>
      <c r="MQD655" s="2"/>
      <c r="MQE655" s="2"/>
      <c r="MQF655" s="2"/>
      <c r="MQG655" s="2"/>
      <c r="MQH655" s="2"/>
      <c r="MQI655" s="2"/>
      <c r="MQJ655" s="2"/>
      <c r="MQK655" s="2"/>
      <c r="MQL655" s="2"/>
      <c r="MQM655" s="2"/>
      <c r="MQN655" s="2"/>
      <c r="MQO655" s="2"/>
      <c r="MQP655" s="2"/>
      <c r="MQQ655" s="2"/>
      <c r="MQR655" s="2"/>
      <c r="MQS655" s="2"/>
      <c r="MQT655" s="2"/>
      <c r="MQU655" s="2"/>
      <c r="MQV655" s="2"/>
      <c r="MQW655" s="2"/>
      <c r="MQX655" s="2"/>
      <c r="MQY655" s="2"/>
      <c r="MQZ655" s="2"/>
      <c r="MRA655" s="2"/>
      <c r="MRB655" s="2"/>
      <c r="MRC655" s="2"/>
      <c r="MRD655" s="2"/>
      <c r="MRE655" s="2"/>
      <c r="MRF655" s="2"/>
      <c r="MRG655" s="2"/>
      <c r="MRH655" s="2"/>
      <c r="MRI655" s="2"/>
      <c r="MRJ655" s="2"/>
      <c r="MRK655" s="2"/>
      <c r="MRL655" s="2"/>
      <c r="MRM655" s="2"/>
      <c r="MRN655" s="2"/>
      <c r="MRO655" s="2"/>
      <c r="MRP655" s="2"/>
      <c r="MRQ655" s="2"/>
      <c r="MRR655" s="2"/>
      <c r="MRS655" s="2"/>
      <c r="MRT655" s="2"/>
      <c r="MRU655" s="2"/>
      <c r="MRV655" s="2"/>
      <c r="MRW655" s="2"/>
      <c r="MRX655" s="2"/>
      <c r="MRY655" s="2"/>
      <c r="MRZ655" s="2"/>
      <c r="MSA655" s="2"/>
      <c r="MSB655" s="2"/>
      <c r="MSC655" s="2"/>
      <c r="MSD655" s="2"/>
      <c r="MSE655" s="2"/>
      <c r="MSF655" s="2"/>
      <c r="MSG655" s="2"/>
      <c r="MSH655" s="2"/>
      <c r="MSI655" s="2"/>
      <c r="MSJ655" s="2"/>
      <c r="MSK655" s="2"/>
      <c r="MSL655" s="2"/>
      <c r="MSM655" s="2"/>
      <c r="MSN655" s="2"/>
      <c r="MSO655" s="2"/>
      <c r="MSP655" s="2"/>
      <c r="MSQ655" s="2"/>
      <c r="MSR655" s="2"/>
      <c r="MSS655" s="2"/>
      <c r="MST655" s="2"/>
      <c r="MSU655" s="2"/>
      <c r="MSV655" s="2"/>
      <c r="MSW655" s="2"/>
      <c r="MSX655" s="2"/>
      <c r="MSY655" s="2"/>
      <c r="MSZ655" s="2"/>
      <c r="MTA655" s="2"/>
      <c r="MTB655" s="2"/>
      <c r="MTC655" s="2"/>
      <c r="MTD655" s="2"/>
      <c r="MTE655" s="2"/>
      <c r="MTF655" s="2"/>
      <c r="MTG655" s="2"/>
      <c r="MTH655" s="2"/>
      <c r="MTI655" s="2"/>
      <c r="MTJ655" s="2"/>
      <c r="MTK655" s="2"/>
      <c r="MTL655" s="2"/>
      <c r="MTM655" s="2"/>
      <c r="MTN655" s="2"/>
      <c r="MTO655" s="2"/>
      <c r="MTP655" s="2"/>
      <c r="MTQ655" s="2"/>
      <c r="MTR655" s="2"/>
      <c r="MTS655" s="2"/>
      <c r="MTT655" s="2"/>
      <c r="MTU655" s="2"/>
      <c r="MTV655" s="2"/>
      <c r="MTW655" s="2"/>
      <c r="MTX655" s="2"/>
      <c r="MTY655" s="2"/>
      <c r="MTZ655" s="2"/>
      <c r="MUA655" s="2"/>
      <c r="MUB655" s="2"/>
      <c r="MUC655" s="2"/>
      <c r="MUD655" s="2"/>
      <c r="MUE655" s="2"/>
      <c r="MUF655" s="2"/>
      <c r="MUG655" s="2"/>
      <c r="MUH655" s="2"/>
      <c r="MUI655" s="2"/>
      <c r="MUJ655" s="2"/>
      <c r="MUK655" s="2"/>
      <c r="MUL655" s="2"/>
      <c r="MUM655" s="2"/>
      <c r="MUN655" s="2"/>
      <c r="MUO655" s="2"/>
      <c r="MUP655" s="2"/>
      <c r="MUQ655" s="2"/>
      <c r="MUR655" s="2"/>
      <c r="MUS655" s="2"/>
      <c r="MUT655" s="2"/>
      <c r="MUU655" s="2"/>
      <c r="MUV655" s="2"/>
      <c r="MUW655" s="2"/>
      <c r="MUX655" s="2"/>
      <c r="MUY655" s="2"/>
      <c r="MUZ655" s="2"/>
      <c r="MVA655" s="2"/>
      <c r="MVB655" s="2"/>
      <c r="MVC655" s="2"/>
      <c r="MVD655" s="2"/>
      <c r="MVE655" s="2"/>
      <c r="MVF655" s="2"/>
      <c r="MVG655" s="2"/>
      <c r="MVH655" s="2"/>
      <c r="MVI655" s="2"/>
      <c r="MVJ655" s="2"/>
      <c r="MVK655" s="2"/>
      <c r="MVL655" s="2"/>
      <c r="MVM655" s="2"/>
      <c r="MVN655" s="2"/>
      <c r="MVO655" s="2"/>
      <c r="MVP655" s="2"/>
      <c r="MVQ655" s="2"/>
      <c r="MVR655" s="2"/>
      <c r="MVS655" s="2"/>
      <c r="MVT655" s="2"/>
      <c r="MVU655" s="2"/>
      <c r="MVV655" s="2"/>
      <c r="MVW655" s="2"/>
      <c r="MVX655" s="2"/>
      <c r="MVY655" s="2"/>
      <c r="MVZ655" s="2"/>
      <c r="MWA655" s="2"/>
      <c r="MWB655" s="2"/>
      <c r="MWC655" s="2"/>
      <c r="MWD655" s="2"/>
      <c r="MWE655" s="2"/>
      <c r="MWF655" s="2"/>
      <c r="MWG655" s="2"/>
      <c r="MWH655" s="2"/>
      <c r="MWI655" s="2"/>
      <c r="MWJ655" s="2"/>
      <c r="MWK655" s="2"/>
      <c r="MWL655" s="2"/>
      <c r="MWM655" s="2"/>
      <c r="MWN655" s="2"/>
      <c r="MWO655" s="2"/>
      <c r="MWP655" s="2"/>
      <c r="MWQ655" s="2"/>
      <c r="MWR655" s="2"/>
      <c r="MWS655" s="2"/>
      <c r="MWT655" s="2"/>
      <c r="MWU655" s="2"/>
      <c r="MWV655" s="2"/>
      <c r="MWW655" s="2"/>
      <c r="MWX655" s="2"/>
      <c r="MWY655" s="2"/>
      <c r="MWZ655" s="2"/>
      <c r="MXA655" s="2"/>
      <c r="MXB655" s="2"/>
      <c r="MXC655" s="2"/>
      <c r="MXD655" s="2"/>
      <c r="MXE655" s="2"/>
      <c r="MXF655" s="2"/>
      <c r="MXG655" s="2"/>
      <c r="MXH655" s="2"/>
      <c r="MXI655" s="2"/>
      <c r="MXJ655" s="2"/>
      <c r="MXK655" s="2"/>
      <c r="MXL655" s="2"/>
      <c r="MXM655" s="2"/>
      <c r="MXN655" s="2"/>
      <c r="MXO655" s="2"/>
      <c r="MXP655" s="2"/>
      <c r="MXQ655" s="2"/>
      <c r="MXR655" s="2"/>
      <c r="MXS655" s="2"/>
      <c r="MXT655" s="2"/>
      <c r="MXU655" s="2"/>
      <c r="MXV655" s="2"/>
      <c r="MXW655" s="2"/>
      <c r="MXX655" s="2"/>
      <c r="MXY655" s="2"/>
      <c r="MXZ655" s="2"/>
      <c r="MYA655" s="2"/>
      <c r="MYB655" s="2"/>
      <c r="MYC655" s="2"/>
      <c r="MYD655" s="2"/>
      <c r="MYE655" s="2"/>
      <c r="MYF655" s="2"/>
      <c r="MYG655" s="2"/>
      <c r="MYH655" s="2"/>
      <c r="MYI655" s="2"/>
      <c r="MYJ655" s="2"/>
      <c r="MYK655" s="2"/>
      <c r="MYL655" s="2"/>
      <c r="MYM655" s="2"/>
      <c r="MYN655" s="2"/>
      <c r="MYO655" s="2"/>
      <c r="MYP655" s="2"/>
      <c r="MYQ655" s="2"/>
      <c r="MYR655" s="2"/>
      <c r="MYS655" s="2"/>
      <c r="MYT655" s="2"/>
      <c r="MYU655" s="2"/>
      <c r="MYV655" s="2"/>
      <c r="MYW655" s="2"/>
      <c r="MYX655" s="2"/>
      <c r="MYY655" s="2"/>
      <c r="MYZ655" s="2"/>
      <c r="MZA655" s="2"/>
      <c r="MZB655" s="2"/>
      <c r="MZC655" s="2"/>
      <c r="MZD655" s="2"/>
      <c r="MZE655" s="2"/>
      <c r="MZF655" s="2"/>
      <c r="MZG655" s="2"/>
      <c r="MZH655" s="2"/>
      <c r="MZI655" s="2"/>
      <c r="MZJ655" s="2"/>
      <c r="MZK655" s="2"/>
      <c r="MZL655" s="2"/>
      <c r="MZM655" s="2"/>
      <c r="MZN655" s="2"/>
      <c r="MZO655" s="2"/>
      <c r="MZP655" s="2"/>
      <c r="MZQ655" s="2"/>
      <c r="MZR655" s="2"/>
      <c r="MZS655" s="2"/>
      <c r="MZT655" s="2"/>
      <c r="MZU655" s="2"/>
      <c r="MZV655" s="2"/>
      <c r="MZW655" s="2"/>
      <c r="MZX655" s="2"/>
      <c r="MZY655" s="2"/>
      <c r="MZZ655" s="2"/>
      <c r="NAA655" s="2"/>
      <c r="NAB655" s="2"/>
      <c r="NAC655" s="2"/>
      <c r="NAD655" s="2"/>
      <c r="NAE655" s="2"/>
      <c r="NAF655" s="2"/>
      <c r="NAG655" s="2"/>
      <c r="NAH655" s="2"/>
      <c r="NAI655" s="2"/>
      <c r="NAJ655" s="2"/>
      <c r="NAK655" s="2"/>
      <c r="NAL655" s="2"/>
      <c r="NAM655" s="2"/>
      <c r="NAN655" s="2"/>
      <c r="NAO655" s="2"/>
      <c r="NAP655" s="2"/>
      <c r="NAQ655" s="2"/>
      <c r="NAR655" s="2"/>
      <c r="NAS655" s="2"/>
      <c r="NAT655" s="2"/>
      <c r="NAU655" s="2"/>
      <c r="NAV655" s="2"/>
      <c r="NAW655" s="2"/>
      <c r="NAX655" s="2"/>
      <c r="NAY655" s="2"/>
      <c r="NAZ655" s="2"/>
      <c r="NBA655" s="2"/>
      <c r="NBB655" s="2"/>
      <c r="NBC655" s="2"/>
      <c r="NBD655" s="2"/>
      <c r="NBE655" s="2"/>
      <c r="NBF655" s="2"/>
      <c r="NBG655" s="2"/>
      <c r="NBH655" s="2"/>
      <c r="NBI655" s="2"/>
      <c r="NBJ655" s="2"/>
      <c r="NBK655" s="2"/>
      <c r="NBL655" s="2"/>
      <c r="NBM655" s="2"/>
      <c r="NBN655" s="2"/>
      <c r="NBO655" s="2"/>
      <c r="NBP655" s="2"/>
      <c r="NBQ655" s="2"/>
      <c r="NBR655" s="2"/>
      <c r="NBS655" s="2"/>
      <c r="NBT655" s="2"/>
      <c r="NBU655" s="2"/>
      <c r="NBV655" s="2"/>
      <c r="NBW655" s="2"/>
      <c r="NBX655" s="2"/>
      <c r="NBY655" s="2"/>
      <c r="NBZ655" s="2"/>
      <c r="NCA655" s="2"/>
      <c r="NCB655" s="2"/>
      <c r="NCC655" s="2"/>
      <c r="NCD655" s="2"/>
      <c r="NCE655" s="2"/>
      <c r="NCF655" s="2"/>
      <c r="NCG655" s="2"/>
      <c r="NCH655" s="2"/>
      <c r="NCI655" s="2"/>
      <c r="NCJ655" s="2"/>
      <c r="NCK655" s="2"/>
      <c r="NCL655" s="2"/>
      <c r="NCM655" s="2"/>
      <c r="NCN655" s="2"/>
      <c r="NCO655" s="2"/>
      <c r="NCP655" s="2"/>
      <c r="NCQ655" s="2"/>
      <c r="NCR655" s="2"/>
      <c r="NCS655" s="2"/>
      <c r="NCT655" s="2"/>
      <c r="NCU655" s="2"/>
      <c r="NCV655" s="2"/>
      <c r="NCW655" s="2"/>
      <c r="NCX655" s="2"/>
      <c r="NCY655" s="2"/>
      <c r="NCZ655" s="2"/>
      <c r="NDA655" s="2"/>
      <c r="NDB655" s="2"/>
      <c r="NDC655" s="2"/>
      <c r="NDD655" s="2"/>
      <c r="NDE655" s="2"/>
      <c r="NDF655" s="2"/>
      <c r="NDG655" s="2"/>
      <c r="NDH655" s="2"/>
      <c r="NDI655" s="2"/>
      <c r="NDJ655" s="2"/>
      <c r="NDK655" s="2"/>
      <c r="NDL655" s="2"/>
      <c r="NDM655" s="2"/>
      <c r="NDN655" s="2"/>
      <c r="NDO655" s="2"/>
      <c r="NDP655" s="2"/>
      <c r="NDQ655" s="2"/>
      <c r="NDR655" s="2"/>
      <c r="NDS655" s="2"/>
      <c r="NDT655" s="2"/>
      <c r="NDU655" s="2"/>
      <c r="NDV655" s="2"/>
      <c r="NDW655" s="2"/>
      <c r="NDX655" s="2"/>
      <c r="NDY655" s="2"/>
      <c r="NDZ655" s="2"/>
      <c r="NEA655" s="2"/>
      <c r="NEB655" s="2"/>
      <c r="NEC655" s="2"/>
      <c r="NED655" s="2"/>
      <c r="NEE655" s="2"/>
      <c r="NEF655" s="2"/>
      <c r="NEG655" s="2"/>
      <c r="NEH655" s="2"/>
      <c r="NEI655" s="2"/>
      <c r="NEJ655" s="2"/>
      <c r="NEK655" s="2"/>
      <c r="NEL655" s="2"/>
      <c r="NEM655" s="2"/>
      <c r="NEN655" s="2"/>
      <c r="NEO655" s="2"/>
      <c r="NEP655" s="2"/>
      <c r="NEQ655" s="2"/>
      <c r="NER655" s="2"/>
      <c r="NES655" s="2"/>
      <c r="NET655" s="2"/>
      <c r="NEU655" s="2"/>
      <c r="NEV655" s="2"/>
      <c r="NEW655" s="2"/>
      <c r="NEX655" s="2"/>
      <c r="NEY655" s="2"/>
      <c r="NEZ655" s="2"/>
      <c r="NFA655" s="2"/>
      <c r="NFB655" s="2"/>
      <c r="NFC655" s="2"/>
      <c r="NFD655" s="2"/>
      <c r="NFE655" s="2"/>
      <c r="NFF655" s="2"/>
      <c r="NFG655" s="2"/>
      <c r="NFH655" s="2"/>
      <c r="NFI655" s="2"/>
      <c r="NFJ655" s="2"/>
      <c r="NFK655" s="2"/>
      <c r="NFL655" s="2"/>
      <c r="NFM655" s="2"/>
      <c r="NFN655" s="2"/>
      <c r="NFO655" s="2"/>
      <c r="NFP655" s="2"/>
      <c r="NFQ655" s="2"/>
      <c r="NFR655" s="2"/>
      <c r="NFS655" s="2"/>
      <c r="NFT655" s="2"/>
      <c r="NFU655" s="2"/>
      <c r="NFV655" s="2"/>
      <c r="NFW655" s="2"/>
      <c r="NFX655" s="2"/>
      <c r="NFY655" s="2"/>
      <c r="NFZ655" s="2"/>
      <c r="NGA655" s="2"/>
      <c r="NGB655" s="2"/>
      <c r="NGC655" s="2"/>
      <c r="NGD655" s="2"/>
      <c r="NGE655" s="2"/>
      <c r="NGF655" s="2"/>
      <c r="NGG655" s="2"/>
      <c r="NGH655" s="2"/>
      <c r="NGI655" s="2"/>
      <c r="NGJ655" s="2"/>
      <c r="NGK655" s="2"/>
      <c r="NGL655" s="2"/>
      <c r="NGM655" s="2"/>
      <c r="NGN655" s="2"/>
      <c r="NGO655" s="2"/>
      <c r="NGP655" s="2"/>
      <c r="NGQ655" s="2"/>
      <c r="NGR655" s="2"/>
      <c r="NGS655" s="2"/>
      <c r="NGT655" s="2"/>
      <c r="NGU655" s="2"/>
      <c r="NGV655" s="2"/>
      <c r="NGW655" s="2"/>
      <c r="NGX655" s="2"/>
      <c r="NGY655" s="2"/>
      <c r="NGZ655" s="2"/>
      <c r="NHA655" s="2"/>
      <c r="NHB655" s="2"/>
      <c r="NHC655" s="2"/>
      <c r="NHD655" s="2"/>
      <c r="NHE655" s="2"/>
      <c r="NHF655" s="2"/>
      <c r="NHG655" s="2"/>
      <c r="NHH655" s="2"/>
      <c r="NHI655" s="2"/>
      <c r="NHJ655" s="2"/>
      <c r="NHK655" s="2"/>
      <c r="NHL655" s="2"/>
      <c r="NHM655" s="2"/>
      <c r="NHN655" s="2"/>
      <c r="NHO655" s="2"/>
      <c r="NHP655" s="2"/>
      <c r="NHQ655" s="2"/>
      <c r="NHR655" s="2"/>
      <c r="NHS655" s="2"/>
      <c r="NHT655" s="2"/>
      <c r="NHU655" s="2"/>
      <c r="NHV655" s="2"/>
      <c r="NHW655" s="2"/>
      <c r="NHX655" s="2"/>
      <c r="NHY655" s="2"/>
      <c r="NHZ655" s="2"/>
      <c r="NIA655" s="2"/>
      <c r="NIB655" s="2"/>
      <c r="NIC655" s="2"/>
      <c r="NID655" s="2"/>
      <c r="NIE655" s="2"/>
      <c r="NIF655" s="2"/>
      <c r="NIG655" s="2"/>
      <c r="NIH655" s="2"/>
      <c r="NII655" s="2"/>
      <c r="NIJ655" s="2"/>
      <c r="NIK655" s="2"/>
      <c r="NIL655" s="2"/>
      <c r="NIM655" s="2"/>
      <c r="NIN655" s="2"/>
      <c r="NIO655" s="2"/>
      <c r="NIP655" s="2"/>
      <c r="NIQ655" s="2"/>
      <c r="NIR655" s="2"/>
      <c r="NIS655" s="2"/>
      <c r="NIT655" s="2"/>
      <c r="NIU655" s="2"/>
      <c r="NIV655" s="2"/>
      <c r="NIW655" s="2"/>
      <c r="NIX655" s="2"/>
      <c r="NIY655" s="2"/>
      <c r="NIZ655" s="2"/>
      <c r="NJA655" s="2"/>
      <c r="NJB655" s="2"/>
      <c r="NJC655" s="2"/>
      <c r="NJD655" s="2"/>
      <c r="NJE655" s="2"/>
      <c r="NJF655" s="2"/>
      <c r="NJG655" s="2"/>
      <c r="NJH655" s="2"/>
      <c r="NJI655" s="2"/>
      <c r="NJJ655" s="2"/>
      <c r="NJK655" s="2"/>
      <c r="NJL655" s="2"/>
      <c r="NJM655" s="2"/>
      <c r="NJN655" s="2"/>
      <c r="NJO655" s="2"/>
      <c r="NJP655" s="2"/>
      <c r="NJQ655" s="2"/>
      <c r="NJR655" s="2"/>
      <c r="NJS655" s="2"/>
      <c r="NJT655" s="2"/>
      <c r="NJU655" s="2"/>
      <c r="NJV655" s="2"/>
      <c r="NJW655" s="2"/>
      <c r="NJX655" s="2"/>
      <c r="NJY655" s="2"/>
      <c r="NJZ655" s="2"/>
      <c r="NKA655" s="2"/>
      <c r="NKB655" s="2"/>
      <c r="NKC655" s="2"/>
      <c r="NKD655" s="2"/>
      <c r="NKE655" s="2"/>
      <c r="NKF655" s="2"/>
      <c r="NKG655" s="2"/>
      <c r="NKH655" s="2"/>
      <c r="NKI655" s="2"/>
      <c r="NKJ655" s="2"/>
      <c r="NKK655" s="2"/>
      <c r="NKL655" s="2"/>
      <c r="NKM655" s="2"/>
      <c r="NKN655" s="2"/>
      <c r="NKO655" s="2"/>
      <c r="NKP655" s="2"/>
      <c r="NKQ655" s="2"/>
      <c r="NKR655" s="2"/>
      <c r="NKS655" s="2"/>
      <c r="NKT655" s="2"/>
      <c r="NKU655" s="2"/>
      <c r="NKV655" s="2"/>
      <c r="NKW655" s="2"/>
      <c r="NKX655" s="2"/>
      <c r="NKY655" s="2"/>
      <c r="NKZ655" s="2"/>
      <c r="NLA655" s="2"/>
      <c r="NLB655" s="2"/>
      <c r="NLC655" s="2"/>
      <c r="NLD655" s="2"/>
      <c r="NLE655" s="2"/>
      <c r="NLF655" s="2"/>
      <c r="NLG655" s="2"/>
      <c r="NLH655" s="2"/>
      <c r="NLI655" s="2"/>
      <c r="NLJ655" s="2"/>
      <c r="NLK655" s="2"/>
      <c r="NLL655" s="2"/>
      <c r="NLM655" s="2"/>
      <c r="NLN655" s="2"/>
      <c r="NLO655" s="2"/>
      <c r="NLP655" s="2"/>
      <c r="NLQ655" s="2"/>
      <c r="NLR655" s="2"/>
      <c r="NLS655" s="2"/>
      <c r="NLT655" s="2"/>
      <c r="NLU655" s="2"/>
      <c r="NLV655" s="2"/>
      <c r="NLW655" s="2"/>
      <c r="NLX655" s="2"/>
      <c r="NLY655" s="2"/>
      <c r="NLZ655" s="2"/>
      <c r="NMA655" s="2"/>
      <c r="NMB655" s="2"/>
      <c r="NMC655" s="2"/>
      <c r="NMD655" s="2"/>
      <c r="NME655" s="2"/>
      <c r="NMF655" s="2"/>
      <c r="NMG655" s="2"/>
      <c r="NMH655" s="2"/>
      <c r="NMI655" s="2"/>
      <c r="NMJ655" s="2"/>
      <c r="NMK655" s="2"/>
      <c r="NML655" s="2"/>
      <c r="NMM655" s="2"/>
      <c r="NMN655" s="2"/>
      <c r="NMO655" s="2"/>
      <c r="NMP655" s="2"/>
      <c r="NMQ655" s="2"/>
      <c r="NMR655" s="2"/>
      <c r="NMS655" s="2"/>
      <c r="NMT655" s="2"/>
      <c r="NMU655" s="2"/>
      <c r="NMV655" s="2"/>
      <c r="NMW655" s="2"/>
      <c r="NMX655" s="2"/>
      <c r="NMY655" s="2"/>
      <c r="NMZ655" s="2"/>
      <c r="NNA655" s="2"/>
      <c r="NNB655" s="2"/>
      <c r="NNC655" s="2"/>
      <c r="NND655" s="2"/>
      <c r="NNE655" s="2"/>
      <c r="NNF655" s="2"/>
      <c r="NNG655" s="2"/>
      <c r="NNH655" s="2"/>
      <c r="NNI655" s="2"/>
      <c r="NNJ655" s="2"/>
      <c r="NNK655" s="2"/>
      <c r="NNL655" s="2"/>
      <c r="NNM655" s="2"/>
      <c r="NNN655" s="2"/>
      <c r="NNO655" s="2"/>
      <c r="NNP655" s="2"/>
      <c r="NNQ655" s="2"/>
      <c r="NNR655" s="2"/>
      <c r="NNS655" s="2"/>
      <c r="NNT655" s="2"/>
      <c r="NNU655" s="2"/>
      <c r="NNV655" s="2"/>
      <c r="NNW655" s="2"/>
      <c r="NNX655" s="2"/>
      <c r="NNY655" s="2"/>
      <c r="NNZ655" s="2"/>
      <c r="NOA655" s="2"/>
      <c r="NOB655" s="2"/>
      <c r="NOC655" s="2"/>
      <c r="NOD655" s="2"/>
      <c r="NOE655" s="2"/>
      <c r="NOF655" s="2"/>
      <c r="NOG655" s="2"/>
      <c r="NOH655" s="2"/>
      <c r="NOI655" s="2"/>
      <c r="NOJ655" s="2"/>
      <c r="NOK655" s="2"/>
      <c r="NOL655" s="2"/>
      <c r="NOM655" s="2"/>
      <c r="NON655" s="2"/>
      <c r="NOO655" s="2"/>
      <c r="NOP655" s="2"/>
      <c r="NOQ655" s="2"/>
      <c r="NOR655" s="2"/>
      <c r="NOS655" s="2"/>
      <c r="NOT655" s="2"/>
      <c r="NOU655" s="2"/>
      <c r="NOV655" s="2"/>
      <c r="NOW655" s="2"/>
      <c r="NOX655" s="2"/>
      <c r="NOY655" s="2"/>
      <c r="NOZ655" s="2"/>
      <c r="NPA655" s="2"/>
      <c r="NPB655" s="2"/>
      <c r="NPC655" s="2"/>
      <c r="NPD655" s="2"/>
      <c r="NPE655" s="2"/>
      <c r="NPF655" s="2"/>
      <c r="NPG655" s="2"/>
      <c r="NPH655" s="2"/>
      <c r="NPI655" s="2"/>
      <c r="NPJ655" s="2"/>
      <c r="NPK655" s="2"/>
      <c r="NPL655" s="2"/>
      <c r="NPM655" s="2"/>
      <c r="NPN655" s="2"/>
      <c r="NPO655" s="2"/>
      <c r="NPP655" s="2"/>
      <c r="NPQ655" s="2"/>
      <c r="NPR655" s="2"/>
      <c r="NPS655" s="2"/>
      <c r="NPT655" s="2"/>
      <c r="NPU655" s="2"/>
      <c r="NPV655" s="2"/>
      <c r="NPW655" s="2"/>
      <c r="NPX655" s="2"/>
      <c r="NPY655" s="2"/>
      <c r="NPZ655" s="2"/>
      <c r="NQA655" s="2"/>
      <c r="NQB655" s="2"/>
      <c r="NQC655" s="2"/>
      <c r="NQD655" s="2"/>
      <c r="NQE655" s="2"/>
      <c r="NQF655" s="2"/>
      <c r="NQG655" s="2"/>
      <c r="NQH655" s="2"/>
      <c r="NQI655" s="2"/>
      <c r="NQJ655" s="2"/>
      <c r="NQK655" s="2"/>
      <c r="NQL655" s="2"/>
      <c r="NQM655" s="2"/>
      <c r="NQN655" s="2"/>
      <c r="NQO655" s="2"/>
      <c r="NQP655" s="2"/>
      <c r="NQQ655" s="2"/>
      <c r="NQR655" s="2"/>
      <c r="NQS655" s="2"/>
      <c r="NQT655" s="2"/>
      <c r="NQU655" s="2"/>
      <c r="NQV655" s="2"/>
      <c r="NQW655" s="2"/>
      <c r="NQX655" s="2"/>
      <c r="NQY655" s="2"/>
      <c r="NQZ655" s="2"/>
      <c r="NRA655" s="2"/>
      <c r="NRB655" s="2"/>
      <c r="NRC655" s="2"/>
      <c r="NRD655" s="2"/>
      <c r="NRE655" s="2"/>
      <c r="NRF655" s="2"/>
      <c r="NRG655" s="2"/>
      <c r="NRH655" s="2"/>
      <c r="NRI655" s="2"/>
      <c r="NRJ655" s="2"/>
      <c r="NRK655" s="2"/>
      <c r="NRL655" s="2"/>
      <c r="NRM655" s="2"/>
      <c r="NRN655" s="2"/>
      <c r="NRO655" s="2"/>
      <c r="NRP655" s="2"/>
      <c r="NRQ655" s="2"/>
      <c r="NRR655" s="2"/>
      <c r="NRS655" s="2"/>
      <c r="NRT655" s="2"/>
      <c r="NRU655" s="2"/>
      <c r="NRV655" s="2"/>
      <c r="NRW655" s="2"/>
      <c r="NRX655" s="2"/>
      <c r="NRY655" s="2"/>
      <c r="NRZ655" s="2"/>
      <c r="NSA655" s="2"/>
      <c r="NSB655" s="2"/>
      <c r="NSC655" s="2"/>
      <c r="NSD655" s="2"/>
      <c r="NSE655" s="2"/>
      <c r="NSF655" s="2"/>
      <c r="NSG655" s="2"/>
      <c r="NSH655" s="2"/>
      <c r="NSI655" s="2"/>
      <c r="NSJ655" s="2"/>
      <c r="NSK655" s="2"/>
      <c r="NSL655" s="2"/>
      <c r="NSM655" s="2"/>
      <c r="NSN655" s="2"/>
      <c r="NSO655" s="2"/>
      <c r="NSP655" s="2"/>
      <c r="NSQ655" s="2"/>
      <c r="NSR655" s="2"/>
      <c r="NSS655" s="2"/>
      <c r="NST655" s="2"/>
      <c r="NSU655" s="2"/>
      <c r="NSV655" s="2"/>
      <c r="NSW655" s="2"/>
      <c r="NSX655" s="2"/>
      <c r="NSY655" s="2"/>
      <c r="NSZ655" s="2"/>
      <c r="NTA655" s="2"/>
      <c r="NTB655" s="2"/>
      <c r="NTC655" s="2"/>
      <c r="NTD655" s="2"/>
      <c r="NTE655" s="2"/>
      <c r="NTF655" s="2"/>
      <c r="NTG655" s="2"/>
      <c r="NTH655" s="2"/>
      <c r="NTI655" s="2"/>
      <c r="NTJ655" s="2"/>
      <c r="NTK655" s="2"/>
      <c r="NTL655" s="2"/>
      <c r="NTM655" s="2"/>
      <c r="NTN655" s="2"/>
      <c r="NTO655" s="2"/>
      <c r="NTP655" s="2"/>
      <c r="NTQ655" s="2"/>
      <c r="NTR655" s="2"/>
      <c r="NTS655" s="2"/>
      <c r="NTT655" s="2"/>
      <c r="NTU655" s="2"/>
      <c r="NTV655" s="2"/>
      <c r="NTW655" s="2"/>
      <c r="NTX655" s="2"/>
      <c r="NTY655" s="2"/>
      <c r="NTZ655" s="2"/>
      <c r="NUA655" s="2"/>
      <c r="NUB655" s="2"/>
      <c r="NUC655" s="2"/>
      <c r="NUD655" s="2"/>
      <c r="NUE655" s="2"/>
      <c r="NUF655" s="2"/>
      <c r="NUG655" s="2"/>
      <c r="NUH655" s="2"/>
      <c r="NUI655" s="2"/>
      <c r="NUJ655" s="2"/>
      <c r="NUK655" s="2"/>
      <c r="NUL655" s="2"/>
      <c r="NUM655" s="2"/>
      <c r="NUN655" s="2"/>
      <c r="NUO655" s="2"/>
      <c r="NUP655" s="2"/>
      <c r="NUQ655" s="2"/>
      <c r="NUR655" s="2"/>
      <c r="NUS655" s="2"/>
      <c r="NUT655" s="2"/>
      <c r="NUU655" s="2"/>
      <c r="NUV655" s="2"/>
      <c r="NUW655" s="2"/>
      <c r="NUX655" s="2"/>
      <c r="NUY655" s="2"/>
      <c r="NUZ655" s="2"/>
      <c r="NVA655" s="2"/>
      <c r="NVB655" s="2"/>
      <c r="NVC655" s="2"/>
      <c r="NVD655" s="2"/>
      <c r="NVE655" s="2"/>
      <c r="NVF655" s="2"/>
      <c r="NVG655" s="2"/>
      <c r="NVH655" s="2"/>
      <c r="NVI655" s="2"/>
      <c r="NVJ655" s="2"/>
      <c r="NVK655" s="2"/>
      <c r="NVL655" s="2"/>
      <c r="NVM655" s="2"/>
      <c r="NVN655" s="2"/>
      <c r="NVO655" s="2"/>
      <c r="NVP655" s="2"/>
      <c r="NVQ655" s="2"/>
      <c r="NVR655" s="2"/>
      <c r="NVS655" s="2"/>
      <c r="NVT655" s="2"/>
      <c r="NVU655" s="2"/>
      <c r="NVV655" s="2"/>
      <c r="NVW655" s="2"/>
      <c r="NVX655" s="2"/>
      <c r="NVY655" s="2"/>
      <c r="NVZ655" s="2"/>
      <c r="NWA655" s="2"/>
      <c r="NWB655" s="2"/>
      <c r="NWC655" s="2"/>
      <c r="NWD655" s="2"/>
      <c r="NWE655" s="2"/>
      <c r="NWF655" s="2"/>
      <c r="NWG655" s="2"/>
      <c r="NWH655" s="2"/>
      <c r="NWI655" s="2"/>
      <c r="NWJ655" s="2"/>
      <c r="NWK655" s="2"/>
      <c r="NWL655" s="2"/>
      <c r="NWM655" s="2"/>
      <c r="NWN655" s="2"/>
      <c r="NWO655" s="2"/>
      <c r="NWP655" s="2"/>
      <c r="NWQ655" s="2"/>
      <c r="NWR655" s="2"/>
      <c r="NWS655" s="2"/>
      <c r="NWT655" s="2"/>
      <c r="NWU655" s="2"/>
      <c r="NWV655" s="2"/>
      <c r="NWW655" s="2"/>
      <c r="NWX655" s="2"/>
      <c r="NWY655" s="2"/>
      <c r="NWZ655" s="2"/>
      <c r="NXA655" s="2"/>
      <c r="NXB655" s="2"/>
      <c r="NXC655" s="2"/>
      <c r="NXD655" s="2"/>
      <c r="NXE655" s="2"/>
      <c r="NXF655" s="2"/>
      <c r="NXG655" s="2"/>
      <c r="NXH655" s="2"/>
      <c r="NXI655" s="2"/>
      <c r="NXJ655" s="2"/>
      <c r="NXK655" s="2"/>
      <c r="NXL655" s="2"/>
      <c r="NXM655" s="2"/>
      <c r="NXN655" s="2"/>
      <c r="NXO655" s="2"/>
      <c r="NXP655" s="2"/>
      <c r="NXQ655" s="2"/>
      <c r="NXR655" s="2"/>
      <c r="NXS655" s="2"/>
      <c r="NXT655" s="2"/>
      <c r="NXU655" s="2"/>
      <c r="NXV655" s="2"/>
      <c r="NXW655" s="2"/>
      <c r="NXX655" s="2"/>
      <c r="NXY655" s="2"/>
      <c r="NXZ655" s="2"/>
      <c r="NYA655" s="2"/>
      <c r="NYB655" s="2"/>
      <c r="NYC655" s="2"/>
      <c r="NYD655" s="2"/>
      <c r="NYE655" s="2"/>
      <c r="NYF655" s="2"/>
      <c r="NYG655" s="2"/>
      <c r="NYH655" s="2"/>
      <c r="NYI655" s="2"/>
      <c r="NYJ655" s="2"/>
      <c r="NYK655" s="2"/>
      <c r="NYL655" s="2"/>
      <c r="NYM655" s="2"/>
      <c r="NYN655" s="2"/>
      <c r="NYO655" s="2"/>
      <c r="NYP655" s="2"/>
      <c r="NYQ655" s="2"/>
      <c r="NYR655" s="2"/>
      <c r="NYS655" s="2"/>
      <c r="NYT655" s="2"/>
      <c r="NYU655" s="2"/>
      <c r="NYV655" s="2"/>
      <c r="NYW655" s="2"/>
      <c r="NYX655" s="2"/>
      <c r="NYY655" s="2"/>
      <c r="NYZ655" s="2"/>
      <c r="NZA655" s="2"/>
      <c r="NZB655" s="2"/>
      <c r="NZC655" s="2"/>
      <c r="NZD655" s="2"/>
      <c r="NZE655" s="2"/>
      <c r="NZF655" s="2"/>
      <c r="NZG655" s="2"/>
      <c r="NZH655" s="2"/>
      <c r="NZI655" s="2"/>
      <c r="NZJ655" s="2"/>
      <c r="NZK655" s="2"/>
      <c r="NZL655" s="2"/>
      <c r="NZM655" s="2"/>
      <c r="NZN655" s="2"/>
      <c r="NZO655" s="2"/>
      <c r="NZP655" s="2"/>
      <c r="NZQ655" s="2"/>
      <c r="NZR655" s="2"/>
      <c r="NZS655" s="2"/>
      <c r="NZT655" s="2"/>
      <c r="NZU655" s="2"/>
      <c r="NZV655" s="2"/>
      <c r="NZW655" s="2"/>
      <c r="NZX655" s="2"/>
      <c r="NZY655" s="2"/>
      <c r="NZZ655" s="2"/>
      <c r="OAA655" s="2"/>
      <c r="OAB655" s="2"/>
      <c r="OAC655" s="2"/>
      <c r="OAD655" s="2"/>
      <c r="OAE655" s="2"/>
      <c r="OAF655" s="2"/>
      <c r="OAG655" s="2"/>
      <c r="OAH655" s="2"/>
      <c r="OAI655" s="2"/>
      <c r="OAJ655" s="2"/>
      <c r="OAK655" s="2"/>
      <c r="OAL655" s="2"/>
      <c r="OAM655" s="2"/>
      <c r="OAN655" s="2"/>
      <c r="OAO655" s="2"/>
      <c r="OAP655" s="2"/>
      <c r="OAQ655" s="2"/>
      <c r="OAR655" s="2"/>
      <c r="OAS655" s="2"/>
      <c r="OAT655" s="2"/>
      <c r="OAU655" s="2"/>
      <c r="OAV655" s="2"/>
      <c r="OAW655" s="2"/>
      <c r="OAX655" s="2"/>
      <c r="OAY655" s="2"/>
      <c r="OAZ655" s="2"/>
      <c r="OBA655" s="2"/>
      <c r="OBB655" s="2"/>
      <c r="OBC655" s="2"/>
      <c r="OBD655" s="2"/>
      <c r="OBE655" s="2"/>
      <c r="OBF655" s="2"/>
      <c r="OBG655" s="2"/>
      <c r="OBH655" s="2"/>
      <c r="OBI655" s="2"/>
      <c r="OBJ655" s="2"/>
      <c r="OBK655" s="2"/>
      <c r="OBL655" s="2"/>
      <c r="OBM655" s="2"/>
      <c r="OBN655" s="2"/>
      <c r="OBO655" s="2"/>
      <c r="OBP655" s="2"/>
      <c r="OBQ655" s="2"/>
      <c r="OBR655" s="2"/>
      <c r="OBS655" s="2"/>
      <c r="OBT655" s="2"/>
      <c r="OBU655" s="2"/>
      <c r="OBV655" s="2"/>
      <c r="OBW655" s="2"/>
      <c r="OBX655" s="2"/>
      <c r="OBY655" s="2"/>
      <c r="OBZ655" s="2"/>
      <c r="OCA655" s="2"/>
      <c r="OCB655" s="2"/>
      <c r="OCC655" s="2"/>
      <c r="OCD655" s="2"/>
      <c r="OCE655" s="2"/>
      <c r="OCF655" s="2"/>
      <c r="OCG655" s="2"/>
      <c r="OCH655" s="2"/>
      <c r="OCI655" s="2"/>
      <c r="OCJ655" s="2"/>
      <c r="OCK655" s="2"/>
      <c r="OCL655" s="2"/>
      <c r="OCM655" s="2"/>
      <c r="OCN655" s="2"/>
      <c r="OCO655" s="2"/>
      <c r="OCP655" s="2"/>
      <c r="OCQ655" s="2"/>
      <c r="OCR655" s="2"/>
      <c r="OCS655" s="2"/>
      <c r="OCT655" s="2"/>
      <c r="OCU655" s="2"/>
      <c r="OCV655" s="2"/>
      <c r="OCW655" s="2"/>
      <c r="OCX655" s="2"/>
      <c r="OCY655" s="2"/>
      <c r="OCZ655" s="2"/>
      <c r="ODA655" s="2"/>
      <c r="ODB655" s="2"/>
      <c r="ODC655" s="2"/>
      <c r="ODD655" s="2"/>
      <c r="ODE655" s="2"/>
      <c r="ODF655" s="2"/>
      <c r="ODG655" s="2"/>
      <c r="ODH655" s="2"/>
      <c r="ODI655" s="2"/>
      <c r="ODJ655" s="2"/>
      <c r="ODK655" s="2"/>
      <c r="ODL655" s="2"/>
      <c r="ODM655" s="2"/>
      <c r="ODN655" s="2"/>
      <c r="ODO655" s="2"/>
      <c r="ODP655" s="2"/>
      <c r="ODQ655" s="2"/>
      <c r="ODR655" s="2"/>
      <c r="ODS655" s="2"/>
      <c r="ODT655" s="2"/>
      <c r="ODU655" s="2"/>
      <c r="ODV655" s="2"/>
      <c r="ODW655" s="2"/>
      <c r="ODX655" s="2"/>
      <c r="ODY655" s="2"/>
      <c r="ODZ655" s="2"/>
      <c r="OEA655" s="2"/>
      <c r="OEB655" s="2"/>
      <c r="OEC655" s="2"/>
      <c r="OED655" s="2"/>
      <c r="OEE655" s="2"/>
      <c r="OEF655" s="2"/>
      <c r="OEG655" s="2"/>
      <c r="OEH655" s="2"/>
      <c r="OEI655" s="2"/>
      <c r="OEJ655" s="2"/>
      <c r="OEK655" s="2"/>
      <c r="OEL655" s="2"/>
      <c r="OEM655" s="2"/>
      <c r="OEN655" s="2"/>
      <c r="OEO655" s="2"/>
      <c r="OEP655" s="2"/>
      <c r="OEQ655" s="2"/>
      <c r="OER655" s="2"/>
      <c r="OES655" s="2"/>
      <c r="OET655" s="2"/>
      <c r="OEU655" s="2"/>
      <c r="OEV655" s="2"/>
      <c r="OEW655" s="2"/>
      <c r="OEX655" s="2"/>
      <c r="OEY655" s="2"/>
      <c r="OEZ655" s="2"/>
      <c r="OFA655" s="2"/>
      <c r="OFB655" s="2"/>
      <c r="OFC655" s="2"/>
      <c r="OFD655" s="2"/>
      <c r="OFE655" s="2"/>
      <c r="OFF655" s="2"/>
      <c r="OFG655" s="2"/>
      <c r="OFH655" s="2"/>
      <c r="OFI655" s="2"/>
      <c r="OFJ655" s="2"/>
      <c r="OFK655" s="2"/>
      <c r="OFL655" s="2"/>
      <c r="OFM655" s="2"/>
      <c r="OFN655" s="2"/>
      <c r="OFO655" s="2"/>
      <c r="OFP655" s="2"/>
      <c r="OFQ655" s="2"/>
      <c r="OFR655" s="2"/>
      <c r="OFS655" s="2"/>
      <c r="OFT655" s="2"/>
      <c r="OFU655" s="2"/>
      <c r="OFV655" s="2"/>
      <c r="OFW655" s="2"/>
      <c r="OFX655" s="2"/>
      <c r="OFY655" s="2"/>
      <c r="OFZ655" s="2"/>
      <c r="OGA655" s="2"/>
      <c r="OGB655" s="2"/>
      <c r="OGC655" s="2"/>
      <c r="OGD655" s="2"/>
      <c r="OGE655" s="2"/>
      <c r="OGF655" s="2"/>
      <c r="OGG655" s="2"/>
      <c r="OGH655" s="2"/>
      <c r="OGI655" s="2"/>
      <c r="OGJ655" s="2"/>
      <c r="OGK655" s="2"/>
      <c r="OGL655" s="2"/>
      <c r="OGM655" s="2"/>
      <c r="OGN655" s="2"/>
      <c r="OGO655" s="2"/>
      <c r="OGP655" s="2"/>
      <c r="OGQ655" s="2"/>
      <c r="OGR655" s="2"/>
      <c r="OGS655" s="2"/>
      <c r="OGT655" s="2"/>
      <c r="OGU655" s="2"/>
      <c r="OGV655" s="2"/>
      <c r="OGW655" s="2"/>
      <c r="OGX655" s="2"/>
      <c r="OGY655" s="2"/>
      <c r="OGZ655" s="2"/>
      <c r="OHA655" s="2"/>
      <c r="OHB655" s="2"/>
      <c r="OHC655" s="2"/>
      <c r="OHD655" s="2"/>
      <c r="OHE655" s="2"/>
      <c r="OHF655" s="2"/>
      <c r="OHG655" s="2"/>
      <c r="OHH655" s="2"/>
      <c r="OHI655" s="2"/>
      <c r="OHJ655" s="2"/>
      <c r="OHK655" s="2"/>
      <c r="OHL655" s="2"/>
      <c r="OHM655" s="2"/>
      <c r="OHN655" s="2"/>
      <c r="OHO655" s="2"/>
      <c r="OHP655" s="2"/>
      <c r="OHQ655" s="2"/>
      <c r="OHR655" s="2"/>
      <c r="OHS655" s="2"/>
      <c r="OHT655" s="2"/>
      <c r="OHU655" s="2"/>
      <c r="OHV655" s="2"/>
      <c r="OHW655" s="2"/>
      <c r="OHX655" s="2"/>
      <c r="OHY655" s="2"/>
      <c r="OHZ655" s="2"/>
      <c r="OIA655" s="2"/>
      <c r="OIB655" s="2"/>
      <c r="OIC655" s="2"/>
      <c r="OID655" s="2"/>
      <c r="OIE655" s="2"/>
      <c r="OIF655" s="2"/>
      <c r="OIG655" s="2"/>
      <c r="OIH655" s="2"/>
      <c r="OII655" s="2"/>
      <c r="OIJ655" s="2"/>
      <c r="OIK655" s="2"/>
      <c r="OIL655" s="2"/>
      <c r="OIM655" s="2"/>
      <c r="OIN655" s="2"/>
      <c r="OIO655" s="2"/>
      <c r="OIP655" s="2"/>
      <c r="OIQ655" s="2"/>
      <c r="OIR655" s="2"/>
      <c r="OIS655" s="2"/>
      <c r="OIT655" s="2"/>
      <c r="OIU655" s="2"/>
      <c r="OIV655" s="2"/>
      <c r="OIW655" s="2"/>
      <c r="OIX655" s="2"/>
      <c r="OIY655" s="2"/>
      <c r="OIZ655" s="2"/>
      <c r="OJA655" s="2"/>
      <c r="OJB655" s="2"/>
      <c r="OJC655" s="2"/>
      <c r="OJD655" s="2"/>
      <c r="OJE655" s="2"/>
      <c r="OJF655" s="2"/>
      <c r="OJG655" s="2"/>
      <c r="OJH655" s="2"/>
      <c r="OJI655" s="2"/>
      <c r="OJJ655" s="2"/>
      <c r="OJK655" s="2"/>
      <c r="OJL655" s="2"/>
      <c r="OJM655" s="2"/>
      <c r="OJN655" s="2"/>
      <c r="OJO655" s="2"/>
      <c r="OJP655" s="2"/>
      <c r="OJQ655" s="2"/>
      <c r="OJR655" s="2"/>
      <c r="OJS655" s="2"/>
      <c r="OJT655" s="2"/>
      <c r="OJU655" s="2"/>
      <c r="OJV655" s="2"/>
      <c r="OJW655" s="2"/>
      <c r="OJX655" s="2"/>
      <c r="OJY655" s="2"/>
      <c r="OJZ655" s="2"/>
      <c r="OKA655" s="2"/>
      <c r="OKB655" s="2"/>
      <c r="OKC655" s="2"/>
      <c r="OKD655" s="2"/>
      <c r="OKE655" s="2"/>
      <c r="OKF655" s="2"/>
      <c r="OKG655" s="2"/>
      <c r="OKH655" s="2"/>
      <c r="OKI655" s="2"/>
      <c r="OKJ655" s="2"/>
      <c r="OKK655" s="2"/>
      <c r="OKL655" s="2"/>
      <c r="OKM655" s="2"/>
      <c r="OKN655" s="2"/>
      <c r="OKO655" s="2"/>
      <c r="OKP655" s="2"/>
      <c r="OKQ655" s="2"/>
      <c r="OKR655" s="2"/>
      <c r="OKS655" s="2"/>
      <c r="OKT655" s="2"/>
      <c r="OKU655" s="2"/>
      <c r="OKV655" s="2"/>
      <c r="OKW655" s="2"/>
      <c r="OKX655" s="2"/>
      <c r="OKY655" s="2"/>
      <c r="OKZ655" s="2"/>
      <c r="OLA655" s="2"/>
      <c r="OLB655" s="2"/>
      <c r="OLC655" s="2"/>
      <c r="OLD655" s="2"/>
      <c r="OLE655" s="2"/>
      <c r="OLF655" s="2"/>
      <c r="OLG655" s="2"/>
      <c r="OLH655" s="2"/>
      <c r="OLI655" s="2"/>
      <c r="OLJ655" s="2"/>
      <c r="OLK655" s="2"/>
      <c r="OLL655" s="2"/>
      <c r="OLM655" s="2"/>
      <c r="OLN655" s="2"/>
      <c r="OLO655" s="2"/>
      <c r="OLP655" s="2"/>
      <c r="OLQ655" s="2"/>
      <c r="OLR655" s="2"/>
      <c r="OLS655" s="2"/>
      <c r="OLT655" s="2"/>
      <c r="OLU655" s="2"/>
      <c r="OLV655" s="2"/>
      <c r="OLW655" s="2"/>
      <c r="OLX655" s="2"/>
      <c r="OLY655" s="2"/>
      <c r="OLZ655" s="2"/>
      <c r="OMA655" s="2"/>
      <c r="OMB655" s="2"/>
      <c r="OMC655" s="2"/>
      <c r="OMD655" s="2"/>
      <c r="OME655" s="2"/>
      <c r="OMF655" s="2"/>
      <c r="OMG655" s="2"/>
      <c r="OMH655" s="2"/>
      <c r="OMI655" s="2"/>
      <c r="OMJ655" s="2"/>
      <c r="OMK655" s="2"/>
      <c r="OML655" s="2"/>
      <c r="OMM655" s="2"/>
      <c r="OMN655" s="2"/>
      <c r="OMO655" s="2"/>
      <c r="OMP655" s="2"/>
      <c r="OMQ655" s="2"/>
      <c r="OMR655" s="2"/>
      <c r="OMS655" s="2"/>
      <c r="OMT655" s="2"/>
      <c r="OMU655" s="2"/>
      <c r="OMV655" s="2"/>
      <c r="OMW655" s="2"/>
      <c r="OMX655" s="2"/>
      <c r="OMY655" s="2"/>
      <c r="OMZ655" s="2"/>
      <c r="ONA655" s="2"/>
      <c r="ONB655" s="2"/>
      <c r="ONC655" s="2"/>
      <c r="OND655" s="2"/>
      <c r="ONE655" s="2"/>
      <c r="ONF655" s="2"/>
      <c r="ONG655" s="2"/>
      <c r="ONH655" s="2"/>
      <c r="ONI655" s="2"/>
      <c r="ONJ655" s="2"/>
      <c r="ONK655" s="2"/>
      <c r="ONL655" s="2"/>
      <c r="ONM655" s="2"/>
      <c r="ONN655" s="2"/>
      <c r="ONO655" s="2"/>
      <c r="ONP655" s="2"/>
      <c r="ONQ655" s="2"/>
      <c r="ONR655" s="2"/>
      <c r="ONS655" s="2"/>
      <c r="ONT655" s="2"/>
      <c r="ONU655" s="2"/>
      <c r="ONV655" s="2"/>
      <c r="ONW655" s="2"/>
      <c r="ONX655" s="2"/>
      <c r="ONY655" s="2"/>
      <c r="ONZ655" s="2"/>
      <c r="OOA655" s="2"/>
      <c r="OOB655" s="2"/>
      <c r="OOC655" s="2"/>
      <c r="OOD655" s="2"/>
      <c r="OOE655" s="2"/>
      <c r="OOF655" s="2"/>
      <c r="OOG655" s="2"/>
      <c r="OOH655" s="2"/>
      <c r="OOI655" s="2"/>
      <c r="OOJ655" s="2"/>
      <c r="OOK655" s="2"/>
      <c r="OOL655" s="2"/>
      <c r="OOM655" s="2"/>
      <c r="OON655" s="2"/>
      <c r="OOO655" s="2"/>
      <c r="OOP655" s="2"/>
      <c r="OOQ655" s="2"/>
      <c r="OOR655" s="2"/>
      <c r="OOS655" s="2"/>
      <c r="OOT655" s="2"/>
      <c r="OOU655" s="2"/>
      <c r="OOV655" s="2"/>
      <c r="OOW655" s="2"/>
      <c r="OOX655" s="2"/>
      <c r="OOY655" s="2"/>
      <c r="OOZ655" s="2"/>
      <c r="OPA655" s="2"/>
      <c r="OPB655" s="2"/>
      <c r="OPC655" s="2"/>
      <c r="OPD655" s="2"/>
      <c r="OPE655" s="2"/>
      <c r="OPF655" s="2"/>
      <c r="OPG655" s="2"/>
      <c r="OPH655" s="2"/>
      <c r="OPI655" s="2"/>
      <c r="OPJ655" s="2"/>
      <c r="OPK655" s="2"/>
      <c r="OPL655" s="2"/>
      <c r="OPM655" s="2"/>
      <c r="OPN655" s="2"/>
      <c r="OPO655" s="2"/>
      <c r="OPP655" s="2"/>
      <c r="OPQ655" s="2"/>
      <c r="OPR655" s="2"/>
      <c r="OPS655" s="2"/>
      <c r="OPT655" s="2"/>
      <c r="OPU655" s="2"/>
      <c r="OPV655" s="2"/>
      <c r="OPW655" s="2"/>
      <c r="OPX655" s="2"/>
      <c r="OPY655" s="2"/>
      <c r="OPZ655" s="2"/>
      <c r="OQA655" s="2"/>
      <c r="OQB655" s="2"/>
      <c r="OQC655" s="2"/>
      <c r="OQD655" s="2"/>
      <c r="OQE655" s="2"/>
      <c r="OQF655" s="2"/>
      <c r="OQG655" s="2"/>
      <c r="OQH655" s="2"/>
      <c r="OQI655" s="2"/>
      <c r="OQJ655" s="2"/>
      <c r="OQK655" s="2"/>
      <c r="OQL655" s="2"/>
      <c r="OQM655" s="2"/>
      <c r="OQN655" s="2"/>
      <c r="OQO655" s="2"/>
      <c r="OQP655" s="2"/>
      <c r="OQQ655" s="2"/>
      <c r="OQR655" s="2"/>
      <c r="OQS655" s="2"/>
      <c r="OQT655" s="2"/>
      <c r="OQU655" s="2"/>
      <c r="OQV655" s="2"/>
      <c r="OQW655" s="2"/>
      <c r="OQX655" s="2"/>
      <c r="OQY655" s="2"/>
      <c r="OQZ655" s="2"/>
      <c r="ORA655" s="2"/>
      <c r="ORB655" s="2"/>
      <c r="ORC655" s="2"/>
      <c r="ORD655" s="2"/>
      <c r="ORE655" s="2"/>
      <c r="ORF655" s="2"/>
      <c r="ORG655" s="2"/>
      <c r="ORH655" s="2"/>
      <c r="ORI655" s="2"/>
      <c r="ORJ655" s="2"/>
      <c r="ORK655" s="2"/>
      <c r="ORL655" s="2"/>
      <c r="ORM655" s="2"/>
      <c r="ORN655" s="2"/>
      <c r="ORO655" s="2"/>
      <c r="ORP655" s="2"/>
      <c r="ORQ655" s="2"/>
      <c r="ORR655" s="2"/>
      <c r="ORS655" s="2"/>
      <c r="ORT655" s="2"/>
      <c r="ORU655" s="2"/>
      <c r="ORV655" s="2"/>
      <c r="ORW655" s="2"/>
      <c r="ORX655" s="2"/>
      <c r="ORY655" s="2"/>
      <c r="ORZ655" s="2"/>
      <c r="OSA655" s="2"/>
      <c r="OSB655" s="2"/>
      <c r="OSC655" s="2"/>
      <c r="OSD655" s="2"/>
      <c r="OSE655" s="2"/>
      <c r="OSF655" s="2"/>
      <c r="OSG655" s="2"/>
      <c r="OSH655" s="2"/>
      <c r="OSI655" s="2"/>
      <c r="OSJ655" s="2"/>
      <c r="OSK655" s="2"/>
      <c r="OSL655" s="2"/>
      <c r="OSM655" s="2"/>
      <c r="OSN655" s="2"/>
      <c r="OSO655" s="2"/>
      <c r="OSP655" s="2"/>
      <c r="OSQ655" s="2"/>
      <c r="OSR655" s="2"/>
      <c r="OSS655" s="2"/>
      <c r="OST655" s="2"/>
      <c r="OSU655" s="2"/>
      <c r="OSV655" s="2"/>
      <c r="OSW655" s="2"/>
      <c r="OSX655" s="2"/>
      <c r="OSY655" s="2"/>
      <c r="OSZ655" s="2"/>
      <c r="OTA655" s="2"/>
      <c r="OTB655" s="2"/>
      <c r="OTC655" s="2"/>
      <c r="OTD655" s="2"/>
      <c r="OTE655" s="2"/>
      <c r="OTF655" s="2"/>
      <c r="OTG655" s="2"/>
      <c r="OTH655" s="2"/>
      <c r="OTI655" s="2"/>
      <c r="OTJ655" s="2"/>
      <c r="OTK655" s="2"/>
      <c r="OTL655" s="2"/>
      <c r="OTM655" s="2"/>
      <c r="OTN655" s="2"/>
      <c r="OTO655" s="2"/>
      <c r="OTP655" s="2"/>
      <c r="OTQ655" s="2"/>
      <c r="OTR655" s="2"/>
      <c r="OTS655" s="2"/>
      <c r="OTT655" s="2"/>
      <c r="OTU655" s="2"/>
      <c r="OTV655" s="2"/>
      <c r="OTW655" s="2"/>
      <c r="OTX655" s="2"/>
      <c r="OTY655" s="2"/>
      <c r="OTZ655" s="2"/>
      <c r="OUA655" s="2"/>
      <c r="OUB655" s="2"/>
      <c r="OUC655" s="2"/>
      <c r="OUD655" s="2"/>
      <c r="OUE655" s="2"/>
      <c r="OUF655" s="2"/>
      <c r="OUG655" s="2"/>
      <c r="OUH655" s="2"/>
      <c r="OUI655" s="2"/>
      <c r="OUJ655" s="2"/>
      <c r="OUK655" s="2"/>
      <c r="OUL655" s="2"/>
      <c r="OUM655" s="2"/>
      <c r="OUN655" s="2"/>
      <c r="OUO655" s="2"/>
      <c r="OUP655" s="2"/>
      <c r="OUQ655" s="2"/>
      <c r="OUR655" s="2"/>
      <c r="OUS655" s="2"/>
      <c r="OUT655" s="2"/>
      <c r="OUU655" s="2"/>
      <c r="OUV655" s="2"/>
      <c r="OUW655" s="2"/>
      <c r="OUX655" s="2"/>
      <c r="OUY655" s="2"/>
      <c r="OUZ655" s="2"/>
      <c r="OVA655" s="2"/>
      <c r="OVB655" s="2"/>
      <c r="OVC655" s="2"/>
      <c r="OVD655" s="2"/>
      <c r="OVE655" s="2"/>
      <c r="OVF655" s="2"/>
      <c r="OVG655" s="2"/>
      <c r="OVH655" s="2"/>
      <c r="OVI655" s="2"/>
      <c r="OVJ655" s="2"/>
      <c r="OVK655" s="2"/>
      <c r="OVL655" s="2"/>
      <c r="OVM655" s="2"/>
      <c r="OVN655" s="2"/>
      <c r="OVO655" s="2"/>
      <c r="OVP655" s="2"/>
      <c r="OVQ655" s="2"/>
      <c r="OVR655" s="2"/>
      <c r="OVS655" s="2"/>
      <c r="OVT655" s="2"/>
      <c r="OVU655" s="2"/>
      <c r="OVV655" s="2"/>
      <c r="OVW655" s="2"/>
      <c r="OVX655" s="2"/>
      <c r="OVY655" s="2"/>
      <c r="OVZ655" s="2"/>
      <c r="OWA655" s="2"/>
      <c r="OWB655" s="2"/>
      <c r="OWC655" s="2"/>
      <c r="OWD655" s="2"/>
      <c r="OWE655" s="2"/>
      <c r="OWF655" s="2"/>
      <c r="OWG655" s="2"/>
      <c r="OWH655" s="2"/>
      <c r="OWI655" s="2"/>
      <c r="OWJ655" s="2"/>
      <c r="OWK655" s="2"/>
      <c r="OWL655" s="2"/>
      <c r="OWM655" s="2"/>
      <c r="OWN655" s="2"/>
      <c r="OWO655" s="2"/>
      <c r="OWP655" s="2"/>
      <c r="OWQ655" s="2"/>
      <c r="OWR655" s="2"/>
      <c r="OWS655" s="2"/>
      <c r="OWT655" s="2"/>
      <c r="OWU655" s="2"/>
      <c r="OWV655" s="2"/>
      <c r="OWW655" s="2"/>
      <c r="OWX655" s="2"/>
      <c r="OWY655" s="2"/>
      <c r="OWZ655" s="2"/>
      <c r="OXA655" s="2"/>
      <c r="OXB655" s="2"/>
      <c r="OXC655" s="2"/>
      <c r="OXD655" s="2"/>
      <c r="OXE655" s="2"/>
      <c r="OXF655" s="2"/>
      <c r="OXG655" s="2"/>
      <c r="OXH655" s="2"/>
      <c r="OXI655" s="2"/>
      <c r="OXJ655" s="2"/>
      <c r="OXK655" s="2"/>
      <c r="OXL655" s="2"/>
      <c r="OXM655" s="2"/>
      <c r="OXN655" s="2"/>
      <c r="OXO655" s="2"/>
      <c r="OXP655" s="2"/>
      <c r="OXQ655" s="2"/>
      <c r="OXR655" s="2"/>
      <c r="OXS655" s="2"/>
      <c r="OXT655" s="2"/>
      <c r="OXU655" s="2"/>
      <c r="OXV655" s="2"/>
      <c r="OXW655" s="2"/>
      <c r="OXX655" s="2"/>
      <c r="OXY655" s="2"/>
      <c r="OXZ655" s="2"/>
      <c r="OYA655" s="2"/>
      <c r="OYB655" s="2"/>
      <c r="OYC655" s="2"/>
      <c r="OYD655" s="2"/>
      <c r="OYE655" s="2"/>
      <c r="OYF655" s="2"/>
      <c r="OYG655" s="2"/>
      <c r="OYH655" s="2"/>
      <c r="OYI655" s="2"/>
      <c r="OYJ655" s="2"/>
      <c r="OYK655" s="2"/>
      <c r="OYL655" s="2"/>
      <c r="OYM655" s="2"/>
      <c r="OYN655" s="2"/>
      <c r="OYO655" s="2"/>
      <c r="OYP655" s="2"/>
      <c r="OYQ655" s="2"/>
      <c r="OYR655" s="2"/>
      <c r="OYS655" s="2"/>
      <c r="OYT655" s="2"/>
      <c r="OYU655" s="2"/>
      <c r="OYV655" s="2"/>
      <c r="OYW655" s="2"/>
      <c r="OYX655" s="2"/>
      <c r="OYY655" s="2"/>
      <c r="OYZ655" s="2"/>
      <c r="OZA655" s="2"/>
      <c r="OZB655" s="2"/>
      <c r="OZC655" s="2"/>
      <c r="OZD655" s="2"/>
      <c r="OZE655" s="2"/>
      <c r="OZF655" s="2"/>
      <c r="OZG655" s="2"/>
      <c r="OZH655" s="2"/>
      <c r="OZI655" s="2"/>
      <c r="OZJ655" s="2"/>
      <c r="OZK655" s="2"/>
      <c r="OZL655" s="2"/>
      <c r="OZM655" s="2"/>
      <c r="OZN655" s="2"/>
      <c r="OZO655" s="2"/>
      <c r="OZP655" s="2"/>
      <c r="OZQ655" s="2"/>
      <c r="OZR655" s="2"/>
      <c r="OZS655" s="2"/>
      <c r="OZT655" s="2"/>
      <c r="OZU655" s="2"/>
      <c r="OZV655" s="2"/>
      <c r="OZW655" s="2"/>
      <c r="OZX655" s="2"/>
      <c r="OZY655" s="2"/>
      <c r="OZZ655" s="2"/>
      <c r="PAA655" s="2"/>
      <c r="PAB655" s="2"/>
      <c r="PAC655" s="2"/>
      <c r="PAD655" s="2"/>
      <c r="PAE655" s="2"/>
      <c r="PAF655" s="2"/>
      <c r="PAG655" s="2"/>
      <c r="PAH655" s="2"/>
      <c r="PAI655" s="2"/>
      <c r="PAJ655" s="2"/>
      <c r="PAK655" s="2"/>
      <c r="PAL655" s="2"/>
      <c r="PAM655" s="2"/>
      <c r="PAN655" s="2"/>
      <c r="PAO655" s="2"/>
      <c r="PAP655" s="2"/>
      <c r="PAQ655" s="2"/>
      <c r="PAR655" s="2"/>
      <c r="PAS655" s="2"/>
      <c r="PAT655" s="2"/>
      <c r="PAU655" s="2"/>
      <c r="PAV655" s="2"/>
      <c r="PAW655" s="2"/>
      <c r="PAX655" s="2"/>
      <c r="PAY655" s="2"/>
      <c r="PAZ655" s="2"/>
      <c r="PBA655" s="2"/>
      <c r="PBB655" s="2"/>
      <c r="PBC655" s="2"/>
      <c r="PBD655" s="2"/>
      <c r="PBE655" s="2"/>
      <c r="PBF655" s="2"/>
      <c r="PBG655" s="2"/>
      <c r="PBH655" s="2"/>
      <c r="PBI655" s="2"/>
      <c r="PBJ655" s="2"/>
      <c r="PBK655" s="2"/>
      <c r="PBL655" s="2"/>
      <c r="PBM655" s="2"/>
      <c r="PBN655" s="2"/>
      <c r="PBO655" s="2"/>
      <c r="PBP655" s="2"/>
      <c r="PBQ655" s="2"/>
      <c r="PBR655" s="2"/>
      <c r="PBS655" s="2"/>
      <c r="PBT655" s="2"/>
      <c r="PBU655" s="2"/>
      <c r="PBV655" s="2"/>
      <c r="PBW655" s="2"/>
      <c r="PBX655" s="2"/>
      <c r="PBY655" s="2"/>
      <c r="PBZ655" s="2"/>
      <c r="PCA655" s="2"/>
      <c r="PCB655" s="2"/>
      <c r="PCC655" s="2"/>
      <c r="PCD655" s="2"/>
      <c r="PCE655" s="2"/>
      <c r="PCF655" s="2"/>
      <c r="PCG655" s="2"/>
      <c r="PCH655" s="2"/>
      <c r="PCI655" s="2"/>
      <c r="PCJ655" s="2"/>
      <c r="PCK655" s="2"/>
      <c r="PCL655" s="2"/>
      <c r="PCM655" s="2"/>
      <c r="PCN655" s="2"/>
      <c r="PCO655" s="2"/>
      <c r="PCP655" s="2"/>
      <c r="PCQ655" s="2"/>
      <c r="PCR655" s="2"/>
      <c r="PCS655" s="2"/>
      <c r="PCT655" s="2"/>
      <c r="PCU655" s="2"/>
      <c r="PCV655" s="2"/>
      <c r="PCW655" s="2"/>
      <c r="PCX655" s="2"/>
      <c r="PCY655" s="2"/>
      <c r="PCZ655" s="2"/>
      <c r="PDA655" s="2"/>
      <c r="PDB655" s="2"/>
      <c r="PDC655" s="2"/>
      <c r="PDD655" s="2"/>
      <c r="PDE655" s="2"/>
      <c r="PDF655" s="2"/>
      <c r="PDG655" s="2"/>
      <c r="PDH655" s="2"/>
      <c r="PDI655" s="2"/>
      <c r="PDJ655" s="2"/>
      <c r="PDK655" s="2"/>
      <c r="PDL655" s="2"/>
      <c r="PDM655" s="2"/>
      <c r="PDN655" s="2"/>
      <c r="PDO655" s="2"/>
      <c r="PDP655" s="2"/>
      <c r="PDQ655" s="2"/>
      <c r="PDR655" s="2"/>
      <c r="PDS655" s="2"/>
      <c r="PDT655" s="2"/>
      <c r="PDU655" s="2"/>
      <c r="PDV655" s="2"/>
      <c r="PDW655" s="2"/>
      <c r="PDX655" s="2"/>
      <c r="PDY655" s="2"/>
      <c r="PDZ655" s="2"/>
      <c r="PEA655" s="2"/>
      <c r="PEB655" s="2"/>
      <c r="PEC655" s="2"/>
      <c r="PED655" s="2"/>
      <c r="PEE655" s="2"/>
      <c r="PEF655" s="2"/>
      <c r="PEG655" s="2"/>
      <c r="PEH655" s="2"/>
      <c r="PEI655" s="2"/>
      <c r="PEJ655" s="2"/>
      <c r="PEK655" s="2"/>
      <c r="PEL655" s="2"/>
      <c r="PEM655" s="2"/>
      <c r="PEN655" s="2"/>
      <c r="PEO655" s="2"/>
      <c r="PEP655" s="2"/>
      <c r="PEQ655" s="2"/>
      <c r="PER655" s="2"/>
      <c r="PES655" s="2"/>
      <c r="PET655" s="2"/>
      <c r="PEU655" s="2"/>
      <c r="PEV655" s="2"/>
      <c r="PEW655" s="2"/>
      <c r="PEX655" s="2"/>
      <c r="PEY655" s="2"/>
      <c r="PEZ655" s="2"/>
      <c r="PFA655" s="2"/>
      <c r="PFB655" s="2"/>
      <c r="PFC655" s="2"/>
      <c r="PFD655" s="2"/>
      <c r="PFE655" s="2"/>
      <c r="PFF655" s="2"/>
      <c r="PFG655" s="2"/>
      <c r="PFH655" s="2"/>
      <c r="PFI655" s="2"/>
      <c r="PFJ655" s="2"/>
      <c r="PFK655" s="2"/>
      <c r="PFL655" s="2"/>
      <c r="PFM655" s="2"/>
      <c r="PFN655" s="2"/>
      <c r="PFO655" s="2"/>
      <c r="PFP655" s="2"/>
      <c r="PFQ655" s="2"/>
      <c r="PFR655" s="2"/>
      <c r="PFS655" s="2"/>
      <c r="PFT655" s="2"/>
      <c r="PFU655" s="2"/>
      <c r="PFV655" s="2"/>
      <c r="PFW655" s="2"/>
      <c r="PFX655" s="2"/>
      <c r="PFY655" s="2"/>
      <c r="PFZ655" s="2"/>
      <c r="PGA655" s="2"/>
      <c r="PGB655" s="2"/>
      <c r="PGC655" s="2"/>
      <c r="PGD655" s="2"/>
      <c r="PGE655" s="2"/>
      <c r="PGF655" s="2"/>
      <c r="PGG655" s="2"/>
      <c r="PGH655" s="2"/>
      <c r="PGI655" s="2"/>
      <c r="PGJ655" s="2"/>
      <c r="PGK655" s="2"/>
      <c r="PGL655" s="2"/>
      <c r="PGM655" s="2"/>
      <c r="PGN655" s="2"/>
      <c r="PGO655" s="2"/>
      <c r="PGP655" s="2"/>
      <c r="PGQ655" s="2"/>
      <c r="PGR655" s="2"/>
      <c r="PGS655" s="2"/>
      <c r="PGT655" s="2"/>
      <c r="PGU655" s="2"/>
      <c r="PGV655" s="2"/>
      <c r="PGW655" s="2"/>
      <c r="PGX655" s="2"/>
      <c r="PGY655" s="2"/>
      <c r="PGZ655" s="2"/>
      <c r="PHA655" s="2"/>
      <c r="PHB655" s="2"/>
      <c r="PHC655" s="2"/>
      <c r="PHD655" s="2"/>
      <c r="PHE655" s="2"/>
      <c r="PHF655" s="2"/>
      <c r="PHG655" s="2"/>
      <c r="PHH655" s="2"/>
      <c r="PHI655" s="2"/>
      <c r="PHJ655" s="2"/>
      <c r="PHK655" s="2"/>
      <c r="PHL655" s="2"/>
      <c r="PHM655" s="2"/>
      <c r="PHN655" s="2"/>
      <c r="PHO655" s="2"/>
      <c r="PHP655" s="2"/>
      <c r="PHQ655" s="2"/>
      <c r="PHR655" s="2"/>
      <c r="PHS655" s="2"/>
      <c r="PHT655" s="2"/>
      <c r="PHU655" s="2"/>
      <c r="PHV655" s="2"/>
      <c r="PHW655" s="2"/>
      <c r="PHX655" s="2"/>
      <c r="PHY655" s="2"/>
      <c r="PHZ655" s="2"/>
      <c r="PIA655" s="2"/>
      <c r="PIB655" s="2"/>
      <c r="PIC655" s="2"/>
      <c r="PID655" s="2"/>
      <c r="PIE655" s="2"/>
      <c r="PIF655" s="2"/>
      <c r="PIG655" s="2"/>
      <c r="PIH655" s="2"/>
      <c r="PII655" s="2"/>
      <c r="PIJ655" s="2"/>
      <c r="PIK655" s="2"/>
      <c r="PIL655" s="2"/>
      <c r="PIM655" s="2"/>
      <c r="PIN655" s="2"/>
      <c r="PIO655" s="2"/>
      <c r="PIP655" s="2"/>
      <c r="PIQ655" s="2"/>
      <c r="PIR655" s="2"/>
      <c r="PIS655" s="2"/>
      <c r="PIT655" s="2"/>
      <c r="PIU655" s="2"/>
      <c r="PIV655" s="2"/>
      <c r="PIW655" s="2"/>
      <c r="PIX655" s="2"/>
      <c r="PIY655" s="2"/>
      <c r="PIZ655" s="2"/>
      <c r="PJA655" s="2"/>
      <c r="PJB655" s="2"/>
      <c r="PJC655" s="2"/>
      <c r="PJD655" s="2"/>
      <c r="PJE655" s="2"/>
      <c r="PJF655" s="2"/>
      <c r="PJG655" s="2"/>
      <c r="PJH655" s="2"/>
      <c r="PJI655" s="2"/>
      <c r="PJJ655" s="2"/>
      <c r="PJK655" s="2"/>
      <c r="PJL655" s="2"/>
      <c r="PJM655" s="2"/>
      <c r="PJN655" s="2"/>
      <c r="PJO655" s="2"/>
      <c r="PJP655" s="2"/>
      <c r="PJQ655" s="2"/>
      <c r="PJR655" s="2"/>
      <c r="PJS655" s="2"/>
      <c r="PJT655" s="2"/>
      <c r="PJU655" s="2"/>
      <c r="PJV655" s="2"/>
      <c r="PJW655" s="2"/>
      <c r="PJX655" s="2"/>
      <c r="PJY655" s="2"/>
      <c r="PJZ655" s="2"/>
      <c r="PKA655" s="2"/>
      <c r="PKB655" s="2"/>
      <c r="PKC655" s="2"/>
      <c r="PKD655" s="2"/>
      <c r="PKE655" s="2"/>
      <c r="PKF655" s="2"/>
      <c r="PKG655" s="2"/>
      <c r="PKH655" s="2"/>
      <c r="PKI655" s="2"/>
      <c r="PKJ655" s="2"/>
      <c r="PKK655" s="2"/>
      <c r="PKL655" s="2"/>
      <c r="PKM655" s="2"/>
      <c r="PKN655" s="2"/>
      <c r="PKO655" s="2"/>
      <c r="PKP655" s="2"/>
      <c r="PKQ655" s="2"/>
      <c r="PKR655" s="2"/>
      <c r="PKS655" s="2"/>
      <c r="PKT655" s="2"/>
      <c r="PKU655" s="2"/>
      <c r="PKV655" s="2"/>
      <c r="PKW655" s="2"/>
      <c r="PKX655" s="2"/>
      <c r="PKY655" s="2"/>
      <c r="PKZ655" s="2"/>
      <c r="PLA655" s="2"/>
      <c r="PLB655" s="2"/>
      <c r="PLC655" s="2"/>
      <c r="PLD655" s="2"/>
      <c r="PLE655" s="2"/>
      <c r="PLF655" s="2"/>
      <c r="PLG655" s="2"/>
      <c r="PLH655" s="2"/>
      <c r="PLI655" s="2"/>
      <c r="PLJ655" s="2"/>
      <c r="PLK655" s="2"/>
      <c r="PLL655" s="2"/>
      <c r="PLM655" s="2"/>
      <c r="PLN655" s="2"/>
      <c r="PLO655" s="2"/>
      <c r="PLP655" s="2"/>
      <c r="PLQ655" s="2"/>
      <c r="PLR655" s="2"/>
      <c r="PLS655" s="2"/>
      <c r="PLT655" s="2"/>
      <c r="PLU655" s="2"/>
      <c r="PLV655" s="2"/>
      <c r="PLW655" s="2"/>
      <c r="PLX655" s="2"/>
      <c r="PLY655" s="2"/>
      <c r="PLZ655" s="2"/>
      <c r="PMA655" s="2"/>
      <c r="PMB655" s="2"/>
      <c r="PMC655" s="2"/>
      <c r="PMD655" s="2"/>
      <c r="PME655" s="2"/>
      <c r="PMF655" s="2"/>
      <c r="PMG655" s="2"/>
      <c r="PMH655" s="2"/>
      <c r="PMI655" s="2"/>
      <c r="PMJ655" s="2"/>
      <c r="PMK655" s="2"/>
      <c r="PML655" s="2"/>
      <c r="PMM655" s="2"/>
      <c r="PMN655" s="2"/>
      <c r="PMO655" s="2"/>
      <c r="PMP655" s="2"/>
      <c r="PMQ655" s="2"/>
      <c r="PMR655" s="2"/>
      <c r="PMS655" s="2"/>
      <c r="PMT655" s="2"/>
      <c r="PMU655" s="2"/>
      <c r="PMV655" s="2"/>
      <c r="PMW655" s="2"/>
      <c r="PMX655" s="2"/>
      <c r="PMY655" s="2"/>
      <c r="PMZ655" s="2"/>
      <c r="PNA655" s="2"/>
      <c r="PNB655" s="2"/>
      <c r="PNC655" s="2"/>
      <c r="PND655" s="2"/>
      <c r="PNE655" s="2"/>
      <c r="PNF655" s="2"/>
      <c r="PNG655" s="2"/>
      <c r="PNH655" s="2"/>
      <c r="PNI655" s="2"/>
      <c r="PNJ655" s="2"/>
      <c r="PNK655" s="2"/>
      <c r="PNL655" s="2"/>
      <c r="PNM655" s="2"/>
      <c r="PNN655" s="2"/>
      <c r="PNO655" s="2"/>
      <c r="PNP655" s="2"/>
      <c r="PNQ655" s="2"/>
      <c r="PNR655" s="2"/>
      <c r="PNS655" s="2"/>
      <c r="PNT655" s="2"/>
      <c r="PNU655" s="2"/>
      <c r="PNV655" s="2"/>
      <c r="PNW655" s="2"/>
      <c r="PNX655" s="2"/>
      <c r="PNY655" s="2"/>
      <c r="PNZ655" s="2"/>
      <c r="POA655" s="2"/>
      <c r="POB655" s="2"/>
      <c r="POC655" s="2"/>
      <c r="POD655" s="2"/>
      <c r="POE655" s="2"/>
      <c r="POF655" s="2"/>
      <c r="POG655" s="2"/>
      <c r="POH655" s="2"/>
      <c r="POI655" s="2"/>
      <c r="POJ655" s="2"/>
      <c r="POK655" s="2"/>
      <c r="POL655" s="2"/>
      <c r="POM655" s="2"/>
      <c r="PON655" s="2"/>
      <c r="POO655" s="2"/>
      <c r="POP655" s="2"/>
      <c r="POQ655" s="2"/>
      <c r="POR655" s="2"/>
      <c r="POS655" s="2"/>
      <c r="POT655" s="2"/>
      <c r="POU655" s="2"/>
      <c r="POV655" s="2"/>
      <c r="POW655" s="2"/>
      <c r="POX655" s="2"/>
      <c r="POY655" s="2"/>
      <c r="POZ655" s="2"/>
      <c r="PPA655" s="2"/>
      <c r="PPB655" s="2"/>
      <c r="PPC655" s="2"/>
      <c r="PPD655" s="2"/>
      <c r="PPE655" s="2"/>
      <c r="PPF655" s="2"/>
      <c r="PPG655" s="2"/>
      <c r="PPH655" s="2"/>
      <c r="PPI655" s="2"/>
      <c r="PPJ655" s="2"/>
      <c r="PPK655" s="2"/>
      <c r="PPL655" s="2"/>
      <c r="PPM655" s="2"/>
      <c r="PPN655" s="2"/>
      <c r="PPO655" s="2"/>
      <c r="PPP655" s="2"/>
      <c r="PPQ655" s="2"/>
      <c r="PPR655" s="2"/>
      <c r="PPS655" s="2"/>
      <c r="PPT655" s="2"/>
      <c r="PPU655" s="2"/>
      <c r="PPV655" s="2"/>
      <c r="PPW655" s="2"/>
      <c r="PPX655" s="2"/>
      <c r="PPY655" s="2"/>
      <c r="PPZ655" s="2"/>
      <c r="PQA655" s="2"/>
      <c r="PQB655" s="2"/>
      <c r="PQC655" s="2"/>
      <c r="PQD655" s="2"/>
      <c r="PQE655" s="2"/>
      <c r="PQF655" s="2"/>
      <c r="PQG655" s="2"/>
      <c r="PQH655" s="2"/>
      <c r="PQI655" s="2"/>
      <c r="PQJ655" s="2"/>
      <c r="PQK655" s="2"/>
      <c r="PQL655" s="2"/>
      <c r="PQM655" s="2"/>
      <c r="PQN655" s="2"/>
      <c r="PQO655" s="2"/>
      <c r="PQP655" s="2"/>
      <c r="PQQ655" s="2"/>
      <c r="PQR655" s="2"/>
      <c r="PQS655" s="2"/>
      <c r="PQT655" s="2"/>
      <c r="PQU655" s="2"/>
      <c r="PQV655" s="2"/>
      <c r="PQW655" s="2"/>
      <c r="PQX655" s="2"/>
      <c r="PQY655" s="2"/>
      <c r="PQZ655" s="2"/>
      <c r="PRA655" s="2"/>
      <c r="PRB655" s="2"/>
      <c r="PRC655" s="2"/>
      <c r="PRD655" s="2"/>
      <c r="PRE655" s="2"/>
      <c r="PRF655" s="2"/>
      <c r="PRG655" s="2"/>
      <c r="PRH655" s="2"/>
      <c r="PRI655" s="2"/>
      <c r="PRJ655" s="2"/>
      <c r="PRK655" s="2"/>
      <c r="PRL655" s="2"/>
      <c r="PRM655" s="2"/>
      <c r="PRN655" s="2"/>
      <c r="PRO655" s="2"/>
      <c r="PRP655" s="2"/>
      <c r="PRQ655" s="2"/>
      <c r="PRR655" s="2"/>
      <c r="PRS655" s="2"/>
      <c r="PRT655" s="2"/>
      <c r="PRU655" s="2"/>
      <c r="PRV655" s="2"/>
      <c r="PRW655" s="2"/>
      <c r="PRX655" s="2"/>
      <c r="PRY655" s="2"/>
      <c r="PRZ655" s="2"/>
      <c r="PSA655" s="2"/>
      <c r="PSB655" s="2"/>
      <c r="PSC655" s="2"/>
      <c r="PSD655" s="2"/>
      <c r="PSE655" s="2"/>
      <c r="PSF655" s="2"/>
      <c r="PSG655" s="2"/>
      <c r="PSH655" s="2"/>
      <c r="PSI655" s="2"/>
      <c r="PSJ655" s="2"/>
      <c r="PSK655" s="2"/>
      <c r="PSL655" s="2"/>
      <c r="PSM655" s="2"/>
      <c r="PSN655" s="2"/>
      <c r="PSO655" s="2"/>
      <c r="PSP655" s="2"/>
      <c r="PSQ655" s="2"/>
      <c r="PSR655" s="2"/>
      <c r="PSS655" s="2"/>
      <c r="PST655" s="2"/>
      <c r="PSU655" s="2"/>
      <c r="PSV655" s="2"/>
      <c r="PSW655" s="2"/>
      <c r="PSX655" s="2"/>
      <c r="PSY655" s="2"/>
      <c r="PSZ655" s="2"/>
      <c r="PTA655" s="2"/>
      <c r="PTB655" s="2"/>
      <c r="PTC655" s="2"/>
      <c r="PTD655" s="2"/>
      <c r="PTE655" s="2"/>
      <c r="PTF655" s="2"/>
      <c r="PTG655" s="2"/>
      <c r="PTH655" s="2"/>
      <c r="PTI655" s="2"/>
      <c r="PTJ655" s="2"/>
      <c r="PTK655" s="2"/>
      <c r="PTL655" s="2"/>
      <c r="PTM655" s="2"/>
      <c r="PTN655" s="2"/>
      <c r="PTO655" s="2"/>
      <c r="PTP655" s="2"/>
      <c r="PTQ655" s="2"/>
      <c r="PTR655" s="2"/>
      <c r="PTS655" s="2"/>
      <c r="PTT655" s="2"/>
      <c r="PTU655" s="2"/>
      <c r="PTV655" s="2"/>
      <c r="PTW655" s="2"/>
      <c r="PTX655" s="2"/>
      <c r="PTY655" s="2"/>
      <c r="PTZ655" s="2"/>
      <c r="PUA655" s="2"/>
      <c r="PUB655" s="2"/>
      <c r="PUC655" s="2"/>
      <c r="PUD655" s="2"/>
      <c r="PUE655" s="2"/>
      <c r="PUF655" s="2"/>
      <c r="PUG655" s="2"/>
      <c r="PUH655" s="2"/>
      <c r="PUI655" s="2"/>
      <c r="PUJ655" s="2"/>
      <c r="PUK655" s="2"/>
      <c r="PUL655" s="2"/>
      <c r="PUM655" s="2"/>
      <c r="PUN655" s="2"/>
      <c r="PUO655" s="2"/>
      <c r="PUP655" s="2"/>
      <c r="PUQ655" s="2"/>
      <c r="PUR655" s="2"/>
      <c r="PUS655" s="2"/>
      <c r="PUT655" s="2"/>
      <c r="PUU655" s="2"/>
      <c r="PUV655" s="2"/>
      <c r="PUW655" s="2"/>
      <c r="PUX655" s="2"/>
      <c r="PUY655" s="2"/>
      <c r="PUZ655" s="2"/>
      <c r="PVA655" s="2"/>
      <c r="PVB655" s="2"/>
      <c r="PVC655" s="2"/>
      <c r="PVD655" s="2"/>
      <c r="PVE655" s="2"/>
      <c r="PVF655" s="2"/>
      <c r="PVG655" s="2"/>
      <c r="PVH655" s="2"/>
      <c r="PVI655" s="2"/>
      <c r="PVJ655" s="2"/>
      <c r="PVK655" s="2"/>
      <c r="PVL655" s="2"/>
      <c r="PVM655" s="2"/>
      <c r="PVN655" s="2"/>
      <c r="PVO655" s="2"/>
      <c r="PVP655" s="2"/>
      <c r="PVQ655" s="2"/>
      <c r="PVR655" s="2"/>
      <c r="PVS655" s="2"/>
      <c r="PVT655" s="2"/>
      <c r="PVU655" s="2"/>
      <c r="PVV655" s="2"/>
      <c r="PVW655" s="2"/>
      <c r="PVX655" s="2"/>
      <c r="PVY655" s="2"/>
      <c r="PVZ655" s="2"/>
      <c r="PWA655" s="2"/>
      <c r="PWB655" s="2"/>
      <c r="PWC655" s="2"/>
      <c r="PWD655" s="2"/>
      <c r="PWE655" s="2"/>
      <c r="PWF655" s="2"/>
      <c r="PWG655" s="2"/>
      <c r="PWH655" s="2"/>
      <c r="PWI655" s="2"/>
      <c r="PWJ655" s="2"/>
      <c r="PWK655" s="2"/>
      <c r="PWL655" s="2"/>
      <c r="PWM655" s="2"/>
      <c r="PWN655" s="2"/>
      <c r="PWO655" s="2"/>
      <c r="PWP655" s="2"/>
      <c r="PWQ655" s="2"/>
      <c r="PWR655" s="2"/>
      <c r="PWS655" s="2"/>
      <c r="PWT655" s="2"/>
      <c r="PWU655" s="2"/>
      <c r="PWV655" s="2"/>
      <c r="PWW655" s="2"/>
      <c r="PWX655" s="2"/>
      <c r="PWY655" s="2"/>
      <c r="PWZ655" s="2"/>
      <c r="PXA655" s="2"/>
      <c r="PXB655" s="2"/>
      <c r="PXC655" s="2"/>
      <c r="PXD655" s="2"/>
      <c r="PXE655" s="2"/>
      <c r="PXF655" s="2"/>
      <c r="PXG655" s="2"/>
      <c r="PXH655" s="2"/>
      <c r="PXI655" s="2"/>
      <c r="PXJ655" s="2"/>
      <c r="PXK655" s="2"/>
      <c r="PXL655" s="2"/>
      <c r="PXM655" s="2"/>
      <c r="PXN655" s="2"/>
      <c r="PXO655" s="2"/>
      <c r="PXP655" s="2"/>
      <c r="PXQ655" s="2"/>
      <c r="PXR655" s="2"/>
      <c r="PXS655" s="2"/>
      <c r="PXT655" s="2"/>
      <c r="PXU655" s="2"/>
      <c r="PXV655" s="2"/>
      <c r="PXW655" s="2"/>
      <c r="PXX655" s="2"/>
      <c r="PXY655" s="2"/>
      <c r="PXZ655" s="2"/>
      <c r="PYA655" s="2"/>
      <c r="PYB655" s="2"/>
      <c r="PYC655" s="2"/>
      <c r="PYD655" s="2"/>
      <c r="PYE655" s="2"/>
      <c r="PYF655" s="2"/>
      <c r="PYG655" s="2"/>
      <c r="PYH655" s="2"/>
      <c r="PYI655" s="2"/>
      <c r="PYJ655" s="2"/>
      <c r="PYK655" s="2"/>
      <c r="PYL655" s="2"/>
      <c r="PYM655" s="2"/>
      <c r="PYN655" s="2"/>
      <c r="PYO655" s="2"/>
      <c r="PYP655" s="2"/>
      <c r="PYQ655" s="2"/>
      <c r="PYR655" s="2"/>
      <c r="PYS655" s="2"/>
      <c r="PYT655" s="2"/>
      <c r="PYU655" s="2"/>
      <c r="PYV655" s="2"/>
      <c r="PYW655" s="2"/>
      <c r="PYX655" s="2"/>
      <c r="PYY655" s="2"/>
      <c r="PYZ655" s="2"/>
      <c r="PZA655" s="2"/>
      <c r="PZB655" s="2"/>
      <c r="PZC655" s="2"/>
      <c r="PZD655" s="2"/>
      <c r="PZE655" s="2"/>
      <c r="PZF655" s="2"/>
      <c r="PZG655" s="2"/>
      <c r="PZH655" s="2"/>
      <c r="PZI655" s="2"/>
      <c r="PZJ655" s="2"/>
      <c r="PZK655" s="2"/>
      <c r="PZL655" s="2"/>
      <c r="PZM655" s="2"/>
      <c r="PZN655" s="2"/>
      <c r="PZO655" s="2"/>
      <c r="PZP655" s="2"/>
      <c r="PZQ655" s="2"/>
      <c r="PZR655" s="2"/>
      <c r="PZS655" s="2"/>
      <c r="PZT655" s="2"/>
      <c r="PZU655" s="2"/>
      <c r="PZV655" s="2"/>
      <c r="PZW655" s="2"/>
      <c r="PZX655" s="2"/>
      <c r="PZY655" s="2"/>
      <c r="PZZ655" s="2"/>
      <c r="QAA655" s="2"/>
      <c r="QAB655" s="2"/>
      <c r="QAC655" s="2"/>
      <c r="QAD655" s="2"/>
      <c r="QAE655" s="2"/>
      <c r="QAF655" s="2"/>
      <c r="QAG655" s="2"/>
      <c r="QAH655" s="2"/>
      <c r="QAI655" s="2"/>
      <c r="QAJ655" s="2"/>
      <c r="QAK655" s="2"/>
      <c r="QAL655" s="2"/>
      <c r="QAM655" s="2"/>
      <c r="QAN655" s="2"/>
      <c r="QAO655" s="2"/>
      <c r="QAP655" s="2"/>
      <c r="QAQ655" s="2"/>
      <c r="QAR655" s="2"/>
      <c r="QAS655" s="2"/>
      <c r="QAT655" s="2"/>
      <c r="QAU655" s="2"/>
      <c r="QAV655" s="2"/>
      <c r="QAW655" s="2"/>
      <c r="QAX655" s="2"/>
      <c r="QAY655" s="2"/>
      <c r="QAZ655" s="2"/>
      <c r="QBA655" s="2"/>
      <c r="QBB655" s="2"/>
      <c r="QBC655" s="2"/>
      <c r="QBD655" s="2"/>
      <c r="QBE655" s="2"/>
      <c r="QBF655" s="2"/>
      <c r="QBG655" s="2"/>
      <c r="QBH655" s="2"/>
      <c r="QBI655" s="2"/>
      <c r="QBJ655" s="2"/>
      <c r="QBK655" s="2"/>
      <c r="QBL655" s="2"/>
      <c r="QBM655" s="2"/>
      <c r="QBN655" s="2"/>
      <c r="QBO655" s="2"/>
      <c r="QBP655" s="2"/>
      <c r="QBQ655" s="2"/>
      <c r="QBR655" s="2"/>
      <c r="QBS655" s="2"/>
      <c r="QBT655" s="2"/>
      <c r="QBU655" s="2"/>
      <c r="QBV655" s="2"/>
      <c r="QBW655" s="2"/>
      <c r="QBX655" s="2"/>
      <c r="QBY655" s="2"/>
      <c r="QBZ655" s="2"/>
      <c r="QCA655" s="2"/>
      <c r="QCB655" s="2"/>
      <c r="QCC655" s="2"/>
      <c r="QCD655" s="2"/>
      <c r="QCE655" s="2"/>
      <c r="QCF655" s="2"/>
      <c r="QCG655" s="2"/>
      <c r="QCH655" s="2"/>
      <c r="QCI655" s="2"/>
      <c r="QCJ655" s="2"/>
      <c r="QCK655" s="2"/>
      <c r="QCL655" s="2"/>
      <c r="QCM655" s="2"/>
      <c r="QCN655" s="2"/>
      <c r="QCO655" s="2"/>
      <c r="QCP655" s="2"/>
      <c r="QCQ655" s="2"/>
      <c r="QCR655" s="2"/>
      <c r="QCS655" s="2"/>
      <c r="QCT655" s="2"/>
      <c r="QCU655" s="2"/>
      <c r="QCV655" s="2"/>
      <c r="QCW655" s="2"/>
      <c r="QCX655" s="2"/>
      <c r="QCY655" s="2"/>
      <c r="QCZ655" s="2"/>
      <c r="QDA655" s="2"/>
      <c r="QDB655" s="2"/>
      <c r="QDC655" s="2"/>
      <c r="QDD655" s="2"/>
      <c r="QDE655" s="2"/>
      <c r="QDF655" s="2"/>
      <c r="QDG655" s="2"/>
      <c r="QDH655" s="2"/>
      <c r="QDI655" s="2"/>
      <c r="QDJ655" s="2"/>
      <c r="QDK655" s="2"/>
      <c r="QDL655" s="2"/>
      <c r="QDM655" s="2"/>
      <c r="QDN655" s="2"/>
      <c r="QDO655" s="2"/>
      <c r="QDP655" s="2"/>
      <c r="QDQ655" s="2"/>
      <c r="QDR655" s="2"/>
      <c r="QDS655" s="2"/>
      <c r="QDT655" s="2"/>
      <c r="QDU655" s="2"/>
      <c r="QDV655" s="2"/>
      <c r="QDW655" s="2"/>
      <c r="QDX655" s="2"/>
      <c r="QDY655" s="2"/>
      <c r="QDZ655" s="2"/>
      <c r="QEA655" s="2"/>
      <c r="QEB655" s="2"/>
      <c r="QEC655" s="2"/>
      <c r="QED655" s="2"/>
      <c r="QEE655" s="2"/>
      <c r="QEF655" s="2"/>
      <c r="QEG655" s="2"/>
      <c r="QEH655" s="2"/>
      <c r="QEI655" s="2"/>
      <c r="QEJ655" s="2"/>
      <c r="QEK655" s="2"/>
      <c r="QEL655" s="2"/>
      <c r="QEM655" s="2"/>
      <c r="QEN655" s="2"/>
      <c r="QEO655" s="2"/>
      <c r="QEP655" s="2"/>
      <c r="QEQ655" s="2"/>
      <c r="QER655" s="2"/>
      <c r="QES655" s="2"/>
      <c r="QET655" s="2"/>
      <c r="QEU655" s="2"/>
      <c r="QEV655" s="2"/>
      <c r="QEW655" s="2"/>
      <c r="QEX655" s="2"/>
      <c r="QEY655" s="2"/>
      <c r="QEZ655" s="2"/>
      <c r="QFA655" s="2"/>
      <c r="QFB655" s="2"/>
      <c r="QFC655" s="2"/>
      <c r="QFD655" s="2"/>
      <c r="QFE655" s="2"/>
      <c r="QFF655" s="2"/>
      <c r="QFG655" s="2"/>
      <c r="QFH655" s="2"/>
      <c r="QFI655" s="2"/>
      <c r="QFJ655" s="2"/>
      <c r="QFK655" s="2"/>
      <c r="QFL655" s="2"/>
      <c r="QFM655" s="2"/>
      <c r="QFN655" s="2"/>
      <c r="QFO655" s="2"/>
      <c r="QFP655" s="2"/>
      <c r="QFQ655" s="2"/>
      <c r="QFR655" s="2"/>
      <c r="QFS655" s="2"/>
      <c r="QFT655" s="2"/>
      <c r="QFU655" s="2"/>
      <c r="QFV655" s="2"/>
      <c r="QFW655" s="2"/>
      <c r="QFX655" s="2"/>
      <c r="QFY655" s="2"/>
      <c r="QFZ655" s="2"/>
      <c r="QGA655" s="2"/>
      <c r="QGB655" s="2"/>
      <c r="QGC655" s="2"/>
      <c r="QGD655" s="2"/>
      <c r="QGE655" s="2"/>
      <c r="QGF655" s="2"/>
      <c r="QGG655" s="2"/>
      <c r="QGH655" s="2"/>
      <c r="QGI655" s="2"/>
      <c r="QGJ655" s="2"/>
      <c r="QGK655" s="2"/>
      <c r="QGL655" s="2"/>
      <c r="QGM655" s="2"/>
      <c r="QGN655" s="2"/>
      <c r="QGO655" s="2"/>
      <c r="QGP655" s="2"/>
      <c r="QGQ655" s="2"/>
      <c r="QGR655" s="2"/>
      <c r="QGS655" s="2"/>
      <c r="QGT655" s="2"/>
      <c r="QGU655" s="2"/>
      <c r="QGV655" s="2"/>
      <c r="QGW655" s="2"/>
      <c r="QGX655" s="2"/>
      <c r="QGY655" s="2"/>
      <c r="QGZ655" s="2"/>
      <c r="QHA655" s="2"/>
      <c r="QHB655" s="2"/>
      <c r="QHC655" s="2"/>
      <c r="QHD655" s="2"/>
      <c r="QHE655" s="2"/>
      <c r="QHF655" s="2"/>
      <c r="QHG655" s="2"/>
      <c r="QHH655" s="2"/>
      <c r="QHI655" s="2"/>
      <c r="QHJ655" s="2"/>
      <c r="QHK655" s="2"/>
      <c r="QHL655" s="2"/>
      <c r="QHM655" s="2"/>
      <c r="QHN655" s="2"/>
      <c r="QHO655" s="2"/>
      <c r="QHP655" s="2"/>
      <c r="QHQ655" s="2"/>
      <c r="QHR655" s="2"/>
      <c r="QHS655" s="2"/>
      <c r="QHT655" s="2"/>
      <c r="QHU655" s="2"/>
      <c r="QHV655" s="2"/>
      <c r="QHW655" s="2"/>
      <c r="QHX655" s="2"/>
      <c r="QHY655" s="2"/>
      <c r="QHZ655" s="2"/>
      <c r="QIA655" s="2"/>
      <c r="QIB655" s="2"/>
      <c r="QIC655" s="2"/>
      <c r="QID655" s="2"/>
      <c r="QIE655" s="2"/>
      <c r="QIF655" s="2"/>
      <c r="QIG655" s="2"/>
      <c r="QIH655" s="2"/>
      <c r="QII655" s="2"/>
      <c r="QIJ655" s="2"/>
      <c r="QIK655" s="2"/>
      <c r="QIL655" s="2"/>
      <c r="QIM655" s="2"/>
      <c r="QIN655" s="2"/>
      <c r="QIO655" s="2"/>
      <c r="QIP655" s="2"/>
      <c r="QIQ655" s="2"/>
      <c r="QIR655" s="2"/>
      <c r="QIS655" s="2"/>
      <c r="QIT655" s="2"/>
      <c r="QIU655" s="2"/>
      <c r="QIV655" s="2"/>
      <c r="QIW655" s="2"/>
      <c r="QIX655" s="2"/>
      <c r="QIY655" s="2"/>
      <c r="QIZ655" s="2"/>
      <c r="QJA655" s="2"/>
      <c r="QJB655" s="2"/>
      <c r="QJC655" s="2"/>
      <c r="QJD655" s="2"/>
      <c r="QJE655" s="2"/>
      <c r="QJF655" s="2"/>
      <c r="QJG655" s="2"/>
      <c r="QJH655" s="2"/>
      <c r="QJI655" s="2"/>
      <c r="QJJ655" s="2"/>
      <c r="QJK655" s="2"/>
      <c r="QJL655" s="2"/>
      <c r="QJM655" s="2"/>
      <c r="QJN655" s="2"/>
      <c r="QJO655" s="2"/>
      <c r="QJP655" s="2"/>
      <c r="QJQ655" s="2"/>
      <c r="QJR655" s="2"/>
      <c r="QJS655" s="2"/>
      <c r="QJT655" s="2"/>
      <c r="QJU655" s="2"/>
      <c r="QJV655" s="2"/>
      <c r="QJW655" s="2"/>
      <c r="QJX655" s="2"/>
      <c r="QJY655" s="2"/>
      <c r="QJZ655" s="2"/>
      <c r="QKA655" s="2"/>
      <c r="QKB655" s="2"/>
      <c r="QKC655" s="2"/>
      <c r="QKD655" s="2"/>
      <c r="QKE655" s="2"/>
      <c r="QKF655" s="2"/>
      <c r="QKG655" s="2"/>
      <c r="QKH655" s="2"/>
      <c r="QKI655" s="2"/>
      <c r="QKJ655" s="2"/>
      <c r="QKK655" s="2"/>
      <c r="QKL655" s="2"/>
      <c r="QKM655" s="2"/>
      <c r="QKN655" s="2"/>
      <c r="QKO655" s="2"/>
      <c r="QKP655" s="2"/>
      <c r="QKQ655" s="2"/>
      <c r="QKR655" s="2"/>
      <c r="QKS655" s="2"/>
      <c r="QKT655" s="2"/>
      <c r="QKU655" s="2"/>
      <c r="QKV655" s="2"/>
      <c r="QKW655" s="2"/>
      <c r="QKX655" s="2"/>
      <c r="QKY655" s="2"/>
      <c r="QKZ655" s="2"/>
      <c r="QLA655" s="2"/>
      <c r="QLB655" s="2"/>
      <c r="QLC655" s="2"/>
      <c r="QLD655" s="2"/>
      <c r="QLE655" s="2"/>
      <c r="QLF655" s="2"/>
      <c r="QLG655" s="2"/>
      <c r="QLH655" s="2"/>
      <c r="QLI655" s="2"/>
      <c r="QLJ655" s="2"/>
      <c r="QLK655" s="2"/>
      <c r="QLL655" s="2"/>
      <c r="QLM655" s="2"/>
      <c r="QLN655" s="2"/>
      <c r="QLO655" s="2"/>
      <c r="QLP655" s="2"/>
      <c r="QLQ655" s="2"/>
      <c r="QLR655" s="2"/>
      <c r="QLS655" s="2"/>
      <c r="QLT655" s="2"/>
      <c r="QLU655" s="2"/>
      <c r="QLV655" s="2"/>
      <c r="QLW655" s="2"/>
      <c r="QLX655" s="2"/>
      <c r="QLY655" s="2"/>
      <c r="QLZ655" s="2"/>
      <c r="QMA655" s="2"/>
      <c r="QMB655" s="2"/>
      <c r="QMC655" s="2"/>
      <c r="QMD655" s="2"/>
      <c r="QME655" s="2"/>
      <c r="QMF655" s="2"/>
      <c r="QMG655" s="2"/>
      <c r="QMH655" s="2"/>
      <c r="QMI655" s="2"/>
      <c r="QMJ655" s="2"/>
      <c r="QMK655" s="2"/>
      <c r="QML655" s="2"/>
      <c r="QMM655" s="2"/>
      <c r="QMN655" s="2"/>
      <c r="QMO655" s="2"/>
      <c r="QMP655" s="2"/>
      <c r="QMQ655" s="2"/>
      <c r="QMR655" s="2"/>
      <c r="QMS655" s="2"/>
      <c r="QMT655" s="2"/>
      <c r="QMU655" s="2"/>
      <c r="QMV655" s="2"/>
      <c r="QMW655" s="2"/>
      <c r="QMX655" s="2"/>
      <c r="QMY655" s="2"/>
      <c r="QMZ655" s="2"/>
      <c r="QNA655" s="2"/>
      <c r="QNB655" s="2"/>
      <c r="QNC655" s="2"/>
      <c r="QND655" s="2"/>
      <c r="QNE655" s="2"/>
      <c r="QNF655" s="2"/>
      <c r="QNG655" s="2"/>
      <c r="QNH655" s="2"/>
      <c r="QNI655" s="2"/>
      <c r="QNJ655" s="2"/>
      <c r="QNK655" s="2"/>
      <c r="QNL655" s="2"/>
      <c r="QNM655" s="2"/>
      <c r="QNN655" s="2"/>
      <c r="QNO655" s="2"/>
      <c r="QNP655" s="2"/>
      <c r="QNQ655" s="2"/>
      <c r="QNR655" s="2"/>
      <c r="QNS655" s="2"/>
      <c r="QNT655" s="2"/>
      <c r="QNU655" s="2"/>
      <c r="QNV655" s="2"/>
      <c r="QNW655" s="2"/>
      <c r="QNX655" s="2"/>
      <c r="QNY655" s="2"/>
      <c r="QNZ655" s="2"/>
      <c r="QOA655" s="2"/>
      <c r="QOB655" s="2"/>
      <c r="QOC655" s="2"/>
      <c r="QOD655" s="2"/>
      <c r="QOE655" s="2"/>
      <c r="QOF655" s="2"/>
      <c r="QOG655" s="2"/>
      <c r="QOH655" s="2"/>
      <c r="QOI655" s="2"/>
      <c r="QOJ655" s="2"/>
      <c r="QOK655" s="2"/>
      <c r="QOL655" s="2"/>
      <c r="QOM655" s="2"/>
      <c r="QON655" s="2"/>
      <c r="QOO655" s="2"/>
      <c r="QOP655" s="2"/>
      <c r="QOQ655" s="2"/>
      <c r="QOR655" s="2"/>
      <c r="QOS655" s="2"/>
      <c r="QOT655" s="2"/>
      <c r="QOU655" s="2"/>
      <c r="QOV655" s="2"/>
      <c r="QOW655" s="2"/>
      <c r="QOX655" s="2"/>
      <c r="QOY655" s="2"/>
      <c r="QOZ655" s="2"/>
      <c r="QPA655" s="2"/>
      <c r="QPB655" s="2"/>
      <c r="QPC655" s="2"/>
      <c r="QPD655" s="2"/>
      <c r="QPE655" s="2"/>
      <c r="QPF655" s="2"/>
      <c r="QPG655" s="2"/>
      <c r="QPH655" s="2"/>
      <c r="QPI655" s="2"/>
      <c r="QPJ655" s="2"/>
      <c r="QPK655" s="2"/>
      <c r="QPL655" s="2"/>
      <c r="QPM655" s="2"/>
      <c r="QPN655" s="2"/>
      <c r="QPO655" s="2"/>
      <c r="QPP655" s="2"/>
      <c r="QPQ655" s="2"/>
      <c r="QPR655" s="2"/>
      <c r="QPS655" s="2"/>
      <c r="QPT655" s="2"/>
      <c r="QPU655" s="2"/>
      <c r="QPV655" s="2"/>
      <c r="QPW655" s="2"/>
      <c r="QPX655" s="2"/>
      <c r="QPY655" s="2"/>
      <c r="QPZ655" s="2"/>
      <c r="QQA655" s="2"/>
      <c r="QQB655" s="2"/>
      <c r="QQC655" s="2"/>
      <c r="QQD655" s="2"/>
      <c r="QQE655" s="2"/>
      <c r="QQF655" s="2"/>
      <c r="QQG655" s="2"/>
      <c r="QQH655" s="2"/>
      <c r="QQI655" s="2"/>
      <c r="QQJ655" s="2"/>
      <c r="QQK655" s="2"/>
      <c r="QQL655" s="2"/>
      <c r="QQM655" s="2"/>
      <c r="QQN655" s="2"/>
      <c r="QQO655" s="2"/>
      <c r="QQP655" s="2"/>
      <c r="QQQ655" s="2"/>
      <c r="QQR655" s="2"/>
      <c r="QQS655" s="2"/>
      <c r="QQT655" s="2"/>
      <c r="QQU655" s="2"/>
      <c r="QQV655" s="2"/>
      <c r="QQW655" s="2"/>
      <c r="QQX655" s="2"/>
      <c r="QQY655" s="2"/>
      <c r="QQZ655" s="2"/>
      <c r="QRA655" s="2"/>
      <c r="QRB655" s="2"/>
      <c r="QRC655" s="2"/>
      <c r="QRD655" s="2"/>
      <c r="QRE655" s="2"/>
      <c r="QRF655" s="2"/>
      <c r="QRG655" s="2"/>
      <c r="QRH655" s="2"/>
      <c r="QRI655" s="2"/>
      <c r="QRJ655" s="2"/>
      <c r="QRK655" s="2"/>
      <c r="QRL655" s="2"/>
      <c r="QRM655" s="2"/>
      <c r="QRN655" s="2"/>
      <c r="QRO655" s="2"/>
      <c r="QRP655" s="2"/>
      <c r="QRQ655" s="2"/>
      <c r="QRR655" s="2"/>
      <c r="QRS655" s="2"/>
      <c r="QRT655" s="2"/>
      <c r="QRU655" s="2"/>
      <c r="QRV655" s="2"/>
      <c r="QRW655" s="2"/>
      <c r="QRX655" s="2"/>
      <c r="QRY655" s="2"/>
      <c r="QRZ655" s="2"/>
      <c r="QSA655" s="2"/>
      <c r="QSB655" s="2"/>
      <c r="QSC655" s="2"/>
      <c r="QSD655" s="2"/>
      <c r="QSE655" s="2"/>
      <c r="QSF655" s="2"/>
      <c r="QSG655" s="2"/>
      <c r="QSH655" s="2"/>
      <c r="QSI655" s="2"/>
      <c r="QSJ655" s="2"/>
      <c r="QSK655" s="2"/>
      <c r="QSL655" s="2"/>
      <c r="QSM655" s="2"/>
      <c r="QSN655" s="2"/>
      <c r="QSO655" s="2"/>
      <c r="QSP655" s="2"/>
      <c r="QSQ655" s="2"/>
      <c r="QSR655" s="2"/>
      <c r="QSS655" s="2"/>
      <c r="QST655" s="2"/>
      <c r="QSU655" s="2"/>
      <c r="QSV655" s="2"/>
      <c r="QSW655" s="2"/>
      <c r="QSX655" s="2"/>
      <c r="QSY655" s="2"/>
      <c r="QSZ655" s="2"/>
      <c r="QTA655" s="2"/>
      <c r="QTB655" s="2"/>
      <c r="QTC655" s="2"/>
      <c r="QTD655" s="2"/>
      <c r="QTE655" s="2"/>
      <c r="QTF655" s="2"/>
      <c r="QTG655" s="2"/>
      <c r="QTH655" s="2"/>
      <c r="QTI655" s="2"/>
      <c r="QTJ655" s="2"/>
      <c r="QTK655" s="2"/>
      <c r="QTL655" s="2"/>
      <c r="QTM655" s="2"/>
      <c r="QTN655" s="2"/>
      <c r="QTO655" s="2"/>
      <c r="QTP655" s="2"/>
      <c r="QTQ655" s="2"/>
      <c r="QTR655" s="2"/>
      <c r="QTS655" s="2"/>
      <c r="QTT655" s="2"/>
      <c r="QTU655" s="2"/>
      <c r="QTV655" s="2"/>
      <c r="QTW655" s="2"/>
      <c r="QTX655" s="2"/>
      <c r="QTY655" s="2"/>
      <c r="QTZ655" s="2"/>
      <c r="QUA655" s="2"/>
      <c r="QUB655" s="2"/>
      <c r="QUC655" s="2"/>
      <c r="QUD655" s="2"/>
      <c r="QUE655" s="2"/>
      <c r="QUF655" s="2"/>
      <c r="QUG655" s="2"/>
      <c r="QUH655" s="2"/>
      <c r="QUI655" s="2"/>
      <c r="QUJ655" s="2"/>
      <c r="QUK655" s="2"/>
      <c r="QUL655" s="2"/>
      <c r="QUM655" s="2"/>
      <c r="QUN655" s="2"/>
      <c r="QUO655" s="2"/>
      <c r="QUP655" s="2"/>
      <c r="QUQ655" s="2"/>
      <c r="QUR655" s="2"/>
      <c r="QUS655" s="2"/>
      <c r="QUT655" s="2"/>
      <c r="QUU655" s="2"/>
      <c r="QUV655" s="2"/>
      <c r="QUW655" s="2"/>
      <c r="QUX655" s="2"/>
      <c r="QUY655" s="2"/>
      <c r="QUZ655" s="2"/>
      <c r="QVA655" s="2"/>
      <c r="QVB655" s="2"/>
      <c r="QVC655" s="2"/>
      <c r="QVD655" s="2"/>
      <c r="QVE655" s="2"/>
      <c r="QVF655" s="2"/>
      <c r="QVG655" s="2"/>
      <c r="QVH655" s="2"/>
      <c r="QVI655" s="2"/>
      <c r="QVJ655" s="2"/>
      <c r="QVK655" s="2"/>
      <c r="QVL655" s="2"/>
      <c r="QVM655" s="2"/>
      <c r="QVN655" s="2"/>
      <c r="QVO655" s="2"/>
      <c r="QVP655" s="2"/>
      <c r="QVQ655" s="2"/>
      <c r="QVR655" s="2"/>
      <c r="QVS655" s="2"/>
      <c r="QVT655" s="2"/>
      <c r="QVU655" s="2"/>
      <c r="QVV655" s="2"/>
      <c r="QVW655" s="2"/>
      <c r="QVX655" s="2"/>
      <c r="QVY655" s="2"/>
      <c r="QVZ655" s="2"/>
      <c r="QWA655" s="2"/>
      <c r="QWB655" s="2"/>
      <c r="QWC655" s="2"/>
      <c r="QWD655" s="2"/>
      <c r="QWE655" s="2"/>
      <c r="QWF655" s="2"/>
      <c r="QWG655" s="2"/>
      <c r="QWH655" s="2"/>
      <c r="QWI655" s="2"/>
      <c r="QWJ655" s="2"/>
      <c r="QWK655" s="2"/>
      <c r="QWL655" s="2"/>
      <c r="QWM655" s="2"/>
      <c r="QWN655" s="2"/>
      <c r="QWO655" s="2"/>
      <c r="QWP655" s="2"/>
      <c r="QWQ655" s="2"/>
      <c r="QWR655" s="2"/>
      <c r="QWS655" s="2"/>
      <c r="QWT655" s="2"/>
      <c r="QWU655" s="2"/>
      <c r="QWV655" s="2"/>
      <c r="QWW655" s="2"/>
      <c r="QWX655" s="2"/>
      <c r="QWY655" s="2"/>
      <c r="QWZ655" s="2"/>
      <c r="QXA655" s="2"/>
      <c r="QXB655" s="2"/>
      <c r="QXC655" s="2"/>
      <c r="QXD655" s="2"/>
      <c r="QXE655" s="2"/>
      <c r="QXF655" s="2"/>
      <c r="QXG655" s="2"/>
      <c r="QXH655" s="2"/>
      <c r="QXI655" s="2"/>
      <c r="QXJ655" s="2"/>
      <c r="QXK655" s="2"/>
      <c r="QXL655" s="2"/>
      <c r="QXM655" s="2"/>
      <c r="QXN655" s="2"/>
      <c r="QXO655" s="2"/>
      <c r="QXP655" s="2"/>
      <c r="QXQ655" s="2"/>
      <c r="QXR655" s="2"/>
      <c r="QXS655" s="2"/>
      <c r="QXT655" s="2"/>
      <c r="QXU655" s="2"/>
      <c r="QXV655" s="2"/>
      <c r="QXW655" s="2"/>
      <c r="QXX655" s="2"/>
      <c r="QXY655" s="2"/>
      <c r="QXZ655" s="2"/>
      <c r="QYA655" s="2"/>
      <c r="QYB655" s="2"/>
      <c r="QYC655" s="2"/>
      <c r="QYD655" s="2"/>
      <c r="QYE655" s="2"/>
      <c r="QYF655" s="2"/>
      <c r="QYG655" s="2"/>
      <c r="QYH655" s="2"/>
      <c r="QYI655" s="2"/>
      <c r="QYJ655" s="2"/>
      <c r="QYK655" s="2"/>
      <c r="QYL655" s="2"/>
      <c r="QYM655" s="2"/>
      <c r="QYN655" s="2"/>
      <c r="QYO655" s="2"/>
      <c r="QYP655" s="2"/>
      <c r="QYQ655" s="2"/>
      <c r="QYR655" s="2"/>
      <c r="QYS655" s="2"/>
      <c r="QYT655" s="2"/>
      <c r="QYU655" s="2"/>
      <c r="QYV655" s="2"/>
      <c r="QYW655" s="2"/>
      <c r="QYX655" s="2"/>
      <c r="QYY655" s="2"/>
      <c r="QYZ655" s="2"/>
      <c r="QZA655" s="2"/>
      <c r="QZB655" s="2"/>
      <c r="QZC655" s="2"/>
      <c r="QZD655" s="2"/>
      <c r="QZE655" s="2"/>
      <c r="QZF655" s="2"/>
      <c r="QZG655" s="2"/>
      <c r="QZH655" s="2"/>
      <c r="QZI655" s="2"/>
      <c r="QZJ655" s="2"/>
      <c r="QZK655" s="2"/>
      <c r="QZL655" s="2"/>
      <c r="QZM655" s="2"/>
      <c r="QZN655" s="2"/>
      <c r="QZO655" s="2"/>
      <c r="QZP655" s="2"/>
      <c r="QZQ655" s="2"/>
      <c r="QZR655" s="2"/>
      <c r="QZS655" s="2"/>
      <c r="QZT655" s="2"/>
      <c r="QZU655" s="2"/>
      <c r="QZV655" s="2"/>
      <c r="QZW655" s="2"/>
      <c r="QZX655" s="2"/>
      <c r="QZY655" s="2"/>
      <c r="QZZ655" s="2"/>
      <c r="RAA655" s="2"/>
      <c r="RAB655" s="2"/>
      <c r="RAC655" s="2"/>
      <c r="RAD655" s="2"/>
      <c r="RAE655" s="2"/>
      <c r="RAF655" s="2"/>
      <c r="RAG655" s="2"/>
      <c r="RAH655" s="2"/>
      <c r="RAI655" s="2"/>
      <c r="RAJ655" s="2"/>
      <c r="RAK655" s="2"/>
      <c r="RAL655" s="2"/>
      <c r="RAM655" s="2"/>
      <c r="RAN655" s="2"/>
      <c r="RAO655" s="2"/>
      <c r="RAP655" s="2"/>
      <c r="RAQ655" s="2"/>
      <c r="RAR655" s="2"/>
      <c r="RAS655" s="2"/>
      <c r="RAT655" s="2"/>
      <c r="RAU655" s="2"/>
      <c r="RAV655" s="2"/>
      <c r="RAW655" s="2"/>
      <c r="RAX655" s="2"/>
      <c r="RAY655" s="2"/>
      <c r="RAZ655" s="2"/>
      <c r="RBA655" s="2"/>
      <c r="RBB655" s="2"/>
      <c r="RBC655" s="2"/>
      <c r="RBD655" s="2"/>
      <c r="RBE655" s="2"/>
      <c r="RBF655" s="2"/>
      <c r="RBG655" s="2"/>
      <c r="RBH655" s="2"/>
      <c r="RBI655" s="2"/>
      <c r="RBJ655" s="2"/>
      <c r="RBK655" s="2"/>
      <c r="RBL655" s="2"/>
      <c r="RBM655" s="2"/>
      <c r="RBN655" s="2"/>
      <c r="RBO655" s="2"/>
      <c r="RBP655" s="2"/>
      <c r="RBQ655" s="2"/>
      <c r="RBR655" s="2"/>
      <c r="RBS655" s="2"/>
      <c r="RBT655" s="2"/>
      <c r="RBU655" s="2"/>
      <c r="RBV655" s="2"/>
      <c r="RBW655" s="2"/>
      <c r="RBX655" s="2"/>
      <c r="RBY655" s="2"/>
      <c r="RBZ655" s="2"/>
      <c r="RCA655" s="2"/>
      <c r="RCB655" s="2"/>
      <c r="RCC655" s="2"/>
      <c r="RCD655" s="2"/>
      <c r="RCE655" s="2"/>
      <c r="RCF655" s="2"/>
      <c r="RCG655" s="2"/>
      <c r="RCH655" s="2"/>
      <c r="RCI655" s="2"/>
      <c r="RCJ655" s="2"/>
      <c r="RCK655" s="2"/>
      <c r="RCL655" s="2"/>
      <c r="RCM655" s="2"/>
      <c r="RCN655" s="2"/>
      <c r="RCO655" s="2"/>
      <c r="RCP655" s="2"/>
      <c r="RCQ655" s="2"/>
      <c r="RCR655" s="2"/>
      <c r="RCS655" s="2"/>
      <c r="RCT655" s="2"/>
      <c r="RCU655" s="2"/>
      <c r="RCV655" s="2"/>
      <c r="RCW655" s="2"/>
      <c r="RCX655" s="2"/>
      <c r="RCY655" s="2"/>
      <c r="RCZ655" s="2"/>
      <c r="RDA655" s="2"/>
      <c r="RDB655" s="2"/>
      <c r="RDC655" s="2"/>
      <c r="RDD655" s="2"/>
      <c r="RDE655" s="2"/>
      <c r="RDF655" s="2"/>
      <c r="RDG655" s="2"/>
      <c r="RDH655" s="2"/>
      <c r="RDI655" s="2"/>
      <c r="RDJ655" s="2"/>
      <c r="RDK655" s="2"/>
      <c r="RDL655" s="2"/>
      <c r="RDM655" s="2"/>
      <c r="RDN655" s="2"/>
      <c r="RDO655" s="2"/>
      <c r="RDP655" s="2"/>
      <c r="RDQ655" s="2"/>
      <c r="RDR655" s="2"/>
      <c r="RDS655" s="2"/>
      <c r="RDT655" s="2"/>
      <c r="RDU655" s="2"/>
      <c r="RDV655" s="2"/>
      <c r="RDW655" s="2"/>
      <c r="RDX655" s="2"/>
      <c r="RDY655" s="2"/>
      <c r="RDZ655" s="2"/>
      <c r="REA655" s="2"/>
      <c r="REB655" s="2"/>
      <c r="REC655" s="2"/>
      <c r="RED655" s="2"/>
      <c r="REE655" s="2"/>
      <c r="REF655" s="2"/>
      <c r="REG655" s="2"/>
      <c r="REH655" s="2"/>
      <c r="REI655" s="2"/>
      <c r="REJ655" s="2"/>
      <c r="REK655" s="2"/>
      <c r="REL655" s="2"/>
      <c r="REM655" s="2"/>
      <c r="REN655" s="2"/>
      <c r="REO655" s="2"/>
      <c r="REP655" s="2"/>
      <c r="REQ655" s="2"/>
      <c r="RER655" s="2"/>
      <c r="RES655" s="2"/>
      <c r="RET655" s="2"/>
      <c r="REU655" s="2"/>
      <c r="REV655" s="2"/>
      <c r="REW655" s="2"/>
      <c r="REX655" s="2"/>
      <c r="REY655" s="2"/>
      <c r="REZ655" s="2"/>
      <c r="RFA655" s="2"/>
      <c r="RFB655" s="2"/>
      <c r="RFC655" s="2"/>
      <c r="RFD655" s="2"/>
      <c r="RFE655" s="2"/>
      <c r="RFF655" s="2"/>
      <c r="RFG655" s="2"/>
      <c r="RFH655" s="2"/>
      <c r="RFI655" s="2"/>
      <c r="RFJ655" s="2"/>
      <c r="RFK655" s="2"/>
      <c r="RFL655" s="2"/>
      <c r="RFM655" s="2"/>
      <c r="RFN655" s="2"/>
      <c r="RFO655" s="2"/>
      <c r="RFP655" s="2"/>
      <c r="RFQ655" s="2"/>
      <c r="RFR655" s="2"/>
      <c r="RFS655" s="2"/>
      <c r="RFT655" s="2"/>
      <c r="RFU655" s="2"/>
      <c r="RFV655" s="2"/>
      <c r="RFW655" s="2"/>
      <c r="RFX655" s="2"/>
      <c r="RFY655" s="2"/>
      <c r="RFZ655" s="2"/>
      <c r="RGA655" s="2"/>
      <c r="RGB655" s="2"/>
      <c r="RGC655" s="2"/>
      <c r="RGD655" s="2"/>
      <c r="RGE655" s="2"/>
      <c r="RGF655" s="2"/>
      <c r="RGG655" s="2"/>
      <c r="RGH655" s="2"/>
      <c r="RGI655" s="2"/>
      <c r="RGJ655" s="2"/>
      <c r="RGK655" s="2"/>
      <c r="RGL655" s="2"/>
      <c r="RGM655" s="2"/>
      <c r="RGN655" s="2"/>
      <c r="RGO655" s="2"/>
      <c r="RGP655" s="2"/>
      <c r="RGQ655" s="2"/>
      <c r="RGR655" s="2"/>
      <c r="RGS655" s="2"/>
      <c r="RGT655" s="2"/>
      <c r="RGU655" s="2"/>
      <c r="RGV655" s="2"/>
      <c r="RGW655" s="2"/>
      <c r="RGX655" s="2"/>
      <c r="RGY655" s="2"/>
      <c r="RGZ655" s="2"/>
      <c r="RHA655" s="2"/>
      <c r="RHB655" s="2"/>
      <c r="RHC655" s="2"/>
      <c r="RHD655" s="2"/>
      <c r="RHE655" s="2"/>
      <c r="RHF655" s="2"/>
      <c r="RHG655" s="2"/>
      <c r="RHH655" s="2"/>
      <c r="RHI655" s="2"/>
      <c r="RHJ655" s="2"/>
      <c r="RHK655" s="2"/>
      <c r="RHL655" s="2"/>
      <c r="RHM655" s="2"/>
      <c r="RHN655" s="2"/>
      <c r="RHO655" s="2"/>
      <c r="RHP655" s="2"/>
      <c r="RHQ655" s="2"/>
      <c r="RHR655" s="2"/>
      <c r="RHS655" s="2"/>
      <c r="RHT655" s="2"/>
      <c r="RHU655" s="2"/>
      <c r="RHV655" s="2"/>
      <c r="RHW655" s="2"/>
      <c r="RHX655" s="2"/>
      <c r="RHY655" s="2"/>
      <c r="RHZ655" s="2"/>
      <c r="RIA655" s="2"/>
      <c r="RIB655" s="2"/>
      <c r="RIC655" s="2"/>
      <c r="RID655" s="2"/>
      <c r="RIE655" s="2"/>
      <c r="RIF655" s="2"/>
      <c r="RIG655" s="2"/>
      <c r="RIH655" s="2"/>
      <c r="RII655" s="2"/>
      <c r="RIJ655" s="2"/>
      <c r="RIK655" s="2"/>
      <c r="RIL655" s="2"/>
      <c r="RIM655" s="2"/>
      <c r="RIN655" s="2"/>
      <c r="RIO655" s="2"/>
      <c r="RIP655" s="2"/>
      <c r="RIQ655" s="2"/>
      <c r="RIR655" s="2"/>
      <c r="RIS655" s="2"/>
      <c r="RIT655" s="2"/>
      <c r="RIU655" s="2"/>
      <c r="RIV655" s="2"/>
      <c r="RIW655" s="2"/>
      <c r="RIX655" s="2"/>
      <c r="RIY655" s="2"/>
      <c r="RIZ655" s="2"/>
      <c r="RJA655" s="2"/>
      <c r="RJB655" s="2"/>
      <c r="RJC655" s="2"/>
      <c r="RJD655" s="2"/>
      <c r="RJE655" s="2"/>
      <c r="RJF655" s="2"/>
      <c r="RJG655" s="2"/>
      <c r="RJH655" s="2"/>
      <c r="RJI655" s="2"/>
      <c r="RJJ655" s="2"/>
      <c r="RJK655" s="2"/>
      <c r="RJL655" s="2"/>
      <c r="RJM655" s="2"/>
      <c r="RJN655" s="2"/>
      <c r="RJO655" s="2"/>
      <c r="RJP655" s="2"/>
      <c r="RJQ655" s="2"/>
      <c r="RJR655" s="2"/>
      <c r="RJS655" s="2"/>
      <c r="RJT655" s="2"/>
      <c r="RJU655" s="2"/>
      <c r="RJV655" s="2"/>
      <c r="RJW655" s="2"/>
      <c r="RJX655" s="2"/>
      <c r="RJY655" s="2"/>
      <c r="RJZ655" s="2"/>
      <c r="RKA655" s="2"/>
      <c r="RKB655" s="2"/>
      <c r="RKC655" s="2"/>
      <c r="RKD655" s="2"/>
      <c r="RKE655" s="2"/>
      <c r="RKF655" s="2"/>
      <c r="RKG655" s="2"/>
      <c r="RKH655" s="2"/>
      <c r="RKI655" s="2"/>
      <c r="RKJ655" s="2"/>
      <c r="RKK655" s="2"/>
      <c r="RKL655" s="2"/>
      <c r="RKM655" s="2"/>
      <c r="RKN655" s="2"/>
      <c r="RKO655" s="2"/>
      <c r="RKP655" s="2"/>
      <c r="RKQ655" s="2"/>
      <c r="RKR655" s="2"/>
      <c r="RKS655" s="2"/>
      <c r="RKT655" s="2"/>
      <c r="RKU655" s="2"/>
      <c r="RKV655" s="2"/>
      <c r="RKW655" s="2"/>
      <c r="RKX655" s="2"/>
      <c r="RKY655" s="2"/>
      <c r="RKZ655" s="2"/>
      <c r="RLA655" s="2"/>
      <c r="RLB655" s="2"/>
      <c r="RLC655" s="2"/>
      <c r="RLD655" s="2"/>
      <c r="RLE655" s="2"/>
      <c r="RLF655" s="2"/>
      <c r="RLG655" s="2"/>
      <c r="RLH655" s="2"/>
      <c r="RLI655" s="2"/>
      <c r="RLJ655" s="2"/>
      <c r="RLK655" s="2"/>
      <c r="RLL655" s="2"/>
      <c r="RLM655" s="2"/>
      <c r="RLN655" s="2"/>
      <c r="RLO655" s="2"/>
      <c r="RLP655" s="2"/>
      <c r="RLQ655" s="2"/>
      <c r="RLR655" s="2"/>
      <c r="RLS655" s="2"/>
      <c r="RLT655" s="2"/>
      <c r="RLU655" s="2"/>
      <c r="RLV655" s="2"/>
      <c r="RLW655" s="2"/>
      <c r="RLX655" s="2"/>
      <c r="RLY655" s="2"/>
      <c r="RLZ655" s="2"/>
      <c r="RMA655" s="2"/>
      <c r="RMB655" s="2"/>
      <c r="RMC655" s="2"/>
      <c r="RMD655" s="2"/>
      <c r="RME655" s="2"/>
      <c r="RMF655" s="2"/>
      <c r="RMG655" s="2"/>
      <c r="RMH655" s="2"/>
      <c r="RMI655" s="2"/>
      <c r="RMJ655" s="2"/>
      <c r="RMK655" s="2"/>
      <c r="RML655" s="2"/>
      <c r="RMM655" s="2"/>
      <c r="RMN655" s="2"/>
      <c r="RMO655" s="2"/>
      <c r="RMP655" s="2"/>
      <c r="RMQ655" s="2"/>
      <c r="RMR655" s="2"/>
      <c r="RMS655" s="2"/>
      <c r="RMT655" s="2"/>
      <c r="RMU655" s="2"/>
      <c r="RMV655" s="2"/>
      <c r="RMW655" s="2"/>
      <c r="RMX655" s="2"/>
      <c r="RMY655" s="2"/>
      <c r="RMZ655" s="2"/>
      <c r="RNA655" s="2"/>
      <c r="RNB655" s="2"/>
      <c r="RNC655" s="2"/>
      <c r="RND655" s="2"/>
      <c r="RNE655" s="2"/>
      <c r="RNF655" s="2"/>
      <c r="RNG655" s="2"/>
      <c r="RNH655" s="2"/>
      <c r="RNI655" s="2"/>
      <c r="RNJ655" s="2"/>
      <c r="RNK655" s="2"/>
      <c r="RNL655" s="2"/>
      <c r="RNM655" s="2"/>
      <c r="RNN655" s="2"/>
      <c r="RNO655" s="2"/>
      <c r="RNP655" s="2"/>
      <c r="RNQ655" s="2"/>
      <c r="RNR655" s="2"/>
      <c r="RNS655" s="2"/>
      <c r="RNT655" s="2"/>
      <c r="RNU655" s="2"/>
      <c r="RNV655" s="2"/>
      <c r="RNW655" s="2"/>
      <c r="RNX655" s="2"/>
      <c r="RNY655" s="2"/>
      <c r="RNZ655" s="2"/>
      <c r="ROA655" s="2"/>
      <c r="ROB655" s="2"/>
      <c r="ROC655" s="2"/>
      <c r="ROD655" s="2"/>
      <c r="ROE655" s="2"/>
      <c r="ROF655" s="2"/>
      <c r="ROG655" s="2"/>
      <c r="ROH655" s="2"/>
      <c r="ROI655" s="2"/>
      <c r="ROJ655" s="2"/>
      <c r="ROK655" s="2"/>
      <c r="ROL655" s="2"/>
      <c r="ROM655" s="2"/>
      <c r="RON655" s="2"/>
      <c r="ROO655" s="2"/>
      <c r="ROP655" s="2"/>
      <c r="ROQ655" s="2"/>
      <c r="ROR655" s="2"/>
      <c r="ROS655" s="2"/>
      <c r="ROT655" s="2"/>
      <c r="ROU655" s="2"/>
      <c r="ROV655" s="2"/>
      <c r="ROW655" s="2"/>
      <c r="ROX655" s="2"/>
      <c r="ROY655" s="2"/>
      <c r="ROZ655" s="2"/>
      <c r="RPA655" s="2"/>
      <c r="RPB655" s="2"/>
      <c r="RPC655" s="2"/>
      <c r="RPD655" s="2"/>
      <c r="RPE655" s="2"/>
      <c r="RPF655" s="2"/>
      <c r="RPG655" s="2"/>
      <c r="RPH655" s="2"/>
      <c r="RPI655" s="2"/>
      <c r="RPJ655" s="2"/>
      <c r="RPK655" s="2"/>
      <c r="RPL655" s="2"/>
      <c r="RPM655" s="2"/>
      <c r="RPN655" s="2"/>
      <c r="RPO655" s="2"/>
      <c r="RPP655" s="2"/>
      <c r="RPQ655" s="2"/>
      <c r="RPR655" s="2"/>
      <c r="RPS655" s="2"/>
      <c r="RPT655" s="2"/>
      <c r="RPU655" s="2"/>
      <c r="RPV655" s="2"/>
      <c r="RPW655" s="2"/>
      <c r="RPX655" s="2"/>
      <c r="RPY655" s="2"/>
      <c r="RPZ655" s="2"/>
      <c r="RQA655" s="2"/>
      <c r="RQB655" s="2"/>
      <c r="RQC655" s="2"/>
      <c r="RQD655" s="2"/>
      <c r="RQE655" s="2"/>
      <c r="RQF655" s="2"/>
      <c r="RQG655" s="2"/>
      <c r="RQH655" s="2"/>
      <c r="RQI655" s="2"/>
      <c r="RQJ655" s="2"/>
      <c r="RQK655" s="2"/>
      <c r="RQL655" s="2"/>
      <c r="RQM655" s="2"/>
      <c r="RQN655" s="2"/>
      <c r="RQO655" s="2"/>
      <c r="RQP655" s="2"/>
      <c r="RQQ655" s="2"/>
      <c r="RQR655" s="2"/>
      <c r="RQS655" s="2"/>
      <c r="RQT655" s="2"/>
      <c r="RQU655" s="2"/>
      <c r="RQV655" s="2"/>
      <c r="RQW655" s="2"/>
      <c r="RQX655" s="2"/>
      <c r="RQY655" s="2"/>
      <c r="RQZ655" s="2"/>
      <c r="RRA655" s="2"/>
      <c r="RRB655" s="2"/>
      <c r="RRC655" s="2"/>
      <c r="RRD655" s="2"/>
      <c r="RRE655" s="2"/>
      <c r="RRF655" s="2"/>
      <c r="RRG655" s="2"/>
      <c r="RRH655" s="2"/>
      <c r="RRI655" s="2"/>
      <c r="RRJ655" s="2"/>
      <c r="RRK655" s="2"/>
      <c r="RRL655" s="2"/>
      <c r="RRM655" s="2"/>
      <c r="RRN655" s="2"/>
      <c r="RRO655" s="2"/>
      <c r="RRP655" s="2"/>
      <c r="RRQ655" s="2"/>
      <c r="RRR655" s="2"/>
      <c r="RRS655" s="2"/>
      <c r="RRT655" s="2"/>
      <c r="RRU655" s="2"/>
      <c r="RRV655" s="2"/>
      <c r="RRW655" s="2"/>
      <c r="RRX655" s="2"/>
      <c r="RRY655" s="2"/>
      <c r="RRZ655" s="2"/>
      <c r="RSA655" s="2"/>
      <c r="RSB655" s="2"/>
      <c r="RSC655" s="2"/>
      <c r="RSD655" s="2"/>
      <c r="RSE655" s="2"/>
      <c r="RSF655" s="2"/>
      <c r="RSG655" s="2"/>
      <c r="RSH655" s="2"/>
      <c r="RSI655" s="2"/>
      <c r="RSJ655" s="2"/>
      <c r="RSK655" s="2"/>
      <c r="RSL655" s="2"/>
      <c r="RSM655" s="2"/>
      <c r="RSN655" s="2"/>
      <c r="RSO655" s="2"/>
      <c r="RSP655" s="2"/>
      <c r="RSQ655" s="2"/>
      <c r="RSR655" s="2"/>
      <c r="RSS655" s="2"/>
      <c r="RST655" s="2"/>
      <c r="RSU655" s="2"/>
      <c r="RSV655" s="2"/>
      <c r="RSW655" s="2"/>
      <c r="RSX655" s="2"/>
      <c r="RSY655" s="2"/>
      <c r="RSZ655" s="2"/>
      <c r="RTA655" s="2"/>
      <c r="RTB655" s="2"/>
      <c r="RTC655" s="2"/>
      <c r="RTD655" s="2"/>
      <c r="RTE655" s="2"/>
      <c r="RTF655" s="2"/>
      <c r="RTG655" s="2"/>
      <c r="RTH655" s="2"/>
      <c r="RTI655" s="2"/>
      <c r="RTJ655" s="2"/>
      <c r="RTK655" s="2"/>
      <c r="RTL655" s="2"/>
      <c r="RTM655" s="2"/>
      <c r="RTN655" s="2"/>
      <c r="RTO655" s="2"/>
      <c r="RTP655" s="2"/>
      <c r="RTQ655" s="2"/>
      <c r="RTR655" s="2"/>
      <c r="RTS655" s="2"/>
      <c r="RTT655" s="2"/>
      <c r="RTU655" s="2"/>
      <c r="RTV655" s="2"/>
      <c r="RTW655" s="2"/>
      <c r="RTX655" s="2"/>
      <c r="RTY655" s="2"/>
      <c r="RTZ655" s="2"/>
      <c r="RUA655" s="2"/>
      <c r="RUB655" s="2"/>
      <c r="RUC655" s="2"/>
      <c r="RUD655" s="2"/>
      <c r="RUE655" s="2"/>
      <c r="RUF655" s="2"/>
      <c r="RUG655" s="2"/>
      <c r="RUH655" s="2"/>
      <c r="RUI655" s="2"/>
      <c r="RUJ655" s="2"/>
      <c r="RUK655" s="2"/>
      <c r="RUL655" s="2"/>
      <c r="RUM655" s="2"/>
      <c r="RUN655" s="2"/>
      <c r="RUO655" s="2"/>
      <c r="RUP655" s="2"/>
      <c r="RUQ655" s="2"/>
      <c r="RUR655" s="2"/>
      <c r="RUS655" s="2"/>
      <c r="RUT655" s="2"/>
      <c r="RUU655" s="2"/>
      <c r="RUV655" s="2"/>
      <c r="RUW655" s="2"/>
      <c r="RUX655" s="2"/>
      <c r="RUY655" s="2"/>
      <c r="RUZ655" s="2"/>
      <c r="RVA655" s="2"/>
      <c r="RVB655" s="2"/>
      <c r="RVC655" s="2"/>
      <c r="RVD655" s="2"/>
      <c r="RVE655" s="2"/>
      <c r="RVF655" s="2"/>
      <c r="RVG655" s="2"/>
      <c r="RVH655" s="2"/>
      <c r="RVI655" s="2"/>
      <c r="RVJ655" s="2"/>
      <c r="RVK655" s="2"/>
      <c r="RVL655" s="2"/>
      <c r="RVM655" s="2"/>
      <c r="RVN655" s="2"/>
      <c r="RVO655" s="2"/>
      <c r="RVP655" s="2"/>
      <c r="RVQ655" s="2"/>
      <c r="RVR655" s="2"/>
      <c r="RVS655" s="2"/>
      <c r="RVT655" s="2"/>
      <c r="RVU655" s="2"/>
      <c r="RVV655" s="2"/>
      <c r="RVW655" s="2"/>
      <c r="RVX655" s="2"/>
      <c r="RVY655" s="2"/>
      <c r="RVZ655" s="2"/>
      <c r="RWA655" s="2"/>
      <c r="RWB655" s="2"/>
      <c r="RWC655" s="2"/>
      <c r="RWD655" s="2"/>
      <c r="RWE655" s="2"/>
      <c r="RWF655" s="2"/>
      <c r="RWG655" s="2"/>
      <c r="RWH655" s="2"/>
      <c r="RWI655" s="2"/>
      <c r="RWJ655" s="2"/>
      <c r="RWK655" s="2"/>
      <c r="RWL655" s="2"/>
      <c r="RWM655" s="2"/>
      <c r="RWN655" s="2"/>
      <c r="RWO655" s="2"/>
      <c r="RWP655" s="2"/>
      <c r="RWQ655" s="2"/>
      <c r="RWR655" s="2"/>
      <c r="RWS655" s="2"/>
      <c r="RWT655" s="2"/>
      <c r="RWU655" s="2"/>
      <c r="RWV655" s="2"/>
      <c r="RWW655" s="2"/>
      <c r="RWX655" s="2"/>
      <c r="RWY655" s="2"/>
      <c r="RWZ655" s="2"/>
      <c r="RXA655" s="2"/>
      <c r="RXB655" s="2"/>
      <c r="RXC655" s="2"/>
      <c r="RXD655" s="2"/>
      <c r="RXE655" s="2"/>
      <c r="RXF655" s="2"/>
      <c r="RXG655" s="2"/>
      <c r="RXH655" s="2"/>
      <c r="RXI655" s="2"/>
      <c r="RXJ655" s="2"/>
      <c r="RXK655" s="2"/>
      <c r="RXL655" s="2"/>
      <c r="RXM655" s="2"/>
      <c r="RXN655" s="2"/>
      <c r="RXO655" s="2"/>
      <c r="RXP655" s="2"/>
      <c r="RXQ655" s="2"/>
      <c r="RXR655" s="2"/>
      <c r="RXS655" s="2"/>
      <c r="RXT655" s="2"/>
      <c r="RXU655" s="2"/>
      <c r="RXV655" s="2"/>
      <c r="RXW655" s="2"/>
      <c r="RXX655" s="2"/>
      <c r="RXY655" s="2"/>
      <c r="RXZ655" s="2"/>
      <c r="RYA655" s="2"/>
      <c r="RYB655" s="2"/>
      <c r="RYC655" s="2"/>
      <c r="RYD655" s="2"/>
      <c r="RYE655" s="2"/>
      <c r="RYF655" s="2"/>
      <c r="RYG655" s="2"/>
      <c r="RYH655" s="2"/>
      <c r="RYI655" s="2"/>
      <c r="RYJ655" s="2"/>
      <c r="RYK655" s="2"/>
      <c r="RYL655" s="2"/>
      <c r="RYM655" s="2"/>
      <c r="RYN655" s="2"/>
      <c r="RYO655" s="2"/>
      <c r="RYP655" s="2"/>
      <c r="RYQ655" s="2"/>
      <c r="RYR655" s="2"/>
      <c r="RYS655" s="2"/>
      <c r="RYT655" s="2"/>
      <c r="RYU655" s="2"/>
      <c r="RYV655" s="2"/>
      <c r="RYW655" s="2"/>
      <c r="RYX655" s="2"/>
      <c r="RYY655" s="2"/>
      <c r="RYZ655" s="2"/>
      <c r="RZA655" s="2"/>
      <c r="RZB655" s="2"/>
      <c r="RZC655" s="2"/>
      <c r="RZD655" s="2"/>
      <c r="RZE655" s="2"/>
      <c r="RZF655" s="2"/>
      <c r="RZG655" s="2"/>
      <c r="RZH655" s="2"/>
      <c r="RZI655" s="2"/>
      <c r="RZJ655" s="2"/>
      <c r="RZK655" s="2"/>
      <c r="RZL655" s="2"/>
      <c r="RZM655" s="2"/>
      <c r="RZN655" s="2"/>
      <c r="RZO655" s="2"/>
      <c r="RZP655" s="2"/>
      <c r="RZQ655" s="2"/>
      <c r="RZR655" s="2"/>
      <c r="RZS655" s="2"/>
      <c r="RZT655" s="2"/>
      <c r="RZU655" s="2"/>
      <c r="RZV655" s="2"/>
      <c r="RZW655" s="2"/>
      <c r="RZX655" s="2"/>
      <c r="RZY655" s="2"/>
      <c r="RZZ655" s="2"/>
      <c r="SAA655" s="2"/>
      <c r="SAB655" s="2"/>
      <c r="SAC655" s="2"/>
      <c r="SAD655" s="2"/>
      <c r="SAE655" s="2"/>
      <c r="SAF655" s="2"/>
      <c r="SAG655" s="2"/>
      <c r="SAH655" s="2"/>
      <c r="SAI655" s="2"/>
      <c r="SAJ655" s="2"/>
      <c r="SAK655" s="2"/>
      <c r="SAL655" s="2"/>
      <c r="SAM655" s="2"/>
      <c r="SAN655" s="2"/>
      <c r="SAO655" s="2"/>
      <c r="SAP655" s="2"/>
      <c r="SAQ655" s="2"/>
      <c r="SAR655" s="2"/>
      <c r="SAS655" s="2"/>
      <c r="SAT655" s="2"/>
      <c r="SAU655" s="2"/>
      <c r="SAV655" s="2"/>
      <c r="SAW655" s="2"/>
      <c r="SAX655" s="2"/>
      <c r="SAY655" s="2"/>
      <c r="SAZ655" s="2"/>
      <c r="SBA655" s="2"/>
      <c r="SBB655" s="2"/>
      <c r="SBC655" s="2"/>
      <c r="SBD655" s="2"/>
      <c r="SBE655" s="2"/>
      <c r="SBF655" s="2"/>
      <c r="SBG655" s="2"/>
      <c r="SBH655" s="2"/>
      <c r="SBI655" s="2"/>
      <c r="SBJ655" s="2"/>
      <c r="SBK655" s="2"/>
      <c r="SBL655" s="2"/>
      <c r="SBM655" s="2"/>
      <c r="SBN655" s="2"/>
      <c r="SBO655" s="2"/>
      <c r="SBP655" s="2"/>
      <c r="SBQ655" s="2"/>
      <c r="SBR655" s="2"/>
      <c r="SBS655" s="2"/>
      <c r="SBT655" s="2"/>
      <c r="SBU655" s="2"/>
      <c r="SBV655" s="2"/>
      <c r="SBW655" s="2"/>
      <c r="SBX655" s="2"/>
      <c r="SBY655" s="2"/>
      <c r="SBZ655" s="2"/>
      <c r="SCA655" s="2"/>
      <c r="SCB655" s="2"/>
      <c r="SCC655" s="2"/>
      <c r="SCD655" s="2"/>
      <c r="SCE655" s="2"/>
      <c r="SCF655" s="2"/>
      <c r="SCG655" s="2"/>
      <c r="SCH655" s="2"/>
      <c r="SCI655" s="2"/>
      <c r="SCJ655" s="2"/>
      <c r="SCK655" s="2"/>
      <c r="SCL655" s="2"/>
      <c r="SCM655" s="2"/>
      <c r="SCN655" s="2"/>
      <c r="SCO655" s="2"/>
      <c r="SCP655" s="2"/>
      <c r="SCQ655" s="2"/>
      <c r="SCR655" s="2"/>
      <c r="SCS655" s="2"/>
      <c r="SCT655" s="2"/>
      <c r="SCU655" s="2"/>
      <c r="SCV655" s="2"/>
      <c r="SCW655" s="2"/>
      <c r="SCX655" s="2"/>
      <c r="SCY655" s="2"/>
      <c r="SCZ655" s="2"/>
      <c r="SDA655" s="2"/>
      <c r="SDB655" s="2"/>
      <c r="SDC655" s="2"/>
      <c r="SDD655" s="2"/>
      <c r="SDE655" s="2"/>
      <c r="SDF655" s="2"/>
      <c r="SDG655" s="2"/>
      <c r="SDH655" s="2"/>
      <c r="SDI655" s="2"/>
      <c r="SDJ655" s="2"/>
      <c r="SDK655" s="2"/>
      <c r="SDL655" s="2"/>
      <c r="SDM655" s="2"/>
      <c r="SDN655" s="2"/>
      <c r="SDO655" s="2"/>
      <c r="SDP655" s="2"/>
      <c r="SDQ655" s="2"/>
      <c r="SDR655" s="2"/>
      <c r="SDS655" s="2"/>
      <c r="SDT655" s="2"/>
      <c r="SDU655" s="2"/>
      <c r="SDV655" s="2"/>
      <c r="SDW655" s="2"/>
      <c r="SDX655" s="2"/>
      <c r="SDY655" s="2"/>
      <c r="SDZ655" s="2"/>
      <c r="SEA655" s="2"/>
      <c r="SEB655" s="2"/>
      <c r="SEC655" s="2"/>
      <c r="SED655" s="2"/>
      <c r="SEE655" s="2"/>
      <c r="SEF655" s="2"/>
      <c r="SEG655" s="2"/>
      <c r="SEH655" s="2"/>
      <c r="SEI655" s="2"/>
      <c r="SEJ655" s="2"/>
      <c r="SEK655" s="2"/>
      <c r="SEL655" s="2"/>
      <c r="SEM655" s="2"/>
      <c r="SEN655" s="2"/>
      <c r="SEO655" s="2"/>
      <c r="SEP655" s="2"/>
      <c r="SEQ655" s="2"/>
      <c r="SER655" s="2"/>
      <c r="SES655" s="2"/>
      <c r="SET655" s="2"/>
      <c r="SEU655" s="2"/>
      <c r="SEV655" s="2"/>
      <c r="SEW655" s="2"/>
      <c r="SEX655" s="2"/>
      <c r="SEY655" s="2"/>
      <c r="SEZ655" s="2"/>
      <c r="SFA655" s="2"/>
      <c r="SFB655" s="2"/>
      <c r="SFC655" s="2"/>
      <c r="SFD655" s="2"/>
      <c r="SFE655" s="2"/>
      <c r="SFF655" s="2"/>
      <c r="SFG655" s="2"/>
      <c r="SFH655" s="2"/>
      <c r="SFI655" s="2"/>
      <c r="SFJ655" s="2"/>
      <c r="SFK655" s="2"/>
      <c r="SFL655" s="2"/>
      <c r="SFM655" s="2"/>
      <c r="SFN655" s="2"/>
      <c r="SFO655" s="2"/>
      <c r="SFP655" s="2"/>
      <c r="SFQ655" s="2"/>
      <c r="SFR655" s="2"/>
      <c r="SFS655" s="2"/>
      <c r="SFT655" s="2"/>
      <c r="SFU655" s="2"/>
      <c r="SFV655" s="2"/>
      <c r="SFW655" s="2"/>
      <c r="SFX655" s="2"/>
      <c r="SFY655" s="2"/>
      <c r="SFZ655" s="2"/>
      <c r="SGA655" s="2"/>
      <c r="SGB655" s="2"/>
      <c r="SGC655" s="2"/>
      <c r="SGD655" s="2"/>
      <c r="SGE655" s="2"/>
      <c r="SGF655" s="2"/>
      <c r="SGG655" s="2"/>
      <c r="SGH655" s="2"/>
      <c r="SGI655" s="2"/>
      <c r="SGJ655" s="2"/>
      <c r="SGK655" s="2"/>
      <c r="SGL655" s="2"/>
      <c r="SGM655" s="2"/>
      <c r="SGN655" s="2"/>
      <c r="SGO655" s="2"/>
      <c r="SGP655" s="2"/>
      <c r="SGQ655" s="2"/>
      <c r="SGR655" s="2"/>
      <c r="SGS655" s="2"/>
      <c r="SGT655" s="2"/>
      <c r="SGU655" s="2"/>
      <c r="SGV655" s="2"/>
      <c r="SGW655" s="2"/>
      <c r="SGX655" s="2"/>
      <c r="SGY655" s="2"/>
      <c r="SGZ655" s="2"/>
      <c r="SHA655" s="2"/>
      <c r="SHB655" s="2"/>
      <c r="SHC655" s="2"/>
      <c r="SHD655" s="2"/>
      <c r="SHE655" s="2"/>
      <c r="SHF655" s="2"/>
      <c r="SHG655" s="2"/>
      <c r="SHH655" s="2"/>
      <c r="SHI655" s="2"/>
      <c r="SHJ655" s="2"/>
      <c r="SHK655" s="2"/>
      <c r="SHL655" s="2"/>
      <c r="SHM655" s="2"/>
      <c r="SHN655" s="2"/>
      <c r="SHO655" s="2"/>
      <c r="SHP655" s="2"/>
      <c r="SHQ655" s="2"/>
      <c r="SHR655" s="2"/>
      <c r="SHS655" s="2"/>
      <c r="SHT655" s="2"/>
      <c r="SHU655" s="2"/>
      <c r="SHV655" s="2"/>
      <c r="SHW655" s="2"/>
      <c r="SHX655" s="2"/>
      <c r="SHY655" s="2"/>
      <c r="SHZ655" s="2"/>
      <c r="SIA655" s="2"/>
      <c r="SIB655" s="2"/>
      <c r="SIC655" s="2"/>
      <c r="SID655" s="2"/>
      <c r="SIE655" s="2"/>
      <c r="SIF655" s="2"/>
      <c r="SIG655" s="2"/>
      <c r="SIH655" s="2"/>
      <c r="SII655" s="2"/>
      <c r="SIJ655" s="2"/>
      <c r="SIK655" s="2"/>
      <c r="SIL655" s="2"/>
      <c r="SIM655" s="2"/>
      <c r="SIN655" s="2"/>
      <c r="SIO655" s="2"/>
      <c r="SIP655" s="2"/>
      <c r="SIQ655" s="2"/>
      <c r="SIR655" s="2"/>
      <c r="SIS655" s="2"/>
      <c r="SIT655" s="2"/>
      <c r="SIU655" s="2"/>
      <c r="SIV655" s="2"/>
      <c r="SIW655" s="2"/>
      <c r="SIX655" s="2"/>
      <c r="SIY655" s="2"/>
      <c r="SIZ655" s="2"/>
      <c r="SJA655" s="2"/>
      <c r="SJB655" s="2"/>
      <c r="SJC655" s="2"/>
      <c r="SJD655" s="2"/>
      <c r="SJE655" s="2"/>
      <c r="SJF655" s="2"/>
      <c r="SJG655" s="2"/>
      <c r="SJH655" s="2"/>
      <c r="SJI655" s="2"/>
      <c r="SJJ655" s="2"/>
      <c r="SJK655" s="2"/>
      <c r="SJL655" s="2"/>
      <c r="SJM655" s="2"/>
      <c r="SJN655" s="2"/>
      <c r="SJO655" s="2"/>
      <c r="SJP655" s="2"/>
      <c r="SJQ655" s="2"/>
      <c r="SJR655" s="2"/>
      <c r="SJS655" s="2"/>
      <c r="SJT655" s="2"/>
      <c r="SJU655" s="2"/>
      <c r="SJV655" s="2"/>
      <c r="SJW655" s="2"/>
      <c r="SJX655" s="2"/>
      <c r="SJY655" s="2"/>
      <c r="SJZ655" s="2"/>
      <c r="SKA655" s="2"/>
      <c r="SKB655" s="2"/>
      <c r="SKC655" s="2"/>
      <c r="SKD655" s="2"/>
      <c r="SKE655" s="2"/>
      <c r="SKF655" s="2"/>
      <c r="SKG655" s="2"/>
      <c r="SKH655" s="2"/>
      <c r="SKI655" s="2"/>
      <c r="SKJ655" s="2"/>
      <c r="SKK655" s="2"/>
      <c r="SKL655" s="2"/>
      <c r="SKM655" s="2"/>
      <c r="SKN655" s="2"/>
      <c r="SKO655" s="2"/>
      <c r="SKP655" s="2"/>
      <c r="SKQ655" s="2"/>
      <c r="SKR655" s="2"/>
      <c r="SKS655" s="2"/>
      <c r="SKT655" s="2"/>
      <c r="SKU655" s="2"/>
      <c r="SKV655" s="2"/>
      <c r="SKW655" s="2"/>
      <c r="SKX655" s="2"/>
      <c r="SKY655" s="2"/>
      <c r="SKZ655" s="2"/>
      <c r="SLA655" s="2"/>
      <c r="SLB655" s="2"/>
      <c r="SLC655" s="2"/>
      <c r="SLD655" s="2"/>
      <c r="SLE655" s="2"/>
      <c r="SLF655" s="2"/>
      <c r="SLG655" s="2"/>
      <c r="SLH655" s="2"/>
      <c r="SLI655" s="2"/>
      <c r="SLJ655" s="2"/>
      <c r="SLK655" s="2"/>
      <c r="SLL655" s="2"/>
      <c r="SLM655" s="2"/>
      <c r="SLN655" s="2"/>
      <c r="SLO655" s="2"/>
      <c r="SLP655" s="2"/>
      <c r="SLQ655" s="2"/>
      <c r="SLR655" s="2"/>
      <c r="SLS655" s="2"/>
      <c r="SLT655" s="2"/>
      <c r="SLU655" s="2"/>
      <c r="SLV655" s="2"/>
      <c r="SLW655" s="2"/>
      <c r="SLX655" s="2"/>
      <c r="SLY655" s="2"/>
      <c r="SLZ655" s="2"/>
      <c r="SMA655" s="2"/>
      <c r="SMB655" s="2"/>
      <c r="SMC655" s="2"/>
      <c r="SMD655" s="2"/>
      <c r="SME655" s="2"/>
      <c r="SMF655" s="2"/>
      <c r="SMG655" s="2"/>
      <c r="SMH655" s="2"/>
      <c r="SMI655" s="2"/>
      <c r="SMJ655" s="2"/>
      <c r="SMK655" s="2"/>
      <c r="SML655" s="2"/>
      <c r="SMM655" s="2"/>
      <c r="SMN655" s="2"/>
      <c r="SMO655" s="2"/>
      <c r="SMP655" s="2"/>
      <c r="SMQ655" s="2"/>
      <c r="SMR655" s="2"/>
      <c r="SMS655" s="2"/>
      <c r="SMT655" s="2"/>
      <c r="SMU655" s="2"/>
      <c r="SMV655" s="2"/>
      <c r="SMW655" s="2"/>
      <c r="SMX655" s="2"/>
      <c r="SMY655" s="2"/>
      <c r="SMZ655" s="2"/>
      <c r="SNA655" s="2"/>
      <c r="SNB655" s="2"/>
      <c r="SNC655" s="2"/>
      <c r="SND655" s="2"/>
      <c r="SNE655" s="2"/>
      <c r="SNF655" s="2"/>
      <c r="SNG655" s="2"/>
      <c r="SNH655" s="2"/>
      <c r="SNI655" s="2"/>
      <c r="SNJ655" s="2"/>
      <c r="SNK655" s="2"/>
      <c r="SNL655" s="2"/>
      <c r="SNM655" s="2"/>
      <c r="SNN655" s="2"/>
      <c r="SNO655" s="2"/>
      <c r="SNP655" s="2"/>
      <c r="SNQ655" s="2"/>
      <c r="SNR655" s="2"/>
      <c r="SNS655" s="2"/>
      <c r="SNT655" s="2"/>
      <c r="SNU655" s="2"/>
      <c r="SNV655" s="2"/>
      <c r="SNW655" s="2"/>
      <c r="SNX655" s="2"/>
      <c r="SNY655" s="2"/>
      <c r="SNZ655" s="2"/>
      <c r="SOA655" s="2"/>
      <c r="SOB655" s="2"/>
      <c r="SOC655" s="2"/>
      <c r="SOD655" s="2"/>
      <c r="SOE655" s="2"/>
      <c r="SOF655" s="2"/>
      <c r="SOG655" s="2"/>
      <c r="SOH655" s="2"/>
      <c r="SOI655" s="2"/>
      <c r="SOJ655" s="2"/>
      <c r="SOK655" s="2"/>
      <c r="SOL655" s="2"/>
      <c r="SOM655" s="2"/>
      <c r="SON655" s="2"/>
      <c r="SOO655" s="2"/>
      <c r="SOP655" s="2"/>
      <c r="SOQ655" s="2"/>
      <c r="SOR655" s="2"/>
      <c r="SOS655" s="2"/>
      <c r="SOT655" s="2"/>
      <c r="SOU655" s="2"/>
      <c r="SOV655" s="2"/>
      <c r="SOW655" s="2"/>
      <c r="SOX655" s="2"/>
      <c r="SOY655" s="2"/>
      <c r="SOZ655" s="2"/>
      <c r="SPA655" s="2"/>
      <c r="SPB655" s="2"/>
      <c r="SPC655" s="2"/>
      <c r="SPD655" s="2"/>
      <c r="SPE655" s="2"/>
      <c r="SPF655" s="2"/>
      <c r="SPG655" s="2"/>
      <c r="SPH655" s="2"/>
      <c r="SPI655" s="2"/>
      <c r="SPJ655" s="2"/>
      <c r="SPK655" s="2"/>
      <c r="SPL655" s="2"/>
      <c r="SPM655" s="2"/>
      <c r="SPN655" s="2"/>
      <c r="SPO655" s="2"/>
      <c r="SPP655" s="2"/>
      <c r="SPQ655" s="2"/>
      <c r="SPR655" s="2"/>
      <c r="SPS655" s="2"/>
      <c r="SPT655" s="2"/>
      <c r="SPU655" s="2"/>
      <c r="SPV655" s="2"/>
      <c r="SPW655" s="2"/>
      <c r="SPX655" s="2"/>
      <c r="SPY655" s="2"/>
      <c r="SPZ655" s="2"/>
      <c r="SQA655" s="2"/>
      <c r="SQB655" s="2"/>
      <c r="SQC655" s="2"/>
      <c r="SQD655" s="2"/>
      <c r="SQE655" s="2"/>
      <c r="SQF655" s="2"/>
      <c r="SQG655" s="2"/>
      <c r="SQH655" s="2"/>
      <c r="SQI655" s="2"/>
      <c r="SQJ655" s="2"/>
      <c r="SQK655" s="2"/>
      <c r="SQL655" s="2"/>
      <c r="SQM655" s="2"/>
      <c r="SQN655" s="2"/>
      <c r="SQO655" s="2"/>
      <c r="SQP655" s="2"/>
      <c r="SQQ655" s="2"/>
      <c r="SQR655" s="2"/>
      <c r="SQS655" s="2"/>
      <c r="SQT655" s="2"/>
      <c r="SQU655" s="2"/>
      <c r="SQV655" s="2"/>
      <c r="SQW655" s="2"/>
      <c r="SQX655" s="2"/>
      <c r="SQY655" s="2"/>
      <c r="SQZ655" s="2"/>
      <c r="SRA655" s="2"/>
      <c r="SRB655" s="2"/>
      <c r="SRC655" s="2"/>
      <c r="SRD655" s="2"/>
      <c r="SRE655" s="2"/>
      <c r="SRF655" s="2"/>
      <c r="SRG655" s="2"/>
      <c r="SRH655" s="2"/>
      <c r="SRI655" s="2"/>
      <c r="SRJ655" s="2"/>
      <c r="SRK655" s="2"/>
      <c r="SRL655" s="2"/>
      <c r="SRM655" s="2"/>
      <c r="SRN655" s="2"/>
      <c r="SRO655" s="2"/>
      <c r="SRP655" s="2"/>
      <c r="SRQ655" s="2"/>
      <c r="SRR655" s="2"/>
      <c r="SRS655" s="2"/>
      <c r="SRT655" s="2"/>
      <c r="SRU655" s="2"/>
      <c r="SRV655" s="2"/>
      <c r="SRW655" s="2"/>
      <c r="SRX655" s="2"/>
      <c r="SRY655" s="2"/>
      <c r="SRZ655" s="2"/>
      <c r="SSA655" s="2"/>
      <c r="SSB655" s="2"/>
      <c r="SSC655" s="2"/>
      <c r="SSD655" s="2"/>
      <c r="SSE655" s="2"/>
      <c r="SSF655" s="2"/>
      <c r="SSG655" s="2"/>
      <c r="SSH655" s="2"/>
      <c r="SSI655" s="2"/>
      <c r="SSJ655" s="2"/>
      <c r="SSK655" s="2"/>
      <c r="SSL655" s="2"/>
      <c r="SSM655" s="2"/>
      <c r="SSN655" s="2"/>
      <c r="SSO655" s="2"/>
      <c r="SSP655" s="2"/>
      <c r="SSQ655" s="2"/>
      <c r="SSR655" s="2"/>
      <c r="SSS655" s="2"/>
      <c r="SST655" s="2"/>
      <c r="SSU655" s="2"/>
      <c r="SSV655" s="2"/>
      <c r="SSW655" s="2"/>
      <c r="SSX655" s="2"/>
      <c r="SSY655" s="2"/>
      <c r="SSZ655" s="2"/>
      <c r="STA655" s="2"/>
      <c r="STB655" s="2"/>
      <c r="STC655" s="2"/>
      <c r="STD655" s="2"/>
      <c r="STE655" s="2"/>
      <c r="STF655" s="2"/>
      <c r="STG655" s="2"/>
      <c r="STH655" s="2"/>
      <c r="STI655" s="2"/>
      <c r="STJ655" s="2"/>
      <c r="STK655" s="2"/>
      <c r="STL655" s="2"/>
      <c r="STM655" s="2"/>
      <c r="STN655" s="2"/>
      <c r="STO655" s="2"/>
      <c r="STP655" s="2"/>
      <c r="STQ655" s="2"/>
      <c r="STR655" s="2"/>
      <c r="STS655" s="2"/>
      <c r="STT655" s="2"/>
      <c r="STU655" s="2"/>
      <c r="STV655" s="2"/>
      <c r="STW655" s="2"/>
      <c r="STX655" s="2"/>
      <c r="STY655" s="2"/>
      <c r="STZ655" s="2"/>
      <c r="SUA655" s="2"/>
      <c r="SUB655" s="2"/>
      <c r="SUC655" s="2"/>
      <c r="SUD655" s="2"/>
      <c r="SUE655" s="2"/>
      <c r="SUF655" s="2"/>
      <c r="SUG655" s="2"/>
      <c r="SUH655" s="2"/>
      <c r="SUI655" s="2"/>
      <c r="SUJ655" s="2"/>
      <c r="SUK655" s="2"/>
      <c r="SUL655" s="2"/>
      <c r="SUM655" s="2"/>
      <c r="SUN655" s="2"/>
      <c r="SUO655" s="2"/>
      <c r="SUP655" s="2"/>
      <c r="SUQ655" s="2"/>
      <c r="SUR655" s="2"/>
      <c r="SUS655" s="2"/>
      <c r="SUT655" s="2"/>
      <c r="SUU655" s="2"/>
      <c r="SUV655" s="2"/>
      <c r="SUW655" s="2"/>
      <c r="SUX655" s="2"/>
      <c r="SUY655" s="2"/>
      <c r="SUZ655" s="2"/>
      <c r="SVA655" s="2"/>
      <c r="SVB655" s="2"/>
      <c r="SVC655" s="2"/>
      <c r="SVD655" s="2"/>
      <c r="SVE655" s="2"/>
      <c r="SVF655" s="2"/>
      <c r="SVG655" s="2"/>
      <c r="SVH655" s="2"/>
      <c r="SVI655" s="2"/>
      <c r="SVJ655" s="2"/>
      <c r="SVK655" s="2"/>
      <c r="SVL655" s="2"/>
      <c r="SVM655" s="2"/>
      <c r="SVN655" s="2"/>
      <c r="SVO655" s="2"/>
      <c r="SVP655" s="2"/>
      <c r="SVQ655" s="2"/>
      <c r="SVR655" s="2"/>
      <c r="SVS655" s="2"/>
      <c r="SVT655" s="2"/>
      <c r="SVU655" s="2"/>
      <c r="SVV655" s="2"/>
      <c r="SVW655" s="2"/>
      <c r="SVX655" s="2"/>
      <c r="SVY655" s="2"/>
      <c r="SVZ655" s="2"/>
      <c r="SWA655" s="2"/>
      <c r="SWB655" s="2"/>
      <c r="SWC655" s="2"/>
      <c r="SWD655" s="2"/>
      <c r="SWE655" s="2"/>
      <c r="SWF655" s="2"/>
      <c r="SWG655" s="2"/>
      <c r="SWH655" s="2"/>
      <c r="SWI655" s="2"/>
      <c r="SWJ655" s="2"/>
      <c r="SWK655" s="2"/>
      <c r="SWL655" s="2"/>
      <c r="SWM655" s="2"/>
      <c r="SWN655" s="2"/>
      <c r="SWO655" s="2"/>
      <c r="SWP655" s="2"/>
      <c r="SWQ655" s="2"/>
      <c r="SWR655" s="2"/>
      <c r="SWS655" s="2"/>
      <c r="SWT655" s="2"/>
      <c r="SWU655" s="2"/>
      <c r="SWV655" s="2"/>
      <c r="SWW655" s="2"/>
      <c r="SWX655" s="2"/>
      <c r="SWY655" s="2"/>
      <c r="SWZ655" s="2"/>
      <c r="SXA655" s="2"/>
      <c r="SXB655" s="2"/>
      <c r="SXC655" s="2"/>
      <c r="SXD655" s="2"/>
      <c r="SXE655" s="2"/>
      <c r="SXF655" s="2"/>
      <c r="SXG655" s="2"/>
      <c r="SXH655" s="2"/>
      <c r="SXI655" s="2"/>
      <c r="SXJ655" s="2"/>
      <c r="SXK655" s="2"/>
      <c r="SXL655" s="2"/>
      <c r="SXM655" s="2"/>
      <c r="SXN655" s="2"/>
      <c r="SXO655" s="2"/>
      <c r="SXP655" s="2"/>
      <c r="SXQ655" s="2"/>
      <c r="SXR655" s="2"/>
      <c r="SXS655" s="2"/>
      <c r="SXT655" s="2"/>
      <c r="SXU655" s="2"/>
      <c r="SXV655" s="2"/>
      <c r="SXW655" s="2"/>
      <c r="SXX655" s="2"/>
      <c r="SXY655" s="2"/>
      <c r="SXZ655" s="2"/>
      <c r="SYA655" s="2"/>
      <c r="SYB655" s="2"/>
      <c r="SYC655" s="2"/>
      <c r="SYD655" s="2"/>
      <c r="SYE655" s="2"/>
      <c r="SYF655" s="2"/>
      <c r="SYG655" s="2"/>
      <c r="SYH655" s="2"/>
      <c r="SYI655" s="2"/>
      <c r="SYJ655" s="2"/>
      <c r="SYK655" s="2"/>
      <c r="SYL655" s="2"/>
      <c r="SYM655" s="2"/>
      <c r="SYN655" s="2"/>
      <c r="SYO655" s="2"/>
      <c r="SYP655" s="2"/>
      <c r="SYQ655" s="2"/>
      <c r="SYR655" s="2"/>
      <c r="SYS655" s="2"/>
      <c r="SYT655" s="2"/>
      <c r="SYU655" s="2"/>
      <c r="SYV655" s="2"/>
      <c r="SYW655" s="2"/>
      <c r="SYX655" s="2"/>
      <c r="SYY655" s="2"/>
      <c r="SYZ655" s="2"/>
      <c r="SZA655" s="2"/>
      <c r="SZB655" s="2"/>
      <c r="SZC655" s="2"/>
      <c r="SZD655" s="2"/>
      <c r="SZE655" s="2"/>
      <c r="SZF655" s="2"/>
      <c r="SZG655" s="2"/>
      <c r="SZH655" s="2"/>
      <c r="SZI655" s="2"/>
      <c r="SZJ655" s="2"/>
      <c r="SZK655" s="2"/>
      <c r="SZL655" s="2"/>
      <c r="SZM655" s="2"/>
      <c r="SZN655" s="2"/>
      <c r="SZO655" s="2"/>
      <c r="SZP655" s="2"/>
      <c r="SZQ655" s="2"/>
      <c r="SZR655" s="2"/>
      <c r="SZS655" s="2"/>
      <c r="SZT655" s="2"/>
      <c r="SZU655" s="2"/>
      <c r="SZV655" s="2"/>
      <c r="SZW655" s="2"/>
      <c r="SZX655" s="2"/>
      <c r="SZY655" s="2"/>
      <c r="SZZ655" s="2"/>
      <c r="TAA655" s="2"/>
      <c r="TAB655" s="2"/>
      <c r="TAC655" s="2"/>
      <c r="TAD655" s="2"/>
      <c r="TAE655" s="2"/>
      <c r="TAF655" s="2"/>
      <c r="TAG655" s="2"/>
      <c r="TAH655" s="2"/>
      <c r="TAI655" s="2"/>
      <c r="TAJ655" s="2"/>
      <c r="TAK655" s="2"/>
      <c r="TAL655" s="2"/>
      <c r="TAM655" s="2"/>
      <c r="TAN655" s="2"/>
      <c r="TAO655" s="2"/>
      <c r="TAP655" s="2"/>
      <c r="TAQ655" s="2"/>
      <c r="TAR655" s="2"/>
      <c r="TAS655" s="2"/>
      <c r="TAT655" s="2"/>
      <c r="TAU655" s="2"/>
      <c r="TAV655" s="2"/>
      <c r="TAW655" s="2"/>
      <c r="TAX655" s="2"/>
      <c r="TAY655" s="2"/>
      <c r="TAZ655" s="2"/>
      <c r="TBA655" s="2"/>
      <c r="TBB655" s="2"/>
      <c r="TBC655" s="2"/>
      <c r="TBD655" s="2"/>
      <c r="TBE655" s="2"/>
      <c r="TBF655" s="2"/>
      <c r="TBG655" s="2"/>
      <c r="TBH655" s="2"/>
      <c r="TBI655" s="2"/>
      <c r="TBJ655" s="2"/>
      <c r="TBK655" s="2"/>
      <c r="TBL655" s="2"/>
      <c r="TBM655" s="2"/>
      <c r="TBN655" s="2"/>
      <c r="TBO655" s="2"/>
      <c r="TBP655" s="2"/>
      <c r="TBQ655" s="2"/>
      <c r="TBR655" s="2"/>
      <c r="TBS655" s="2"/>
      <c r="TBT655" s="2"/>
      <c r="TBU655" s="2"/>
      <c r="TBV655" s="2"/>
      <c r="TBW655" s="2"/>
      <c r="TBX655" s="2"/>
      <c r="TBY655" s="2"/>
      <c r="TBZ655" s="2"/>
      <c r="TCA655" s="2"/>
      <c r="TCB655" s="2"/>
      <c r="TCC655" s="2"/>
      <c r="TCD655" s="2"/>
      <c r="TCE655" s="2"/>
      <c r="TCF655" s="2"/>
      <c r="TCG655" s="2"/>
      <c r="TCH655" s="2"/>
      <c r="TCI655" s="2"/>
      <c r="TCJ655" s="2"/>
      <c r="TCK655" s="2"/>
      <c r="TCL655" s="2"/>
      <c r="TCM655" s="2"/>
      <c r="TCN655" s="2"/>
      <c r="TCO655" s="2"/>
      <c r="TCP655" s="2"/>
      <c r="TCQ655" s="2"/>
      <c r="TCR655" s="2"/>
      <c r="TCS655" s="2"/>
      <c r="TCT655" s="2"/>
      <c r="TCU655" s="2"/>
      <c r="TCV655" s="2"/>
      <c r="TCW655" s="2"/>
      <c r="TCX655" s="2"/>
      <c r="TCY655" s="2"/>
      <c r="TCZ655" s="2"/>
      <c r="TDA655" s="2"/>
      <c r="TDB655" s="2"/>
      <c r="TDC655" s="2"/>
      <c r="TDD655" s="2"/>
      <c r="TDE655" s="2"/>
      <c r="TDF655" s="2"/>
      <c r="TDG655" s="2"/>
      <c r="TDH655" s="2"/>
      <c r="TDI655" s="2"/>
      <c r="TDJ655" s="2"/>
      <c r="TDK655" s="2"/>
      <c r="TDL655" s="2"/>
      <c r="TDM655" s="2"/>
      <c r="TDN655" s="2"/>
      <c r="TDO655" s="2"/>
      <c r="TDP655" s="2"/>
      <c r="TDQ655" s="2"/>
      <c r="TDR655" s="2"/>
      <c r="TDS655" s="2"/>
      <c r="TDT655" s="2"/>
      <c r="TDU655" s="2"/>
      <c r="TDV655" s="2"/>
      <c r="TDW655" s="2"/>
      <c r="TDX655" s="2"/>
      <c r="TDY655" s="2"/>
      <c r="TDZ655" s="2"/>
      <c r="TEA655" s="2"/>
      <c r="TEB655" s="2"/>
      <c r="TEC655" s="2"/>
      <c r="TED655" s="2"/>
      <c r="TEE655" s="2"/>
      <c r="TEF655" s="2"/>
      <c r="TEG655" s="2"/>
      <c r="TEH655" s="2"/>
      <c r="TEI655" s="2"/>
      <c r="TEJ655" s="2"/>
      <c r="TEK655" s="2"/>
      <c r="TEL655" s="2"/>
      <c r="TEM655" s="2"/>
      <c r="TEN655" s="2"/>
      <c r="TEO655" s="2"/>
      <c r="TEP655" s="2"/>
      <c r="TEQ655" s="2"/>
      <c r="TER655" s="2"/>
      <c r="TES655" s="2"/>
      <c r="TET655" s="2"/>
      <c r="TEU655" s="2"/>
      <c r="TEV655" s="2"/>
      <c r="TEW655" s="2"/>
      <c r="TEX655" s="2"/>
      <c r="TEY655" s="2"/>
      <c r="TEZ655" s="2"/>
      <c r="TFA655" s="2"/>
      <c r="TFB655" s="2"/>
      <c r="TFC655" s="2"/>
      <c r="TFD655" s="2"/>
      <c r="TFE655" s="2"/>
      <c r="TFF655" s="2"/>
      <c r="TFG655" s="2"/>
      <c r="TFH655" s="2"/>
      <c r="TFI655" s="2"/>
      <c r="TFJ655" s="2"/>
      <c r="TFK655" s="2"/>
      <c r="TFL655" s="2"/>
      <c r="TFM655" s="2"/>
      <c r="TFN655" s="2"/>
      <c r="TFO655" s="2"/>
      <c r="TFP655" s="2"/>
      <c r="TFQ655" s="2"/>
      <c r="TFR655" s="2"/>
      <c r="TFS655" s="2"/>
      <c r="TFT655" s="2"/>
      <c r="TFU655" s="2"/>
      <c r="TFV655" s="2"/>
      <c r="TFW655" s="2"/>
      <c r="TFX655" s="2"/>
      <c r="TFY655" s="2"/>
      <c r="TFZ655" s="2"/>
      <c r="TGA655" s="2"/>
      <c r="TGB655" s="2"/>
      <c r="TGC655" s="2"/>
      <c r="TGD655" s="2"/>
      <c r="TGE655" s="2"/>
      <c r="TGF655" s="2"/>
      <c r="TGG655" s="2"/>
      <c r="TGH655" s="2"/>
      <c r="TGI655" s="2"/>
      <c r="TGJ655" s="2"/>
      <c r="TGK655" s="2"/>
      <c r="TGL655" s="2"/>
      <c r="TGM655" s="2"/>
      <c r="TGN655" s="2"/>
      <c r="TGO655" s="2"/>
      <c r="TGP655" s="2"/>
      <c r="TGQ655" s="2"/>
      <c r="TGR655" s="2"/>
      <c r="TGS655" s="2"/>
      <c r="TGT655" s="2"/>
      <c r="TGU655" s="2"/>
      <c r="TGV655" s="2"/>
      <c r="TGW655" s="2"/>
      <c r="TGX655" s="2"/>
      <c r="TGY655" s="2"/>
      <c r="TGZ655" s="2"/>
      <c r="THA655" s="2"/>
      <c r="THB655" s="2"/>
      <c r="THC655" s="2"/>
      <c r="THD655" s="2"/>
      <c r="THE655" s="2"/>
      <c r="THF655" s="2"/>
      <c r="THG655" s="2"/>
      <c r="THH655" s="2"/>
      <c r="THI655" s="2"/>
      <c r="THJ655" s="2"/>
      <c r="THK655" s="2"/>
      <c r="THL655" s="2"/>
      <c r="THM655" s="2"/>
      <c r="THN655" s="2"/>
      <c r="THO655" s="2"/>
      <c r="THP655" s="2"/>
      <c r="THQ655" s="2"/>
      <c r="THR655" s="2"/>
      <c r="THS655" s="2"/>
      <c r="THT655" s="2"/>
      <c r="THU655" s="2"/>
      <c r="THV655" s="2"/>
      <c r="THW655" s="2"/>
      <c r="THX655" s="2"/>
      <c r="THY655" s="2"/>
      <c r="THZ655" s="2"/>
      <c r="TIA655" s="2"/>
      <c r="TIB655" s="2"/>
      <c r="TIC655" s="2"/>
      <c r="TID655" s="2"/>
      <c r="TIE655" s="2"/>
      <c r="TIF655" s="2"/>
      <c r="TIG655" s="2"/>
      <c r="TIH655" s="2"/>
      <c r="TII655" s="2"/>
      <c r="TIJ655" s="2"/>
      <c r="TIK655" s="2"/>
      <c r="TIL655" s="2"/>
      <c r="TIM655" s="2"/>
      <c r="TIN655" s="2"/>
      <c r="TIO655" s="2"/>
      <c r="TIP655" s="2"/>
      <c r="TIQ655" s="2"/>
      <c r="TIR655" s="2"/>
      <c r="TIS655" s="2"/>
      <c r="TIT655" s="2"/>
      <c r="TIU655" s="2"/>
      <c r="TIV655" s="2"/>
      <c r="TIW655" s="2"/>
      <c r="TIX655" s="2"/>
      <c r="TIY655" s="2"/>
      <c r="TIZ655" s="2"/>
      <c r="TJA655" s="2"/>
      <c r="TJB655" s="2"/>
      <c r="TJC655" s="2"/>
      <c r="TJD655" s="2"/>
      <c r="TJE655" s="2"/>
      <c r="TJF655" s="2"/>
      <c r="TJG655" s="2"/>
      <c r="TJH655" s="2"/>
      <c r="TJI655" s="2"/>
      <c r="TJJ655" s="2"/>
      <c r="TJK655" s="2"/>
      <c r="TJL655" s="2"/>
      <c r="TJM655" s="2"/>
      <c r="TJN655" s="2"/>
      <c r="TJO655" s="2"/>
      <c r="TJP655" s="2"/>
      <c r="TJQ655" s="2"/>
      <c r="TJR655" s="2"/>
      <c r="TJS655" s="2"/>
      <c r="TJT655" s="2"/>
      <c r="TJU655" s="2"/>
      <c r="TJV655" s="2"/>
      <c r="TJW655" s="2"/>
      <c r="TJX655" s="2"/>
      <c r="TJY655" s="2"/>
      <c r="TJZ655" s="2"/>
      <c r="TKA655" s="2"/>
      <c r="TKB655" s="2"/>
      <c r="TKC655" s="2"/>
      <c r="TKD655" s="2"/>
      <c r="TKE655" s="2"/>
      <c r="TKF655" s="2"/>
      <c r="TKG655" s="2"/>
      <c r="TKH655" s="2"/>
      <c r="TKI655" s="2"/>
      <c r="TKJ655" s="2"/>
      <c r="TKK655" s="2"/>
      <c r="TKL655" s="2"/>
      <c r="TKM655" s="2"/>
      <c r="TKN655" s="2"/>
      <c r="TKO655" s="2"/>
      <c r="TKP655" s="2"/>
      <c r="TKQ655" s="2"/>
      <c r="TKR655" s="2"/>
      <c r="TKS655" s="2"/>
      <c r="TKT655" s="2"/>
      <c r="TKU655" s="2"/>
      <c r="TKV655" s="2"/>
      <c r="TKW655" s="2"/>
      <c r="TKX655" s="2"/>
      <c r="TKY655" s="2"/>
      <c r="TKZ655" s="2"/>
      <c r="TLA655" s="2"/>
      <c r="TLB655" s="2"/>
      <c r="TLC655" s="2"/>
      <c r="TLD655" s="2"/>
      <c r="TLE655" s="2"/>
      <c r="TLF655" s="2"/>
      <c r="TLG655" s="2"/>
      <c r="TLH655" s="2"/>
      <c r="TLI655" s="2"/>
      <c r="TLJ655" s="2"/>
      <c r="TLK655" s="2"/>
      <c r="TLL655" s="2"/>
      <c r="TLM655" s="2"/>
      <c r="TLN655" s="2"/>
      <c r="TLO655" s="2"/>
      <c r="TLP655" s="2"/>
      <c r="TLQ655" s="2"/>
      <c r="TLR655" s="2"/>
      <c r="TLS655" s="2"/>
      <c r="TLT655" s="2"/>
      <c r="TLU655" s="2"/>
      <c r="TLV655" s="2"/>
      <c r="TLW655" s="2"/>
      <c r="TLX655" s="2"/>
      <c r="TLY655" s="2"/>
      <c r="TLZ655" s="2"/>
      <c r="TMA655" s="2"/>
      <c r="TMB655" s="2"/>
      <c r="TMC655" s="2"/>
      <c r="TMD655" s="2"/>
      <c r="TME655" s="2"/>
      <c r="TMF655" s="2"/>
      <c r="TMG655" s="2"/>
      <c r="TMH655" s="2"/>
      <c r="TMI655" s="2"/>
      <c r="TMJ655" s="2"/>
      <c r="TMK655" s="2"/>
      <c r="TML655" s="2"/>
      <c r="TMM655" s="2"/>
      <c r="TMN655" s="2"/>
      <c r="TMO655" s="2"/>
      <c r="TMP655" s="2"/>
      <c r="TMQ655" s="2"/>
      <c r="TMR655" s="2"/>
      <c r="TMS655" s="2"/>
      <c r="TMT655" s="2"/>
      <c r="TMU655" s="2"/>
      <c r="TMV655" s="2"/>
      <c r="TMW655" s="2"/>
      <c r="TMX655" s="2"/>
      <c r="TMY655" s="2"/>
      <c r="TMZ655" s="2"/>
      <c r="TNA655" s="2"/>
      <c r="TNB655" s="2"/>
      <c r="TNC655" s="2"/>
      <c r="TND655" s="2"/>
      <c r="TNE655" s="2"/>
      <c r="TNF655" s="2"/>
      <c r="TNG655" s="2"/>
      <c r="TNH655" s="2"/>
      <c r="TNI655" s="2"/>
      <c r="TNJ655" s="2"/>
      <c r="TNK655" s="2"/>
      <c r="TNL655" s="2"/>
      <c r="TNM655" s="2"/>
      <c r="TNN655" s="2"/>
      <c r="TNO655" s="2"/>
      <c r="TNP655" s="2"/>
      <c r="TNQ655" s="2"/>
      <c r="TNR655" s="2"/>
      <c r="TNS655" s="2"/>
      <c r="TNT655" s="2"/>
      <c r="TNU655" s="2"/>
      <c r="TNV655" s="2"/>
      <c r="TNW655" s="2"/>
      <c r="TNX655" s="2"/>
      <c r="TNY655" s="2"/>
      <c r="TNZ655" s="2"/>
      <c r="TOA655" s="2"/>
      <c r="TOB655" s="2"/>
      <c r="TOC655" s="2"/>
      <c r="TOD655" s="2"/>
      <c r="TOE655" s="2"/>
      <c r="TOF655" s="2"/>
      <c r="TOG655" s="2"/>
      <c r="TOH655" s="2"/>
      <c r="TOI655" s="2"/>
      <c r="TOJ655" s="2"/>
      <c r="TOK655" s="2"/>
      <c r="TOL655" s="2"/>
      <c r="TOM655" s="2"/>
      <c r="TON655" s="2"/>
      <c r="TOO655" s="2"/>
      <c r="TOP655" s="2"/>
      <c r="TOQ655" s="2"/>
      <c r="TOR655" s="2"/>
      <c r="TOS655" s="2"/>
      <c r="TOT655" s="2"/>
      <c r="TOU655" s="2"/>
      <c r="TOV655" s="2"/>
      <c r="TOW655" s="2"/>
      <c r="TOX655" s="2"/>
      <c r="TOY655" s="2"/>
      <c r="TOZ655" s="2"/>
      <c r="TPA655" s="2"/>
      <c r="TPB655" s="2"/>
      <c r="TPC655" s="2"/>
      <c r="TPD655" s="2"/>
      <c r="TPE655" s="2"/>
      <c r="TPF655" s="2"/>
      <c r="TPG655" s="2"/>
      <c r="TPH655" s="2"/>
      <c r="TPI655" s="2"/>
      <c r="TPJ655" s="2"/>
      <c r="TPK655" s="2"/>
      <c r="TPL655" s="2"/>
      <c r="TPM655" s="2"/>
      <c r="TPN655" s="2"/>
      <c r="TPO655" s="2"/>
      <c r="TPP655" s="2"/>
      <c r="TPQ655" s="2"/>
      <c r="TPR655" s="2"/>
      <c r="TPS655" s="2"/>
      <c r="TPT655" s="2"/>
      <c r="TPU655" s="2"/>
      <c r="TPV655" s="2"/>
      <c r="TPW655" s="2"/>
      <c r="TPX655" s="2"/>
      <c r="TPY655" s="2"/>
      <c r="TPZ655" s="2"/>
      <c r="TQA655" s="2"/>
      <c r="TQB655" s="2"/>
      <c r="TQC655" s="2"/>
      <c r="TQD655" s="2"/>
      <c r="TQE655" s="2"/>
      <c r="TQF655" s="2"/>
      <c r="TQG655" s="2"/>
      <c r="TQH655" s="2"/>
      <c r="TQI655" s="2"/>
      <c r="TQJ655" s="2"/>
      <c r="TQK655" s="2"/>
      <c r="TQL655" s="2"/>
      <c r="TQM655" s="2"/>
      <c r="TQN655" s="2"/>
      <c r="TQO655" s="2"/>
      <c r="TQP655" s="2"/>
      <c r="TQQ655" s="2"/>
      <c r="TQR655" s="2"/>
      <c r="TQS655" s="2"/>
      <c r="TQT655" s="2"/>
      <c r="TQU655" s="2"/>
      <c r="TQV655" s="2"/>
      <c r="TQW655" s="2"/>
      <c r="TQX655" s="2"/>
      <c r="TQY655" s="2"/>
      <c r="TQZ655" s="2"/>
      <c r="TRA655" s="2"/>
      <c r="TRB655" s="2"/>
      <c r="TRC655" s="2"/>
      <c r="TRD655" s="2"/>
      <c r="TRE655" s="2"/>
      <c r="TRF655" s="2"/>
      <c r="TRG655" s="2"/>
      <c r="TRH655" s="2"/>
      <c r="TRI655" s="2"/>
      <c r="TRJ655" s="2"/>
      <c r="TRK655" s="2"/>
      <c r="TRL655" s="2"/>
      <c r="TRM655" s="2"/>
      <c r="TRN655" s="2"/>
      <c r="TRO655" s="2"/>
      <c r="TRP655" s="2"/>
      <c r="TRQ655" s="2"/>
      <c r="TRR655" s="2"/>
      <c r="TRS655" s="2"/>
      <c r="TRT655" s="2"/>
      <c r="TRU655" s="2"/>
      <c r="TRV655" s="2"/>
      <c r="TRW655" s="2"/>
      <c r="TRX655" s="2"/>
      <c r="TRY655" s="2"/>
      <c r="TRZ655" s="2"/>
      <c r="TSA655" s="2"/>
      <c r="TSB655" s="2"/>
      <c r="TSC655" s="2"/>
      <c r="TSD655" s="2"/>
      <c r="TSE655" s="2"/>
      <c r="TSF655" s="2"/>
      <c r="TSG655" s="2"/>
      <c r="TSH655" s="2"/>
      <c r="TSI655" s="2"/>
      <c r="TSJ655" s="2"/>
      <c r="TSK655" s="2"/>
      <c r="TSL655" s="2"/>
      <c r="TSM655" s="2"/>
      <c r="TSN655" s="2"/>
      <c r="TSO655" s="2"/>
      <c r="TSP655" s="2"/>
      <c r="TSQ655" s="2"/>
      <c r="TSR655" s="2"/>
      <c r="TSS655" s="2"/>
      <c r="TST655" s="2"/>
      <c r="TSU655" s="2"/>
      <c r="TSV655" s="2"/>
      <c r="TSW655" s="2"/>
      <c r="TSX655" s="2"/>
      <c r="TSY655" s="2"/>
      <c r="TSZ655" s="2"/>
      <c r="TTA655" s="2"/>
      <c r="TTB655" s="2"/>
      <c r="TTC655" s="2"/>
      <c r="TTD655" s="2"/>
      <c r="TTE655" s="2"/>
      <c r="TTF655" s="2"/>
      <c r="TTG655" s="2"/>
      <c r="TTH655" s="2"/>
      <c r="TTI655" s="2"/>
      <c r="TTJ655" s="2"/>
      <c r="TTK655" s="2"/>
      <c r="TTL655" s="2"/>
      <c r="TTM655" s="2"/>
      <c r="TTN655" s="2"/>
      <c r="TTO655" s="2"/>
      <c r="TTP655" s="2"/>
      <c r="TTQ655" s="2"/>
      <c r="TTR655" s="2"/>
      <c r="TTS655" s="2"/>
      <c r="TTT655" s="2"/>
      <c r="TTU655" s="2"/>
      <c r="TTV655" s="2"/>
      <c r="TTW655" s="2"/>
      <c r="TTX655" s="2"/>
      <c r="TTY655" s="2"/>
      <c r="TTZ655" s="2"/>
      <c r="TUA655" s="2"/>
      <c r="TUB655" s="2"/>
      <c r="TUC655" s="2"/>
      <c r="TUD655" s="2"/>
      <c r="TUE655" s="2"/>
      <c r="TUF655" s="2"/>
      <c r="TUG655" s="2"/>
      <c r="TUH655" s="2"/>
      <c r="TUI655" s="2"/>
      <c r="TUJ655" s="2"/>
      <c r="TUK655" s="2"/>
      <c r="TUL655" s="2"/>
      <c r="TUM655" s="2"/>
      <c r="TUN655" s="2"/>
      <c r="TUO655" s="2"/>
      <c r="TUP655" s="2"/>
      <c r="TUQ655" s="2"/>
      <c r="TUR655" s="2"/>
      <c r="TUS655" s="2"/>
      <c r="TUT655" s="2"/>
      <c r="TUU655" s="2"/>
      <c r="TUV655" s="2"/>
      <c r="TUW655" s="2"/>
      <c r="TUX655" s="2"/>
      <c r="TUY655" s="2"/>
      <c r="TUZ655" s="2"/>
      <c r="TVA655" s="2"/>
      <c r="TVB655" s="2"/>
      <c r="TVC655" s="2"/>
      <c r="TVD655" s="2"/>
      <c r="TVE655" s="2"/>
      <c r="TVF655" s="2"/>
      <c r="TVG655" s="2"/>
      <c r="TVH655" s="2"/>
      <c r="TVI655" s="2"/>
      <c r="TVJ655" s="2"/>
      <c r="TVK655" s="2"/>
      <c r="TVL655" s="2"/>
      <c r="TVM655" s="2"/>
      <c r="TVN655" s="2"/>
      <c r="TVO655" s="2"/>
      <c r="TVP655" s="2"/>
      <c r="TVQ655" s="2"/>
      <c r="TVR655" s="2"/>
      <c r="TVS655" s="2"/>
      <c r="TVT655" s="2"/>
      <c r="TVU655" s="2"/>
      <c r="TVV655" s="2"/>
      <c r="TVW655" s="2"/>
      <c r="TVX655" s="2"/>
      <c r="TVY655" s="2"/>
      <c r="TVZ655" s="2"/>
      <c r="TWA655" s="2"/>
      <c r="TWB655" s="2"/>
      <c r="TWC655" s="2"/>
      <c r="TWD655" s="2"/>
      <c r="TWE655" s="2"/>
      <c r="TWF655" s="2"/>
      <c r="TWG655" s="2"/>
      <c r="TWH655" s="2"/>
      <c r="TWI655" s="2"/>
      <c r="TWJ655" s="2"/>
      <c r="TWK655" s="2"/>
      <c r="TWL655" s="2"/>
      <c r="TWM655" s="2"/>
      <c r="TWN655" s="2"/>
      <c r="TWO655" s="2"/>
      <c r="TWP655" s="2"/>
      <c r="TWQ655" s="2"/>
      <c r="TWR655" s="2"/>
      <c r="TWS655" s="2"/>
      <c r="TWT655" s="2"/>
      <c r="TWU655" s="2"/>
      <c r="TWV655" s="2"/>
      <c r="TWW655" s="2"/>
      <c r="TWX655" s="2"/>
      <c r="TWY655" s="2"/>
      <c r="TWZ655" s="2"/>
      <c r="TXA655" s="2"/>
      <c r="TXB655" s="2"/>
      <c r="TXC655" s="2"/>
      <c r="TXD655" s="2"/>
      <c r="TXE655" s="2"/>
      <c r="TXF655" s="2"/>
      <c r="TXG655" s="2"/>
      <c r="TXH655" s="2"/>
      <c r="TXI655" s="2"/>
      <c r="TXJ655" s="2"/>
      <c r="TXK655" s="2"/>
      <c r="TXL655" s="2"/>
      <c r="TXM655" s="2"/>
      <c r="TXN655" s="2"/>
      <c r="TXO655" s="2"/>
      <c r="TXP655" s="2"/>
      <c r="TXQ655" s="2"/>
      <c r="TXR655" s="2"/>
      <c r="TXS655" s="2"/>
      <c r="TXT655" s="2"/>
      <c r="TXU655" s="2"/>
      <c r="TXV655" s="2"/>
      <c r="TXW655" s="2"/>
      <c r="TXX655" s="2"/>
      <c r="TXY655" s="2"/>
      <c r="TXZ655" s="2"/>
      <c r="TYA655" s="2"/>
      <c r="TYB655" s="2"/>
      <c r="TYC655" s="2"/>
      <c r="TYD655" s="2"/>
      <c r="TYE655" s="2"/>
      <c r="TYF655" s="2"/>
      <c r="TYG655" s="2"/>
      <c r="TYH655" s="2"/>
      <c r="TYI655" s="2"/>
      <c r="TYJ655" s="2"/>
      <c r="TYK655" s="2"/>
      <c r="TYL655" s="2"/>
      <c r="TYM655" s="2"/>
      <c r="TYN655" s="2"/>
      <c r="TYO655" s="2"/>
      <c r="TYP655" s="2"/>
      <c r="TYQ655" s="2"/>
      <c r="TYR655" s="2"/>
      <c r="TYS655" s="2"/>
      <c r="TYT655" s="2"/>
      <c r="TYU655" s="2"/>
      <c r="TYV655" s="2"/>
      <c r="TYW655" s="2"/>
      <c r="TYX655" s="2"/>
      <c r="TYY655" s="2"/>
      <c r="TYZ655" s="2"/>
      <c r="TZA655" s="2"/>
      <c r="TZB655" s="2"/>
      <c r="TZC655" s="2"/>
      <c r="TZD655" s="2"/>
      <c r="TZE655" s="2"/>
      <c r="TZF655" s="2"/>
      <c r="TZG655" s="2"/>
      <c r="TZH655" s="2"/>
      <c r="TZI655" s="2"/>
      <c r="TZJ655" s="2"/>
      <c r="TZK655" s="2"/>
      <c r="TZL655" s="2"/>
      <c r="TZM655" s="2"/>
      <c r="TZN655" s="2"/>
      <c r="TZO655" s="2"/>
      <c r="TZP655" s="2"/>
      <c r="TZQ655" s="2"/>
      <c r="TZR655" s="2"/>
      <c r="TZS655" s="2"/>
      <c r="TZT655" s="2"/>
      <c r="TZU655" s="2"/>
      <c r="TZV655" s="2"/>
      <c r="TZW655" s="2"/>
      <c r="TZX655" s="2"/>
      <c r="TZY655" s="2"/>
      <c r="TZZ655" s="2"/>
      <c r="UAA655" s="2"/>
      <c r="UAB655" s="2"/>
      <c r="UAC655" s="2"/>
      <c r="UAD655" s="2"/>
      <c r="UAE655" s="2"/>
      <c r="UAF655" s="2"/>
      <c r="UAG655" s="2"/>
      <c r="UAH655" s="2"/>
      <c r="UAI655" s="2"/>
      <c r="UAJ655" s="2"/>
      <c r="UAK655" s="2"/>
      <c r="UAL655" s="2"/>
      <c r="UAM655" s="2"/>
      <c r="UAN655" s="2"/>
      <c r="UAO655" s="2"/>
      <c r="UAP655" s="2"/>
      <c r="UAQ655" s="2"/>
      <c r="UAR655" s="2"/>
      <c r="UAS655" s="2"/>
      <c r="UAT655" s="2"/>
      <c r="UAU655" s="2"/>
      <c r="UAV655" s="2"/>
      <c r="UAW655" s="2"/>
      <c r="UAX655" s="2"/>
      <c r="UAY655" s="2"/>
      <c r="UAZ655" s="2"/>
      <c r="UBA655" s="2"/>
      <c r="UBB655" s="2"/>
      <c r="UBC655" s="2"/>
      <c r="UBD655" s="2"/>
      <c r="UBE655" s="2"/>
      <c r="UBF655" s="2"/>
      <c r="UBG655" s="2"/>
      <c r="UBH655" s="2"/>
      <c r="UBI655" s="2"/>
      <c r="UBJ655" s="2"/>
      <c r="UBK655" s="2"/>
      <c r="UBL655" s="2"/>
      <c r="UBM655" s="2"/>
      <c r="UBN655" s="2"/>
      <c r="UBO655" s="2"/>
      <c r="UBP655" s="2"/>
      <c r="UBQ655" s="2"/>
      <c r="UBR655" s="2"/>
      <c r="UBS655" s="2"/>
      <c r="UBT655" s="2"/>
      <c r="UBU655" s="2"/>
      <c r="UBV655" s="2"/>
      <c r="UBW655" s="2"/>
      <c r="UBX655" s="2"/>
      <c r="UBY655" s="2"/>
      <c r="UBZ655" s="2"/>
      <c r="UCA655" s="2"/>
      <c r="UCB655" s="2"/>
      <c r="UCC655" s="2"/>
      <c r="UCD655" s="2"/>
      <c r="UCE655" s="2"/>
      <c r="UCF655" s="2"/>
      <c r="UCG655" s="2"/>
      <c r="UCH655" s="2"/>
      <c r="UCI655" s="2"/>
      <c r="UCJ655" s="2"/>
      <c r="UCK655" s="2"/>
      <c r="UCL655" s="2"/>
      <c r="UCM655" s="2"/>
      <c r="UCN655" s="2"/>
      <c r="UCO655" s="2"/>
      <c r="UCP655" s="2"/>
      <c r="UCQ655" s="2"/>
      <c r="UCR655" s="2"/>
      <c r="UCS655" s="2"/>
      <c r="UCT655" s="2"/>
      <c r="UCU655" s="2"/>
      <c r="UCV655" s="2"/>
      <c r="UCW655" s="2"/>
      <c r="UCX655" s="2"/>
      <c r="UCY655" s="2"/>
      <c r="UCZ655" s="2"/>
      <c r="UDA655" s="2"/>
      <c r="UDB655" s="2"/>
      <c r="UDC655" s="2"/>
      <c r="UDD655" s="2"/>
      <c r="UDE655" s="2"/>
      <c r="UDF655" s="2"/>
      <c r="UDG655" s="2"/>
      <c r="UDH655" s="2"/>
      <c r="UDI655" s="2"/>
      <c r="UDJ655" s="2"/>
      <c r="UDK655" s="2"/>
      <c r="UDL655" s="2"/>
      <c r="UDM655" s="2"/>
      <c r="UDN655" s="2"/>
      <c r="UDO655" s="2"/>
      <c r="UDP655" s="2"/>
      <c r="UDQ655" s="2"/>
      <c r="UDR655" s="2"/>
      <c r="UDS655" s="2"/>
      <c r="UDT655" s="2"/>
      <c r="UDU655" s="2"/>
      <c r="UDV655" s="2"/>
      <c r="UDW655" s="2"/>
      <c r="UDX655" s="2"/>
      <c r="UDY655" s="2"/>
      <c r="UDZ655" s="2"/>
      <c r="UEA655" s="2"/>
      <c r="UEB655" s="2"/>
      <c r="UEC655" s="2"/>
      <c r="UED655" s="2"/>
      <c r="UEE655" s="2"/>
      <c r="UEF655" s="2"/>
      <c r="UEG655" s="2"/>
      <c r="UEH655" s="2"/>
      <c r="UEI655" s="2"/>
      <c r="UEJ655" s="2"/>
      <c r="UEK655" s="2"/>
      <c r="UEL655" s="2"/>
      <c r="UEM655" s="2"/>
      <c r="UEN655" s="2"/>
      <c r="UEO655" s="2"/>
      <c r="UEP655" s="2"/>
      <c r="UEQ655" s="2"/>
      <c r="UER655" s="2"/>
      <c r="UES655" s="2"/>
      <c r="UET655" s="2"/>
      <c r="UEU655" s="2"/>
      <c r="UEV655" s="2"/>
      <c r="UEW655" s="2"/>
      <c r="UEX655" s="2"/>
      <c r="UEY655" s="2"/>
      <c r="UEZ655" s="2"/>
      <c r="UFA655" s="2"/>
      <c r="UFB655" s="2"/>
      <c r="UFC655" s="2"/>
      <c r="UFD655" s="2"/>
      <c r="UFE655" s="2"/>
      <c r="UFF655" s="2"/>
      <c r="UFG655" s="2"/>
      <c r="UFH655" s="2"/>
      <c r="UFI655" s="2"/>
      <c r="UFJ655" s="2"/>
      <c r="UFK655" s="2"/>
      <c r="UFL655" s="2"/>
      <c r="UFM655" s="2"/>
      <c r="UFN655" s="2"/>
      <c r="UFO655" s="2"/>
      <c r="UFP655" s="2"/>
      <c r="UFQ655" s="2"/>
      <c r="UFR655" s="2"/>
      <c r="UFS655" s="2"/>
      <c r="UFT655" s="2"/>
      <c r="UFU655" s="2"/>
      <c r="UFV655" s="2"/>
      <c r="UFW655" s="2"/>
      <c r="UFX655" s="2"/>
      <c r="UFY655" s="2"/>
      <c r="UFZ655" s="2"/>
      <c r="UGA655" s="2"/>
      <c r="UGB655" s="2"/>
      <c r="UGC655" s="2"/>
      <c r="UGD655" s="2"/>
      <c r="UGE655" s="2"/>
      <c r="UGF655" s="2"/>
      <c r="UGG655" s="2"/>
      <c r="UGH655" s="2"/>
      <c r="UGI655" s="2"/>
      <c r="UGJ655" s="2"/>
      <c r="UGK655" s="2"/>
      <c r="UGL655" s="2"/>
      <c r="UGM655" s="2"/>
      <c r="UGN655" s="2"/>
      <c r="UGO655" s="2"/>
      <c r="UGP655" s="2"/>
      <c r="UGQ655" s="2"/>
      <c r="UGR655" s="2"/>
      <c r="UGS655" s="2"/>
      <c r="UGT655" s="2"/>
      <c r="UGU655" s="2"/>
      <c r="UGV655" s="2"/>
      <c r="UGW655" s="2"/>
      <c r="UGX655" s="2"/>
      <c r="UGY655" s="2"/>
      <c r="UGZ655" s="2"/>
      <c r="UHA655" s="2"/>
      <c r="UHB655" s="2"/>
      <c r="UHC655" s="2"/>
      <c r="UHD655" s="2"/>
      <c r="UHE655" s="2"/>
      <c r="UHF655" s="2"/>
      <c r="UHG655" s="2"/>
      <c r="UHH655" s="2"/>
      <c r="UHI655" s="2"/>
      <c r="UHJ655" s="2"/>
      <c r="UHK655" s="2"/>
      <c r="UHL655" s="2"/>
      <c r="UHM655" s="2"/>
      <c r="UHN655" s="2"/>
      <c r="UHO655" s="2"/>
      <c r="UHP655" s="2"/>
      <c r="UHQ655" s="2"/>
      <c r="UHR655" s="2"/>
      <c r="UHS655" s="2"/>
      <c r="UHT655" s="2"/>
      <c r="UHU655" s="2"/>
      <c r="UHV655" s="2"/>
      <c r="UHW655" s="2"/>
      <c r="UHX655" s="2"/>
      <c r="UHY655" s="2"/>
      <c r="UHZ655" s="2"/>
      <c r="UIA655" s="2"/>
      <c r="UIB655" s="2"/>
      <c r="UIC655" s="2"/>
      <c r="UID655" s="2"/>
      <c r="UIE655" s="2"/>
      <c r="UIF655" s="2"/>
      <c r="UIG655" s="2"/>
      <c r="UIH655" s="2"/>
      <c r="UII655" s="2"/>
      <c r="UIJ655" s="2"/>
      <c r="UIK655" s="2"/>
      <c r="UIL655" s="2"/>
      <c r="UIM655" s="2"/>
      <c r="UIN655" s="2"/>
      <c r="UIO655" s="2"/>
      <c r="UIP655" s="2"/>
      <c r="UIQ655" s="2"/>
      <c r="UIR655" s="2"/>
      <c r="UIS655" s="2"/>
      <c r="UIT655" s="2"/>
      <c r="UIU655" s="2"/>
      <c r="UIV655" s="2"/>
      <c r="UIW655" s="2"/>
      <c r="UIX655" s="2"/>
      <c r="UIY655" s="2"/>
      <c r="UIZ655" s="2"/>
      <c r="UJA655" s="2"/>
      <c r="UJB655" s="2"/>
      <c r="UJC655" s="2"/>
      <c r="UJD655" s="2"/>
      <c r="UJE655" s="2"/>
      <c r="UJF655" s="2"/>
      <c r="UJG655" s="2"/>
      <c r="UJH655" s="2"/>
      <c r="UJI655" s="2"/>
      <c r="UJJ655" s="2"/>
      <c r="UJK655" s="2"/>
      <c r="UJL655" s="2"/>
      <c r="UJM655" s="2"/>
      <c r="UJN655" s="2"/>
      <c r="UJO655" s="2"/>
      <c r="UJP655" s="2"/>
      <c r="UJQ655" s="2"/>
      <c r="UJR655" s="2"/>
      <c r="UJS655" s="2"/>
      <c r="UJT655" s="2"/>
      <c r="UJU655" s="2"/>
      <c r="UJV655" s="2"/>
      <c r="UJW655" s="2"/>
      <c r="UJX655" s="2"/>
      <c r="UJY655" s="2"/>
      <c r="UJZ655" s="2"/>
      <c r="UKA655" s="2"/>
      <c r="UKB655" s="2"/>
      <c r="UKC655" s="2"/>
      <c r="UKD655" s="2"/>
      <c r="UKE655" s="2"/>
      <c r="UKF655" s="2"/>
      <c r="UKG655" s="2"/>
      <c r="UKH655" s="2"/>
      <c r="UKI655" s="2"/>
      <c r="UKJ655" s="2"/>
      <c r="UKK655" s="2"/>
      <c r="UKL655" s="2"/>
      <c r="UKM655" s="2"/>
      <c r="UKN655" s="2"/>
      <c r="UKO655" s="2"/>
      <c r="UKP655" s="2"/>
      <c r="UKQ655" s="2"/>
      <c r="UKR655" s="2"/>
      <c r="UKS655" s="2"/>
      <c r="UKT655" s="2"/>
      <c r="UKU655" s="2"/>
      <c r="UKV655" s="2"/>
      <c r="UKW655" s="2"/>
      <c r="UKX655" s="2"/>
      <c r="UKY655" s="2"/>
      <c r="UKZ655" s="2"/>
      <c r="ULA655" s="2"/>
      <c r="ULB655" s="2"/>
      <c r="ULC655" s="2"/>
      <c r="ULD655" s="2"/>
      <c r="ULE655" s="2"/>
      <c r="ULF655" s="2"/>
      <c r="ULG655" s="2"/>
      <c r="ULH655" s="2"/>
      <c r="ULI655" s="2"/>
      <c r="ULJ655" s="2"/>
      <c r="ULK655" s="2"/>
      <c r="ULL655" s="2"/>
      <c r="ULM655" s="2"/>
      <c r="ULN655" s="2"/>
      <c r="ULO655" s="2"/>
      <c r="ULP655" s="2"/>
      <c r="ULQ655" s="2"/>
      <c r="ULR655" s="2"/>
      <c r="ULS655" s="2"/>
      <c r="ULT655" s="2"/>
      <c r="ULU655" s="2"/>
      <c r="ULV655" s="2"/>
      <c r="ULW655" s="2"/>
      <c r="ULX655" s="2"/>
      <c r="ULY655" s="2"/>
      <c r="ULZ655" s="2"/>
      <c r="UMA655" s="2"/>
      <c r="UMB655" s="2"/>
      <c r="UMC655" s="2"/>
      <c r="UMD655" s="2"/>
      <c r="UME655" s="2"/>
      <c r="UMF655" s="2"/>
      <c r="UMG655" s="2"/>
      <c r="UMH655" s="2"/>
      <c r="UMI655" s="2"/>
      <c r="UMJ655" s="2"/>
      <c r="UMK655" s="2"/>
      <c r="UML655" s="2"/>
      <c r="UMM655" s="2"/>
      <c r="UMN655" s="2"/>
      <c r="UMO655" s="2"/>
      <c r="UMP655" s="2"/>
      <c r="UMQ655" s="2"/>
      <c r="UMR655" s="2"/>
      <c r="UMS655" s="2"/>
      <c r="UMT655" s="2"/>
      <c r="UMU655" s="2"/>
      <c r="UMV655" s="2"/>
      <c r="UMW655" s="2"/>
      <c r="UMX655" s="2"/>
      <c r="UMY655" s="2"/>
      <c r="UMZ655" s="2"/>
      <c r="UNA655" s="2"/>
      <c r="UNB655" s="2"/>
      <c r="UNC655" s="2"/>
      <c r="UND655" s="2"/>
      <c r="UNE655" s="2"/>
      <c r="UNF655" s="2"/>
      <c r="UNG655" s="2"/>
      <c r="UNH655" s="2"/>
      <c r="UNI655" s="2"/>
      <c r="UNJ655" s="2"/>
      <c r="UNK655" s="2"/>
      <c r="UNL655" s="2"/>
      <c r="UNM655" s="2"/>
      <c r="UNN655" s="2"/>
      <c r="UNO655" s="2"/>
      <c r="UNP655" s="2"/>
      <c r="UNQ655" s="2"/>
      <c r="UNR655" s="2"/>
      <c r="UNS655" s="2"/>
      <c r="UNT655" s="2"/>
      <c r="UNU655" s="2"/>
      <c r="UNV655" s="2"/>
      <c r="UNW655" s="2"/>
      <c r="UNX655" s="2"/>
      <c r="UNY655" s="2"/>
      <c r="UNZ655" s="2"/>
      <c r="UOA655" s="2"/>
      <c r="UOB655" s="2"/>
      <c r="UOC655" s="2"/>
      <c r="UOD655" s="2"/>
      <c r="UOE655" s="2"/>
      <c r="UOF655" s="2"/>
      <c r="UOG655" s="2"/>
      <c r="UOH655" s="2"/>
      <c r="UOI655" s="2"/>
      <c r="UOJ655" s="2"/>
      <c r="UOK655" s="2"/>
      <c r="UOL655" s="2"/>
      <c r="UOM655" s="2"/>
      <c r="UON655" s="2"/>
      <c r="UOO655" s="2"/>
      <c r="UOP655" s="2"/>
      <c r="UOQ655" s="2"/>
      <c r="UOR655" s="2"/>
      <c r="UOS655" s="2"/>
      <c r="UOT655" s="2"/>
      <c r="UOU655" s="2"/>
      <c r="UOV655" s="2"/>
      <c r="UOW655" s="2"/>
      <c r="UOX655" s="2"/>
      <c r="UOY655" s="2"/>
      <c r="UOZ655" s="2"/>
      <c r="UPA655" s="2"/>
      <c r="UPB655" s="2"/>
      <c r="UPC655" s="2"/>
      <c r="UPD655" s="2"/>
      <c r="UPE655" s="2"/>
      <c r="UPF655" s="2"/>
      <c r="UPG655" s="2"/>
      <c r="UPH655" s="2"/>
      <c r="UPI655" s="2"/>
      <c r="UPJ655" s="2"/>
      <c r="UPK655" s="2"/>
      <c r="UPL655" s="2"/>
      <c r="UPM655" s="2"/>
      <c r="UPN655" s="2"/>
      <c r="UPO655" s="2"/>
      <c r="UPP655" s="2"/>
      <c r="UPQ655" s="2"/>
      <c r="UPR655" s="2"/>
      <c r="UPS655" s="2"/>
      <c r="UPT655" s="2"/>
      <c r="UPU655" s="2"/>
      <c r="UPV655" s="2"/>
      <c r="UPW655" s="2"/>
      <c r="UPX655" s="2"/>
      <c r="UPY655" s="2"/>
      <c r="UPZ655" s="2"/>
      <c r="UQA655" s="2"/>
      <c r="UQB655" s="2"/>
      <c r="UQC655" s="2"/>
      <c r="UQD655" s="2"/>
      <c r="UQE655" s="2"/>
      <c r="UQF655" s="2"/>
      <c r="UQG655" s="2"/>
      <c r="UQH655" s="2"/>
      <c r="UQI655" s="2"/>
      <c r="UQJ655" s="2"/>
      <c r="UQK655" s="2"/>
      <c r="UQL655" s="2"/>
      <c r="UQM655" s="2"/>
      <c r="UQN655" s="2"/>
      <c r="UQO655" s="2"/>
      <c r="UQP655" s="2"/>
      <c r="UQQ655" s="2"/>
      <c r="UQR655" s="2"/>
      <c r="UQS655" s="2"/>
      <c r="UQT655" s="2"/>
      <c r="UQU655" s="2"/>
      <c r="UQV655" s="2"/>
      <c r="UQW655" s="2"/>
      <c r="UQX655" s="2"/>
      <c r="UQY655" s="2"/>
      <c r="UQZ655" s="2"/>
      <c r="URA655" s="2"/>
      <c r="URB655" s="2"/>
      <c r="URC655" s="2"/>
      <c r="URD655" s="2"/>
      <c r="URE655" s="2"/>
      <c r="URF655" s="2"/>
      <c r="URG655" s="2"/>
      <c r="URH655" s="2"/>
      <c r="URI655" s="2"/>
      <c r="URJ655" s="2"/>
      <c r="URK655" s="2"/>
      <c r="URL655" s="2"/>
      <c r="URM655" s="2"/>
      <c r="URN655" s="2"/>
      <c r="URO655" s="2"/>
      <c r="URP655" s="2"/>
      <c r="URQ655" s="2"/>
      <c r="URR655" s="2"/>
      <c r="URS655" s="2"/>
      <c r="URT655" s="2"/>
      <c r="URU655" s="2"/>
      <c r="URV655" s="2"/>
      <c r="URW655" s="2"/>
      <c r="URX655" s="2"/>
      <c r="URY655" s="2"/>
      <c r="URZ655" s="2"/>
      <c r="USA655" s="2"/>
      <c r="USB655" s="2"/>
      <c r="USC655" s="2"/>
      <c r="USD655" s="2"/>
      <c r="USE655" s="2"/>
      <c r="USF655" s="2"/>
      <c r="USG655" s="2"/>
      <c r="USH655" s="2"/>
      <c r="USI655" s="2"/>
      <c r="USJ655" s="2"/>
      <c r="USK655" s="2"/>
      <c r="USL655" s="2"/>
      <c r="USM655" s="2"/>
      <c r="USN655" s="2"/>
      <c r="USO655" s="2"/>
      <c r="USP655" s="2"/>
      <c r="USQ655" s="2"/>
      <c r="USR655" s="2"/>
      <c r="USS655" s="2"/>
      <c r="UST655" s="2"/>
      <c r="USU655" s="2"/>
      <c r="USV655" s="2"/>
      <c r="USW655" s="2"/>
      <c r="USX655" s="2"/>
      <c r="USY655" s="2"/>
      <c r="USZ655" s="2"/>
      <c r="UTA655" s="2"/>
      <c r="UTB655" s="2"/>
      <c r="UTC655" s="2"/>
      <c r="UTD655" s="2"/>
      <c r="UTE655" s="2"/>
      <c r="UTF655" s="2"/>
      <c r="UTG655" s="2"/>
      <c r="UTH655" s="2"/>
      <c r="UTI655" s="2"/>
      <c r="UTJ655" s="2"/>
      <c r="UTK655" s="2"/>
      <c r="UTL655" s="2"/>
      <c r="UTM655" s="2"/>
      <c r="UTN655" s="2"/>
      <c r="UTO655" s="2"/>
      <c r="UTP655" s="2"/>
      <c r="UTQ655" s="2"/>
      <c r="UTR655" s="2"/>
      <c r="UTS655" s="2"/>
      <c r="UTT655" s="2"/>
      <c r="UTU655" s="2"/>
      <c r="UTV655" s="2"/>
      <c r="UTW655" s="2"/>
      <c r="UTX655" s="2"/>
      <c r="UTY655" s="2"/>
      <c r="UTZ655" s="2"/>
      <c r="UUA655" s="2"/>
      <c r="UUB655" s="2"/>
      <c r="UUC655" s="2"/>
      <c r="UUD655" s="2"/>
      <c r="UUE655" s="2"/>
      <c r="UUF655" s="2"/>
      <c r="UUG655" s="2"/>
      <c r="UUH655" s="2"/>
      <c r="UUI655" s="2"/>
      <c r="UUJ655" s="2"/>
      <c r="UUK655" s="2"/>
      <c r="UUL655" s="2"/>
      <c r="UUM655" s="2"/>
      <c r="UUN655" s="2"/>
      <c r="UUO655" s="2"/>
      <c r="UUP655" s="2"/>
      <c r="UUQ655" s="2"/>
      <c r="UUR655" s="2"/>
      <c r="UUS655" s="2"/>
      <c r="UUT655" s="2"/>
      <c r="UUU655" s="2"/>
      <c r="UUV655" s="2"/>
      <c r="UUW655" s="2"/>
      <c r="UUX655" s="2"/>
      <c r="UUY655" s="2"/>
      <c r="UUZ655" s="2"/>
      <c r="UVA655" s="2"/>
      <c r="UVB655" s="2"/>
      <c r="UVC655" s="2"/>
      <c r="UVD655" s="2"/>
      <c r="UVE655" s="2"/>
      <c r="UVF655" s="2"/>
      <c r="UVG655" s="2"/>
      <c r="UVH655" s="2"/>
      <c r="UVI655" s="2"/>
      <c r="UVJ655" s="2"/>
      <c r="UVK655" s="2"/>
      <c r="UVL655" s="2"/>
      <c r="UVM655" s="2"/>
      <c r="UVN655" s="2"/>
      <c r="UVO655" s="2"/>
      <c r="UVP655" s="2"/>
      <c r="UVQ655" s="2"/>
      <c r="UVR655" s="2"/>
      <c r="UVS655" s="2"/>
      <c r="UVT655" s="2"/>
      <c r="UVU655" s="2"/>
      <c r="UVV655" s="2"/>
      <c r="UVW655" s="2"/>
      <c r="UVX655" s="2"/>
      <c r="UVY655" s="2"/>
      <c r="UVZ655" s="2"/>
      <c r="UWA655" s="2"/>
      <c r="UWB655" s="2"/>
      <c r="UWC655" s="2"/>
      <c r="UWD655" s="2"/>
      <c r="UWE655" s="2"/>
      <c r="UWF655" s="2"/>
      <c r="UWG655" s="2"/>
      <c r="UWH655" s="2"/>
      <c r="UWI655" s="2"/>
      <c r="UWJ655" s="2"/>
      <c r="UWK655" s="2"/>
      <c r="UWL655" s="2"/>
      <c r="UWM655" s="2"/>
      <c r="UWN655" s="2"/>
      <c r="UWO655" s="2"/>
      <c r="UWP655" s="2"/>
      <c r="UWQ655" s="2"/>
      <c r="UWR655" s="2"/>
      <c r="UWS655" s="2"/>
      <c r="UWT655" s="2"/>
      <c r="UWU655" s="2"/>
      <c r="UWV655" s="2"/>
      <c r="UWW655" s="2"/>
      <c r="UWX655" s="2"/>
      <c r="UWY655" s="2"/>
      <c r="UWZ655" s="2"/>
      <c r="UXA655" s="2"/>
      <c r="UXB655" s="2"/>
      <c r="UXC655" s="2"/>
      <c r="UXD655" s="2"/>
      <c r="UXE655" s="2"/>
      <c r="UXF655" s="2"/>
      <c r="UXG655" s="2"/>
      <c r="UXH655" s="2"/>
      <c r="UXI655" s="2"/>
      <c r="UXJ655" s="2"/>
      <c r="UXK655" s="2"/>
      <c r="UXL655" s="2"/>
      <c r="UXM655" s="2"/>
      <c r="UXN655" s="2"/>
      <c r="UXO655" s="2"/>
      <c r="UXP655" s="2"/>
      <c r="UXQ655" s="2"/>
      <c r="UXR655" s="2"/>
      <c r="UXS655" s="2"/>
      <c r="UXT655" s="2"/>
      <c r="UXU655" s="2"/>
      <c r="UXV655" s="2"/>
      <c r="UXW655" s="2"/>
      <c r="UXX655" s="2"/>
      <c r="UXY655" s="2"/>
      <c r="UXZ655" s="2"/>
      <c r="UYA655" s="2"/>
      <c r="UYB655" s="2"/>
      <c r="UYC655" s="2"/>
      <c r="UYD655" s="2"/>
      <c r="UYE655" s="2"/>
      <c r="UYF655" s="2"/>
      <c r="UYG655" s="2"/>
      <c r="UYH655" s="2"/>
      <c r="UYI655" s="2"/>
      <c r="UYJ655" s="2"/>
      <c r="UYK655" s="2"/>
      <c r="UYL655" s="2"/>
      <c r="UYM655" s="2"/>
      <c r="UYN655" s="2"/>
      <c r="UYO655" s="2"/>
      <c r="UYP655" s="2"/>
      <c r="UYQ655" s="2"/>
      <c r="UYR655" s="2"/>
      <c r="UYS655" s="2"/>
      <c r="UYT655" s="2"/>
      <c r="UYU655" s="2"/>
      <c r="UYV655" s="2"/>
      <c r="UYW655" s="2"/>
      <c r="UYX655" s="2"/>
      <c r="UYY655" s="2"/>
      <c r="UYZ655" s="2"/>
      <c r="UZA655" s="2"/>
      <c r="UZB655" s="2"/>
      <c r="UZC655" s="2"/>
      <c r="UZD655" s="2"/>
      <c r="UZE655" s="2"/>
      <c r="UZF655" s="2"/>
      <c r="UZG655" s="2"/>
      <c r="UZH655" s="2"/>
      <c r="UZI655" s="2"/>
      <c r="UZJ655" s="2"/>
      <c r="UZK655" s="2"/>
      <c r="UZL655" s="2"/>
      <c r="UZM655" s="2"/>
      <c r="UZN655" s="2"/>
      <c r="UZO655" s="2"/>
      <c r="UZP655" s="2"/>
      <c r="UZQ655" s="2"/>
      <c r="UZR655" s="2"/>
      <c r="UZS655" s="2"/>
      <c r="UZT655" s="2"/>
      <c r="UZU655" s="2"/>
      <c r="UZV655" s="2"/>
      <c r="UZW655" s="2"/>
      <c r="UZX655" s="2"/>
      <c r="UZY655" s="2"/>
      <c r="UZZ655" s="2"/>
      <c r="VAA655" s="2"/>
      <c r="VAB655" s="2"/>
      <c r="VAC655" s="2"/>
      <c r="VAD655" s="2"/>
      <c r="VAE655" s="2"/>
      <c r="VAF655" s="2"/>
      <c r="VAG655" s="2"/>
      <c r="VAH655" s="2"/>
      <c r="VAI655" s="2"/>
      <c r="VAJ655" s="2"/>
      <c r="VAK655" s="2"/>
      <c r="VAL655" s="2"/>
      <c r="VAM655" s="2"/>
      <c r="VAN655" s="2"/>
      <c r="VAO655" s="2"/>
      <c r="VAP655" s="2"/>
      <c r="VAQ655" s="2"/>
      <c r="VAR655" s="2"/>
      <c r="VAS655" s="2"/>
      <c r="VAT655" s="2"/>
      <c r="VAU655" s="2"/>
      <c r="VAV655" s="2"/>
      <c r="VAW655" s="2"/>
      <c r="VAX655" s="2"/>
      <c r="VAY655" s="2"/>
      <c r="VAZ655" s="2"/>
      <c r="VBA655" s="2"/>
      <c r="VBB655" s="2"/>
      <c r="VBC655" s="2"/>
      <c r="VBD655" s="2"/>
      <c r="VBE655" s="2"/>
      <c r="VBF655" s="2"/>
      <c r="VBG655" s="2"/>
      <c r="VBH655" s="2"/>
      <c r="VBI655" s="2"/>
      <c r="VBJ655" s="2"/>
      <c r="VBK655" s="2"/>
      <c r="VBL655" s="2"/>
      <c r="VBM655" s="2"/>
      <c r="VBN655" s="2"/>
      <c r="VBO655" s="2"/>
      <c r="VBP655" s="2"/>
      <c r="VBQ655" s="2"/>
      <c r="VBR655" s="2"/>
      <c r="VBS655" s="2"/>
      <c r="VBT655" s="2"/>
      <c r="VBU655" s="2"/>
      <c r="VBV655" s="2"/>
      <c r="VBW655" s="2"/>
      <c r="VBX655" s="2"/>
      <c r="VBY655" s="2"/>
      <c r="VBZ655" s="2"/>
      <c r="VCA655" s="2"/>
      <c r="VCB655" s="2"/>
      <c r="VCC655" s="2"/>
      <c r="VCD655" s="2"/>
      <c r="VCE655" s="2"/>
      <c r="VCF655" s="2"/>
      <c r="VCG655" s="2"/>
      <c r="VCH655" s="2"/>
      <c r="VCI655" s="2"/>
      <c r="VCJ655" s="2"/>
      <c r="VCK655" s="2"/>
      <c r="VCL655" s="2"/>
      <c r="VCM655" s="2"/>
      <c r="VCN655" s="2"/>
      <c r="VCO655" s="2"/>
      <c r="VCP655" s="2"/>
      <c r="VCQ655" s="2"/>
      <c r="VCR655" s="2"/>
      <c r="VCS655" s="2"/>
      <c r="VCT655" s="2"/>
      <c r="VCU655" s="2"/>
      <c r="VCV655" s="2"/>
      <c r="VCW655" s="2"/>
      <c r="VCX655" s="2"/>
      <c r="VCY655" s="2"/>
      <c r="VCZ655" s="2"/>
      <c r="VDA655" s="2"/>
      <c r="VDB655" s="2"/>
      <c r="VDC655" s="2"/>
      <c r="VDD655" s="2"/>
      <c r="VDE655" s="2"/>
      <c r="VDF655" s="2"/>
      <c r="VDG655" s="2"/>
      <c r="VDH655" s="2"/>
      <c r="VDI655" s="2"/>
      <c r="VDJ655" s="2"/>
      <c r="VDK655" s="2"/>
      <c r="VDL655" s="2"/>
      <c r="VDM655" s="2"/>
      <c r="VDN655" s="2"/>
      <c r="VDO655" s="2"/>
      <c r="VDP655" s="2"/>
      <c r="VDQ655" s="2"/>
      <c r="VDR655" s="2"/>
      <c r="VDS655" s="2"/>
      <c r="VDT655" s="2"/>
      <c r="VDU655" s="2"/>
      <c r="VDV655" s="2"/>
      <c r="VDW655" s="2"/>
      <c r="VDX655" s="2"/>
      <c r="VDY655" s="2"/>
      <c r="VDZ655" s="2"/>
      <c r="VEA655" s="2"/>
      <c r="VEB655" s="2"/>
      <c r="VEC655" s="2"/>
      <c r="VED655" s="2"/>
      <c r="VEE655" s="2"/>
      <c r="VEF655" s="2"/>
      <c r="VEG655" s="2"/>
      <c r="VEH655" s="2"/>
      <c r="VEI655" s="2"/>
      <c r="VEJ655" s="2"/>
      <c r="VEK655" s="2"/>
      <c r="VEL655" s="2"/>
      <c r="VEM655" s="2"/>
      <c r="VEN655" s="2"/>
      <c r="VEO655" s="2"/>
      <c r="VEP655" s="2"/>
      <c r="VEQ655" s="2"/>
      <c r="VER655" s="2"/>
      <c r="VES655" s="2"/>
      <c r="VET655" s="2"/>
      <c r="VEU655" s="2"/>
      <c r="VEV655" s="2"/>
      <c r="VEW655" s="2"/>
      <c r="VEX655" s="2"/>
      <c r="VEY655" s="2"/>
      <c r="VEZ655" s="2"/>
      <c r="VFA655" s="2"/>
      <c r="VFB655" s="2"/>
      <c r="VFC655" s="2"/>
      <c r="VFD655" s="2"/>
      <c r="VFE655" s="2"/>
      <c r="VFF655" s="2"/>
      <c r="VFG655" s="2"/>
      <c r="VFH655" s="2"/>
      <c r="VFI655" s="2"/>
      <c r="VFJ655" s="2"/>
      <c r="VFK655" s="2"/>
      <c r="VFL655" s="2"/>
      <c r="VFM655" s="2"/>
      <c r="VFN655" s="2"/>
      <c r="VFO655" s="2"/>
      <c r="VFP655" s="2"/>
      <c r="VFQ655" s="2"/>
      <c r="VFR655" s="2"/>
      <c r="VFS655" s="2"/>
      <c r="VFT655" s="2"/>
      <c r="VFU655" s="2"/>
      <c r="VFV655" s="2"/>
      <c r="VFW655" s="2"/>
      <c r="VFX655" s="2"/>
      <c r="VFY655" s="2"/>
      <c r="VFZ655" s="2"/>
      <c r="VGA655" s="2"/>
      <c r="VGB655" s="2"/>
      <c r="VGC655" s="2"/>
      <c r="VGD655" s="2"/>
      <c r="VGE655" s="2"/>
      <c r="VGF655" s="2"/>
      <c r="VGG655" s="2"/>
      <c r="VGH655" s="2"/>
      <c r="VGI655" s="2"/>
      <c r="VGJ655" s="2"/>
      <c r="VGK655" s="2"/>
      <c r="VGL655" s="2"/>
      <c r="VGM655" s="2"/>
      <c r="VGN655" s="2"/>
      <c r="VGO655" s="2"/>
      <c r="VGP655" s="2"/>
      <c r="VGQ655" s="2"/>
      <c r="VGR655" s="2"/>
      <c r="VGS655" s="2"/>
      <c r="VGT655" s="2"/>
      <c r="VGU655" s="2"/>
      <c r="VGV655" s="2"/>
      <c r="VGW655" s="2"/>
      <c r="VGX655" s="2"/>
      <c r="VGY655" s="2"/>
      <c r="VGZ655" s="2"/>
      <c r="VHA655" s="2"/>
      <c r="VHB655" s="2"/>
      <c r="VHC655" s="2"/>
      <c r="VHD655" s="2"/>
      <c r="VHE655" s="2"/>
      <c r="VHF655" s="2"/>
      <c r="VHG655" s="2"/>
      <c r="VHH655" s="2"/>
      <c r="VHI655" s="2"/>
      <c r="VHJ655" s="2"/>
      <c r="VHK655" s="2"/>
      <c r="VHL655" s="2"/>
      <c r="VHM655" s="2"/>
      <c r="VHN655" s="2"/>
      <c r="VHO655" s="2"/>
      <c r="VHP655" s="2"/>
      <c r="VHQ655" s="2"/>
      <c r="VHR655" s="2"/>
      <c r="VHS655" s="2"/>
      <c r="VHT655" s="2"/>
      <c r="VHU655" s="2"/>
      <c r="VHV655" s="2"/>
      <c r="VHW655" s="2"/>
      <c r="VHX655" s="2"/>
      <c r="VHY655" s="2"/>
      <c r="VHZ655" s="2"/>
      <c r="VIA655" s="2"/>
      <c r="VIB655" s="2"/>
      <c r="VIC655" s="2"/>
      <c r="VID655" s="2"/>
      <c r="VIE655" s="2"/>
      <c r="VIF655" s="2"/>
      <c r="VIG655" s="2"/>
      <c r="VIH655" s="2"/>
      <c r="VII655" s="2"/>
      <c r="VIJ655" s="2"/>
      <c r="VIK655" s="2"/>
      <c r="VIL655" s="2"/>
      <c r="VIM655" s="2"/>
      <c r="VIN655" s="2"/>
      <c r="VIO655" s="2"/>
      <c r="VIP655" s="2"/>
      <c r="VIQ655" s="2"/>
      <c r="VIR655" s="2"/>
      <c r="VIS655" s="2"/>
      <c r="VIT655" s="2"/>
      <c r="VIU655" s="2"/>
      <c r="VIV655" s="2"/>
      <c r="VIW655" s="2"/>
      <c r="VIX655" s="2"/>
      <c r="VIY655" s="2"/>
      <c r="VIZ655" s="2"/>
      <c r="VJA655" s="2"/>
      <c r="VJB655" s="2"/>
      <c r="VJC655" s="2"/>
      <c r="VJD655" s="2"/>
      <c r="VJE655" s="2"/>
      <c r="VJF655" s="2"/>
      <c r="VJG655" s="2"/>
      <c r="VJH655" s="2"/>
      <c r="VJI655" s="2"/>
      <c r="VJJ655" s="2"/>
      <c r="VJK655" s="2"/>
      <c r="VJL655" s="2"/>
      <c r="VJM655" s="2"/>
      <c r="VJN655" s="2"/>
      <c r="VJO655" s="2"/>
      <c r="VJP655" s="2"/>
      <c r="VJQ655" s="2"/>
      <c r="VJR655" s="2"/>
      <c r="VJS655" s="2"/>
      <c r="VJT655" s="2"/>
      <c r="VJU655" s="2"/>
      <c r="VJV655" s="2"/>
      <c r="VJW655" s="2"/>
      <c r="VJX655" s="2"/>
      <c r="VJY655" s="2"/>
      <c r="VJZ655" s="2"/>
      <c r="VKA655" s="2"/>
      <c r="VKB655" s="2"/>
      <c r="VKC655" s="2"/>
      <c r="VKD655" s="2"/>
      <c r="VKE655" s="2"/>
      <c r="VKF655" s="2"/>
      <c r="VKG655" s="2"/>
      <c r="VKH655" s="2"/>
      <c r="VKI655" s="2"/>
      <c r="VKJ655" s="2"/>
      <c r="VKK655" s="2"/>
      <c r="VKL655" s="2"/>
      <c r="VKM655" s="2"/>
      <c r="VKN655" s="2"/>
      <c r="VKO655" s="2"/>
      <c r="VKP655" s="2"/>
      <c r="VKQ655" s="2"/>
      <c r="VKR655" s="2"/>
      <c r="VKS655" s="2"/>
      <c r="VKT655" s="2"/>
      <c r="VKU655" s="2"/>
      <c r="VKV655" s="2"/>
      <c r="VKW655" s="2"/>
      <c r="VKX655" s="2"/>
      <c r="VKY655" s="2"/>
      <c r="VKZ655" s="2"/>
      <c r="VLA655" s="2"/>
      <c r="VLB655" s="2"/>
      <c r="VLC655" s="2"/>
      <c r="VLD655" s="2"/>
      <c r="VLE655" s="2"/>
      <c r="VLF655" s="2"/>
      <c r="VLG655" s="2"/>
      <c r="VLH655" s="2"/>
      <c r="VLI655" s="2"/>
      <c r="VLJ655" s="2"/>
      <c r="VLK655" s="2"/>
      <c r="VLL655" s="2"/>
      <c r="VLM655" s="2"/>
      <c r="VLN655" s="2"/>
      <c r="VLO655" s="2"/>
      <c r="VLP655" s="2"/>
      <c r="VLQ655" s="2"/>
      <c r="VLR655" s="2"/>
      <c r="VLS655" s="2"/>
      <c r="VLT655" s="2"/>
      <c r="VLU655" s="2"/>
      <c r="VLV655" s="2"/>
      <c r="VLW655" s="2"/>
      <c r="VLX655" s="2"/>
      <c r="VLY655" s="2"/>
      <c r="VLZ655" s="2"/>
      <c r="VMA655" s="2"/>
      <c r="VMB655" s="2"/>
      <c r="VMC655" s="2"/>
      <c r="VMD655" s="2"/>
      <c r="VME655" s="2"/>
      <c r="VMF655" s="2"/>
      <c r="VMG655" s="2"/>
      <c r="VMH655" s="2"/>
      <c r="VMI655" s="2"/>
      <c r="VMJ655" s="2"/>
      <c r="VMK655" s="2"/>
      <c r="VML655" s="2"/>
      <c r="VMM655" s="2"/>
      <c r="VMN655" s="2"/>
      <c r="VMO655" s="2"/>
      <c r="VMP655" s="2"/>
      <c r="VMQ655" s="2"/>
      <c r="VMR655" s="2"/>
      <c r="VMS655" s="2"/>
      <c r="VMT655" s="2"/>
      <c r="VMU655" s="2"/>
      <c r="VMV655" s="2"/>
      <c r="VMW655" s="2"/>
      <c r="VMX655" s="2"/>
      <c r="VMY655" s="2"/>
      <c r="VMZ655" s="2"/>
      <c r="VNA655" s="2"/>
      <c r="VNB655" s="2"/>
      <c r="VNC655" s="2"/>
      <c r="VND655" s="2"/>
      <c r="VNE655" s="2"/>
      <c r="VNF655" s="2"/>
      <c r="VNG655" s="2"/>
      <c r="VNH655" s="2"/>
      <c r="VNI655" s="2"/>
      <c r="VNJ655" s="2"/>
      <c r="VNK655" s="2"/>
      <c r="VNL655" s="2"/>
      <c r="VNM655" s="2"/>
      <c r="VNN655" s="2"/>
      <c r="VNO655" s="2"/>
      <c r="VNP655" s="2"/>
      <c r="VNQ655" s="2"/>
      <c r="VNR655" s="2"/>
      <c r="VNS655" s="2"/>
      <c r="VNT655" s="2"/>
      <c r="VNU655" s="2"/>
      <c r="VNV655" s="2"/>
      <c r="VNW655" s="2"/>
      <c r="VNX655" s="2"/>
      <c r="VNY655" s="2"/>
      <c r="VNZ655" s="2"/>
      <c r="VOA655" s="2"/>
      <c r="VOB655" s="2"/>
      <c r="VOC655" s="2"/>
      <c r="VOD655" s="2"/>
      <c r="VOE655" s="2"/>
      <c r="VOF655" s="2"/>
      <c r="VOG655" s="2"/>
      <c r="VOH655" s="2"/>
      <c r="VOI655" s="2"/>
      <c r="VOJ655" s="2"/>
      <c r="VOK655" s="2"/>
      <c r="VOL655" s="2"/>
      <c r="VOM655" s="2"/>
      <c r="VON655" s="2"/>
      <c r="VOO655" s="2"/>
      <c r="VOP655" s="2"/>
      <c r="VOQ655" s="2"/>
      <c r="VOR655" s="2"/>
      <c r="VOS655" s="2"/>
      <c r="VOT655" s="2"/>
      <c r="VOU655" s="2"/>
      <c r="VOV655" s="2"/>
      <c r="VOW655" s="2"/>
      <c r="VOX655" s="2"/>
      <c r="VOY655" s="2"/>
      <c r="VOZ655" s="2"/>
      <c r="VPA655" s="2"/>
      <c r="VPB655" s="2"/>
      <c r="VPC655" s="2"/>
      <c r="VPD655" s="2"/>
      <c r="VPE655" s="2"/>
      <c r="VPF655" s="2"/>
      <c r="VPG655" s="2"/>
      <c r="VPH655" s="2"/>
      <c r="VPI655" s="2"/>
      <c r="VPJ655" s="2"/>
      <c r="VPK655" s="2"/>
      <c r="VPL655" s="2"/>
      <c r="VPM655" s="2"/>
      <c r="VPN655" s="2"/>
      <c r="VPO655" s="2"/>
      <c r="VPP655" s="2"/>
      <c r="VPQ655" s="2"/>
      <c r="VPR655" s="2"/>
      <c r="VPS655" s="2"/>
      <c r="VPT655" s="2"/>
      <c r="VPU655" s="2"/>
      <c r="VPV655" s="2"/>
      <c r="VPW655" s="2"/>
      <c r="VPX655" s="2"/>
      <c r="VPY655" s="2"/>
      <c r="VPZ655" s="2"/>
      <c r="VQA655" s="2"/>
      <c r="VQB655" s="2"/>
      <c r="VQC655" s="2"/>
      <c r="VQD655" s="2"/>
      <c r="VQE655" s="2"/>
      <c r="VQF655" s="2"/>
      <c r="VQG655" s="2"/>
      <c r="VQH655" s="2"/>
      <c r="VQI655" s="2"/>
      <c r="VQJ655" s="2"/>
      <c r="VQK655" s="2"/>
      <c r="VQL655" s="2"/>
      <c r="VQM655" s="2"/>
      <c r="VQN655" s="2"/>
      <c r="VQO655" s="2"/>
      <c r="VQP655" s="2"/>
      <c r="VQQ655" s="2"/>
      <c r="VQR655" s="2"/>
      <c r="VQS655" s="2"/>
      <c r="VQT655" s="2"/>
      <c r="VQU655" s="2"/>
      <c r="VQV655" s="2"/>
      <c r="VQW655" s="2"/>
      <c r="VQX655" s="2"/>
      <c r="VQY655" s="2"/>
      <c r="VQZ655" s="2"/>
      <c r="VRA655" s="2"/>
      <c r="VRB655" s="2"/>
      <c r="VRC655" s="2"/>
      <c r="VRD655" s="2"/>
      <c r="VRE655" s="2"/>
      <c r="VRF655" s="2"/>
      <c r="VRG655" s="2"/>
      <c r="VRH655" s="2"/>
      <c r="VRI655" s="2"/>
      <c r="VRJ655" s="2"/>
      <c r="VRK655" s="2"/>
      <c r="VRL655" s="2"/>
      <c r="VRM655" s="2"/>
      <c r="VRN655" s="2"/>
      <c r="VRO655" s="2"/>
      <c r="VRP655" s="2"/>
      <c r="VRQ655" s="2"/>
      <c r="VRR655" s="2"/>
      <c r="VRS655" s="2"/>
      <c r="VRT655" s="2"/>
      <c r="VRU655" s="2"/>
      <c r="VRV655" s="2"/>
      <c r="VRW655" s="2"/>
      <c r="VRX655" s="2"/>
      <c r="VRY655" s="2"/>
      <c r="VRZ655" s="2"/>
      <c r="VSA655" s="2"/>
      <c r="VSB655" s="2"/>
      <c r="VSC655" s="2"/>
      <c r="VSD655" s="2"/>
      <c r="VSE655" s="2"/>
      <c r="VSF655" s="2"/>
      <c r="VSG655" s="2"/>
      <c r="VSH655" s="2"/>
      <c r="VSI655" s="2"/>
      <c r="VSJ655" s="2"/>
      <c r="VSK655" s="2"/>
      <c r="VSL655" s="2"/>
      <c r="VSM655" s="2"/>
      <c r="VSN655" s="2"/>
      <c r="VSO655" s="2"/>
      <c r="VSP655" s="2"/>
      <c r="VSQ655" s="2"/>
      <c r="VSR655" s="2"/>
      <c r="VSS655" s="2"/>
      <c r="VST655" s="2"/>
      <c r="VSU655" s="2"/>
      <c r="VSV655" s="2"/>
      <c r="VSW655" s="2"/>
      <c r="VSX655" s="2"/>
      <c r="VSY655" s="2"/>
      <c r="VSZ655" s="2"/>
      <c r="VTA655" s="2"/>
      <c r="VTB655" s="2"/>
      <c r="VTC655" s="2"/>
      <c r="VTD655" s="2"/>
      <c r="VTE655" s="2"/>
      <c r="VTF655" s="2"/>
      <c r="VTG655" s="2"/>
      <c r="VTH655" s="2"/>
      <c r="VTI655" s="2"/>
      <c r="VTJ655" s="2"/>
      <c r="VTK655" s="2"/>
      <c r="VTL655" s="2"/>
      <c r="VTM655" s="2"/>
      <c r="VTN655" s="2"/>
      <c r="VTO655" s="2"/>
      <c r="VTP655" s="2"/>
      <c r="VTQ655" s="2"/>
      <c r="VTR655" s="2"/>
      <c r="VTS655" s="2"/>
      <c r="VTT655" s="2"/>
      <c r="VTU655" s="2"/>
      <c r="VTV655" s="2"/>
      <c r="VTW655" s="2"/>
      <c r="VTX655" s="2"/>
      <c r="VTY655" s="2"/>
      <c r="VTZ655" s="2"/>
      <c r="VUA655" s="2"/>
      <c r="VUB655" s="2"/>
      <c r="VUC655" s="2"/>
      <c r="VUD655" s="2"/>
      <c r="VUE655" s="2"/>
      <c r="VUF655" s="2"/>
      <c r="VUG655" s="2"/>
      <c r="VUH655" s="2"/>
      <c r="VUI655" s="2"/>
      <c r="VUJ655" s="2"/>
      <c r="VUK655" s="2"/>
      <c r="VUL655" s="2"/>
      <c r="VUM655" s="2"/>
      <c r="VUN655" s="2"/>
      <c r="VUO655" s="2"/>
      <c r="VUP655" s="2"/>
      <c r="VUQ655" s="2"/>
      <c r="VUR655" s="2"/>
      <c r="VUS655" s="2"/>
      <c r="VUT655" s="2"/>
      <c r="VUU655" s="2"/>
      <c r="VUV655" s="2"/>
      <c r="VUW655" s="2"/>
      <c r="VUX655" s="2"/>
      <c r="VUY655" s="2"/>
      <c r="VUZ655" s="2"/>
      <c r="VVA655" s="2"/>
      <c r="VVB655" s="2"/>
      <c r="VVC655" s="2"/>
      <c r="VVD655" s="2"/>
      <c r="VVE655" s="2"/>
      <c r="VVF655" s="2"/>
      <c r="VVG655" s="2"/>
      <c r="VVH655" s="2"/>
      <c r="VVI655" s="2"/>
      <c r="VVJ655" s="2"/>
      <c r="VVK655" s="2"/>
      <c r="VVL655" s="2"/>
      <c r="VVM655" s="2"/>
      <c r="VVN655" s="2"/>
      <c r="VVO655" s="2"/>
      <c r="VVP655" s="2"/>
      <c r="VVQ655" s="2"/>
      <c r="VVR655" s="2"/>
      <c r="VVS655" s="2"/>
      <c r="VVT655" s="2"/>
      <c r="VVU655" s="2"/>
      <c r="VVV655" s="2"/>
      <c r="VVW655" s="2"/>
      <c r="VVX655" s="2"/>
      <c r="VVY655" s="2"/>
      <c r="VVZ655" s="2"/>
      <c r="VWA655" s="2"/>
      <c r="VWB655" s="2"/>
      <c r="VWC655" s="2"/>
      <c r="VWD655" s="2"/>
      <c r="VWE655" s="2"/>
      <c r="VWF655" s="2"/>
      <c r="VWG655" s="2"/>
      <c r="VWH655" s="2"/>
      <c r="VWI655" s="2"/>
      <c r="VWJ655" s="2"/>
      <c r="VWK655" s="2"/>
      <c r="VWL655" s="2"/>
      <c r="VWM655" s="2"/>
      <c r="VWN655" s="2"/>
      <c r="VWO655" s="2"/>
      <c r="VWP655" s="2"/>
      <c r="VWQ655" s="2"/>
      <c r="VWR655" s="2"/>
      <c r="VWS655" s="2"/>
      <c r="VWT655" s="2"/>
      <c r="VWU655" s="2"/>
      <c r="VWV655" s="2"/>
      <c r="VWW655" s="2"/>
      <c r="VWX655" s="2"/>
      <c r="VWY655" s="2"/>
      <c r="VWZ655" s="2"/>
      <c r="VXA655" s="2"/>
      <c r="VXB655" s="2"/>
      <c r="VXC655" s="2"/>
      <c r="VXD655" s="2"/>
      <c r="VXE655" s="2"/>
      <c r="VXF655" s="2"/>
      <c r="VXG655" s="2"/>
      <c r="VXH655" s="2"/>
      <c r="VXI655" s="2"/>
      <c r="VXJ655" s="2"/>
      <c r="VXK655" s="2"/>
      <c r="VXL655" s="2"/>
      <c r="VXM655" s="2"/>
      <c r="VXN655" s="2"/>
      <c r="VXO655" s="2"/>
      <c r="VXP655" s="2"/>
      <c r="VXQ655" s="2"/>
      <c r="VXR655" s="2"/>
      <c r="VXS655" s="2"/>
      <c r="VXT655" s="2"/>
      <c r="VXU655" s="2"/>
      <c r="VXV655" s="2"/>
      <c r="VXW655" s="2"/>
      <c r="VXX655" s="2"/>
      <c r="VXY655" s="2"/>
      <c r="VXZ655" s="2"/>
      <c r="VYA655" s="2"/>
      <c r="VYB655" s="2"/>
      <c r="VYC655" s="2"/>
      <c r="VYD655" s="2"/>
      <c r="VYE655" s="2"/>
      <c r="VYF655" s="2"/>
      <c r="VYG655" s="2"/>
      <c r="VYH655" s="2"/>
      <c r="VYI655" s="2"/>
      <c r="VYJ655" s="2"/>
      <c r="VYK655" s="2"/>
      <c r="VYL655" s="2"/>
      <c r="VYM655" s="2"/>
      <c r="VYN655" s="2"/>
      <c r="VYO655" s="2"/>
      <c r="VYP655" s="2"/>
      <c r="VYQ655" s="2"/>
      <c r="VYR655" s="2"/>
      <c r="VYS655" s="2"/>
      <c r="VYT655" s="2"/>
      <c r="VYU655" s="2"/>
      <c r="VYV655" s="2"/>
      <c r="VYW655" s="2"/>
      <c r="VYX655" s="2"/>
      <c r="VYY655" s="2"/>
      <c r="VYZ655" s="2"/>
      <c r="VZA655" s="2"/>
      <c r="VZB655" s="2"/>
      <c r="VZC655" s="2"/>
      <c r="VZD655" s="2"/>
      <c r="VZE655" s="2"/>
      <c r="VZF655" s="2"/>
      <c r="VZG655" s="2"/>
      <c r="VZH655" s="2"/>
      <c r="VZI655" s="2"/>
      <c r="VZJ655" s="2"/>
      <c r="VZK655" s="2"/>
      <c r="VZL655" s="2"/>
      <c r="VZM655" s="2"/>
      <c r="VZN655" s="2"/>
      <c r="VZO655" s="2"/>
      <c r="VZP655" s="2"/>
      <c r="VZQ655" s="2"/>
      <c r="VZR655" s="2"/>
      <c r="VZS655" s="2"/>
      <c r="VZT655" s="2"/>
      <c r="VZU655" s="2"/>
      <c r="VZV655" s="2"/>
      <c r="VZW655" s="2"/>
      <c r="VZX655" s="2"/>
      <c r="VZY655" s="2"/>
      <c r="VZZ655" s="2"/>
      <c r="WAA655" s="2"/>
      <c r="WAB655" s="2"/>
      <c r="WAC655" s="2"/>
      <c r="WAD655" s="2"/>
      <c r="WAE655" s="2"/>
      <c r="WAF655" s="2"/>
      <c r="WAG655" s="2"/>
      <c r="WAH655" s="2"/>
      <c r="WAI655" s="2"/>
      <c r="WAJ655" s="2"/>
      <c r="WAK655" s="2"/>
      <c r="WAL655" s="2"/>
      <c r="WAM655" s="2"/>
      <c r="WAN655" s="2"/>
      <c r="WAO655" s="2"/>
      <c r="WAP655" s="2"/>
      <c r="WAQ655" s="2"/>
      <c r="WAR655" s="2"/>
      <c r="WAS655" s="2"/>
      <c r="WAT655" s="2"/>
      <c r="WAU655" s="2"/>
      <c r="WAV655" s="2"/>
      <c r="WAW655" s="2"/>
      <c r="WAX655" s="2"/>
      <c r="WAY655" s="2"/>
      <c r="WAZ655" s="2"/>
      <c r="WBA655" s="2"/>
      <c r="WBB655" s="2"/>
      <c r="WBC655" s="2"/>
      <c r="WBD655" s="2"/>
      <c r="WBE655" s="2"/>
      <c r="WBF655" s="2"/>
      <c r="WBG655" s="2"/>
      <c r="WBH655" s="2"/>
      <c r="WBI655" s="2"/>
      <c r="WBJ655" s="2"/>
      <c r="WBK655" s="2"/>
      <c r="WBL655" s="2"/>
      <c r="WBM655" s="2"/>
      <c r="WBN655" s="2"/>
      <c r="WBO655" s="2"/>
      <c r="WBP655" s="2"/>
      <c r="WBQ655" s="2"/>
      <c r="WBR655" s="2"/>
      <c r="WBS655" s="2"/>
      <c r="WBT655" s="2"/>
      <c r="WBU655" s="2"/>
      <c r="WBV655" s="2"/>
      <c r="WBW655" s="2"/>
      <c r="WBX655" s="2"/>
      <c r="WBY655" s="2"/>
      <c r="WBZ655" s="2"/>
      <c r="WCA655" s="2"/>
      <c r="WCB655" s="2"/>
      <c r="WCC655" s="2"/>
      <c r="WCD655" s="2"/>
      <c r="WCE655" s="2"/>
      <c r="WCF655" s="2"/>
      <c r="WCG655" s="2"/>
      <c r="WCH655" s="2"/>
      <c r="WCI655" s="2"/>
      <c r="WCJ655" s="2"/>
      <c r="WCK655" s="2"/>
      <c r="WCL655" s="2"/>
      <c r="WCM655" s="2"/>
      <c r="WCN655" s="2"/>
      <c r="WCO655" s="2"/>
      <c r="WCP655" s="2"/>
      <c r="WCQ655" s="2"/>
      <c r="WCR655" s="2"/>
      <c r="WCS655" s="2"/>
      <c r="WCT655" s="2"/>
      <c r="WCU655" s="2"/>
      <c r="WCV655" s="2"/>
      <c r="WCW655" s="2"/>
      <c r="WCX655" s="2"/>
      <c r="WCY655" s="2"/>
      <c r="WCZ655" s="2"/>
      <c r="WDA655" s="2"/>
      <c r="WDB655" s="2"/>
      <c r="WDC655" s="2"/>
      <c r="WDD655" s="2"/>
      <c r="WDE655" s="2"/>
      <c r="WDF655" s="2"/>
      <c r="WDG655" s="2"/>
      <c r="WDH655" s="2"/>
      <c r="WDI655" s="2"/>
      <c r="WDJ655" s="2"/>
      <c r="WDK655" s="2"/>
      <c r="WDL655" s="2"/>
      <c r="WDM655" s="2"/>
      <c r="WDN655" s="2"/>
      <c r="WDO655" s="2"/>
      <c r="WDP655" s="2"/>
      <c r="WDQ655" s="2"/>
      <c r="WDR655" s="2"/>
      <c r="WDS655" s="2"/>
      <c r="WDT655" s="2"/>
      <c r="WDU655" s="2"/>
      <c r="WDV655" s="2"/>
      <c r="WDW655" s="2"/>
      <c r="WDX655" s="2"/>
      <c r="WDY655" s="2"/>
      <c r="WDZ655" s="2"/>
      <c r="WEA655" s="2"/>
      <c r="WEB655" s="2"/>
      <c r="WEC655" s="2"/>
      <c r="WED655" s="2"/>
      <c r="WEE655" s="2"/>
      <c r="WEF655" s="2"/>
      <c r="WEG655" s="2"/>
      <c r="WEH655" s="2"/>
      <c r="WEI655" s="2"/>
      <c r="WEJ655" s="2"/>
      <c r="WEK655" s="2"/>
      <c r="WEL655" s="2"/>
      <c r="WEM655" s="2"/>
      <c r="WEN655" s="2"/>
      <c r="WEO655" s="2"/>
      <c r="WEP655" s="2"/>
      <c r="WEQ655" s="2"/>
      <c r="WER655" s="2"/>
      <c r="WES655" s="2"/>
      <c r="WET655" s="2"/>
      <c r="WEU655" s="2"/>
      <c r="WEV655" s="2"/>
      <c r="WEW655" s="2"/>
      <c r="WEX655" s="2"/>
      <c r="WEY655" s="2"/>
      <c r="WEZ655" s="2"/>
      <c r="WFA655" s="2"/>
      <c r="WFB655" s="2"/>
      <c r="WFC655" s="2"/>
      <c r="WFD655" s="2"/>
      <c r="WFE655" s="2"/>
      <c r="WFF655" s="2"/>
      <c r="WFG655" s="2"/>
      <c r="WFH655" s="2"/>
      <c r="WFI655" s="2"/>
      <c r="WFJ655" s="2"/>
      <c r="WFK655" s="2"/>
      <c r="WFL655" s="2"/>
      <c r="WFM655" s="2"/>
      <c r="WFN655" s="2"/>
      <c r="WFO655" s="2"/>
      <c r="WFP655" s="2"/>
      <c r="WFQ655" s="2"/>
      <c r="WFR655" s="2"/>
      <c r="WFS655" s="2"/>
      <c r="WFT655" s="2"/>
      <c r="WFU655" s="2"/>
      <c r="WFV655" s="2"/>
      <c r="WFW655" s="2"/>
      <c r="WFX655" s="2"/>
      <c r="WFY655" s="2"/>
      <c r="WFZ655" s="2"/>
      <c r="WGA655" s="2"/>
      <c r="WGB655" s="2"/>
      <c r="WGC655" s="2"/>
      <c r="WGD655" s="2"/>
      <c r="WGE655" s="2"/>
      <c r="WGF655" s="2"/>
      <c r="WGG655" s="2"/>
      <c r="WGH655" s="2"/>
      <c r="WGI655" s="2"/>
      <c r="WGJ655" s="2"/>
      <c r="WGK655" s="2"/>
      <c r="WGL655" s="2"/>
      <c r="WGM655" s="2"/>
      <c r="WGN655" s="2"/>
      <c r="WGO655" s="2"/>
      <c r="WGP655" s="2"/>
      <c r="WGQ655" s="2"/>
      <c r="WGR655" s="2"/>
      <c r="WGS655" s="2"/>
      <c r="WGT655" s="2"/>
      <c r="WGU655" s="2"/>
      <c r="WGV655" s="2"/>
      <c r="WGW655" s="2"/>
      <c r="WGX655" s="2"/>
      <c r="WGY655" s="2"/>
      <c r="WGZ655" s="2"/>
      <c r="WHA655" s="2"/>
      <c r="WHB655" s="2"/>
      <c r="WHC655" s="2"/>
      <c r="WHD655" s="2"/>
      <c r="WHE655" s="2"/>
      <c r="WHF655" s="2"/>
      <c r="WHG655" s="2"/>
      <c r="WHH655" s="2"/>
      <c r="WHI655" s="2"/>
      <c r="WHJ655" s="2"/>
      <c r="WHK655" s="2"/>
      <c r="WHL655" s="2"/>
      <c r="WHM655" s="2"/>
      <c r="WHN655" s="2"/>
      <c r="WHO655" s="2"/>
      <c r="WHP655" s="2"/>
      <c r="WHQ655" s="2"/>
      <c r="WHR655" s="2"/>
      <c r="WHS655" s="2"/>
      <c r="WHT655" s="2"/>
      <c r="WHU655" s="2"/>
      <c r="WHV655" s="2"/>
      <c r="WHW655" s="2"/>
      <c r="WHX655" s="2"/>
      <c r="WHY655" s="2"/>
      <c r="WHZ655" s="2"/>
      <c r="WIA655" s="2"/>
      <c r="WIB655" s="2"/>
      <c r="WIC655" s="2"/>
      <c r="WID655" s="2"/>
      <c r="WIE655" s="2"/>
      <c r="WIF655" s="2"/>
      <c r="WIG655" s="2"/>
      <c r="WIH655" s="2"/>
      <c r="WII655" s="2"/>
      <c r="WIJ655" s="2"/>
      <c r="WIK655" s="2"/>
      <c r="WIL655" s="2"/>
      <c r="WIM655" s="2"/>
      <c r="WIN655" s="2"/>
      <c r="WIO655" s="2"/>
      <c r="WIP655" s="2"/>
      <c r="WIQ655" s="2"/>
      <c r="WIR655" s="2"/>
      <c r="WIS655" s="2"/>
      <c r="WIT655" s="2"/>
      <c r="WIU655" s="2"/>
      <c r="WIV655" s="2"/>
      <c r="WIW655" s="2"/>
      <c r="WIX655" s="2"/>
      <c r="WIY655" s="2"/>
      <c r="WIZ655" s="2"/>
      <c r="WJA655" s="2"/>
      <c r="WJB655" s="2"/>
      <c r="WJC655" s="2"/>
      <c r="WJD655" s="2"/>
      <c r="WJE655" s="2"/>
      <c r="WJF655" s="2"/>
      <c r="WJG655" s="2"/>
      <c r="WJH655" s="2"/>
      <c r="WJI655" s="2"/>
      <c r="WJJ655" s="2"/>
      <c r="WJK655" s="2"/>
      <c r="WJL655" s="2"/>
      <c r="WJM655" s="2"/>
      <c r="WJN655" s="2"/>
      <c r="WJO655" s="2"/>
      <c r="WJP655" s="2"/>
      <c r="WJQ655" s="2"/>
      <c r="WJR655" s="2"/>
      <c r="WJS655" s="2"/>
      <c r="WJT655" s="2"/>
      <c r="WJU655" s="2"/>
      <c r="WJV655" s="2"/>
      <c r="WJW655" s="2"/>
      <c r="WJX655" s="2"/>
      <c r="WJY655" s="2"/>
      <c r="WJZ655" s="2"/>
      <c r="WKA655" s="2"/>
      <c r="WKB655" s="2"/>
      <c r="WKC655" s="2"/>
      <c r="WKD655" s="2"/>
      <c r="WKE655" s="2"/>
      <c r="WKF655" s="2"/>
      <c r="WKG655" s="2"/>
      <c r="WKH655" s="2"/>
      <c r="WKI655" s="2"/>
      <c r="WKJ655" s="2"/>
      <c r="WKK655" s="2"/>
      <c r="WKL655" s="2"/>
      <c r="WKM655" s="2"/>
      <c r="WKN655" s="2"/>
      <c r="WKO655" s="2"/>
      <c r="WKP655" s="2"/>
      <c r="WKQ655" s="2"/>
      <c r="WKR655" s="2"/>
      <c r="WKS655" s="2"/>
      <c r="WKT655" s="2"/>
      <c r="WKU655" s="2"/>
      <c r="WKV655" s="2"/>
      <c r="WKW655" s="2"/>
      <c r="WKX655" s="2"/>
      <c r="WKY655" s="2"/>
      <c r="WKZ655" s="2"/>
      <c r="WLA655" s="2"/>
      <c r="WLB655" s="2"/>
      <c r="WLC655" s="2"/>
      <c r="WLD655" s="2"/>
      <c r="WLE655" s="2"/>
      <c r="WLF655" s="2"/>
      <c r="WLG655" s="2"/>
      <c r="WLH655" s="2"/>
      <c r="WLI655" s="2"/>
      <c r="WLJ655" s="2"/>
      <c r="WLK655" s="2"/>
      <c r="WLL655" s="2"/>
      <c r="WLM655" s="2"/>
      <c r="WLN655" s="2"/>
      <c r="WLO655" s="2"/>
      <c r="WLP655" s="2"/>
      <c r="WLQ655" s="2"/>
      <c r="WLR655" s="2"/>
      <c r="WLS655" s="2"/>
      <c r="WLT655" s="2"/>
      <c r="WLU655" s="2"/>
      <c r="WLV655" s="2"/>
      <c r="WLW655" s="2"/>
      <c r="WLX655" s="2"/>
      <c r="WLY655" s="2"/>
      <c r="WLZ655" s="2"/>
      <c r="WMA655" s="2"/>
      <c r="WMB655" s="2"/>
      <c r="WMC655" s="2"/>
      <c r="WMD655" s="2"/>
      <c r="WME655" s="2"/>
      <c r="WMF655" s="2"/>
      <c r="WMG655" s="2"/>
      <c r="WMH655" s="2"/>
      <c r="WMI655" s="2"/>
      <c r="WMJ655" s="2"/>
      <c r="WMK655" s="2"/>
      <c r="WML655" s="2"/>
      <c r="WMM655" s="2"/>
      <c r="WMN655" s="2"/>
      <c r="WMO655" s="2"/>
      <c r="WMP655" s="2"/>
      <c r="WMQ655" s="2"/>
      <c r="WMR655" s="2"/>
      <c r="WMS655" s="2"/>
      <c r="WMT655" s="2"/>
      <c r="WMU655" s="2"/>
      <c r="WMV655" s="2"/>
      <c r="WMW655" s="2"/>
      <c r="WMX655" s="2"/>
      <c r="WMY655" s="2"/>
      <c r="WMZ655" s="2"/>
      <c r="WNA655" s="2"/>
      <c r="WNB655" s="2"/>
      <c r="WNC655" s="2"/>
      <c r="WND655" s="2"/>
      <c r="WNE655" s="2"/>
      <c r="WNF655" s="2"/>
      <c r="WNG655" s="2"/>
      <c r="WNH655" s="2"/>
      <c r="WNI655" s="2"/>
      <c r="WNJ655" s="2"/>
      <c r="WNK655" s="2"/>
      <c r="WNL655" s="2"/>
      <c r="WNM655" s="2"/>
      <c r="WNN655" s="2"/>
      <c r="WNO655" s="2"/>
      <c r="WNP655" s="2"/>
      <c r="WNQ655" s="2"/>
      <c r="WNR655" s="2"/>
      <c r="WNS655" s="2"/>
      <c r="WNT655" s="2"/>
      <c r="WNU655" s="2"/>
      <c r="WNV655" s="2"/>
      <c r="WNW655" s="2"/>
      <c r="WNX655" s="2"/>
      <c r="WNY655" s="2"/>
      <c r="WNZ655" s="2"/>
      <c r="WOA655" s="2"/>
      <c r="WOB655" s="2"/>
      <c r="WOC655" s="2"/>
      <c r="WOD655" s="2"/>
      <c r="WOE655" s="2"/>
      <c r="WOF655" s="2"/>
      <c r="WOG655" s="2"/>
      <c r="WOH655" s="2"/>
      <c r="WOI655" s="2"/>
      <c r="WOJ655" s="2"/>
      <c r="WOK655" s="2"/>
      <c r="WOL655" s="2"/>
      <c r="WOM655" s="2"/>
      <c r="WON655" s="2"/>
      <c r="WOO655" s="2"/>
      <c r="WOP655" s="2"/>
      <c r="WOQ655" s="2"/>
      <c r="WOR655" s="2"/>
      <c r="WOS655" s="2"/>
      <c r="WOT655" s="2"/>
      <c r="WOU655" s="2"/>
      <c r="WOV655" s="2"/>
      <c r="WOW655" s="2"/>
      <c r="WOX655" s="2"/>
      <c r="WOY655" s="2"/>
      <c r="WOZ655" s="2"/>
      <c r="WPA655" s="2"/>
      <c r="WPB655" s="2"/>
      <c r="WPC655" s="2"/>
      <c r="WPD655" s="2"/>
      <c r="WPE655" s="2"/>
      <c r="WPF655" s="2"/>
      <c r="WPG655" s="2"/>
      <c r="WPH655" s="2"/>
      <c r="WPI655" s="2"/>
      <c r="WPJ655" s="2"/>
      <c r="WPK655" s="2"/>
      <c r="WPL655" s="2"/>
      <c r="WPM655" s="2"/>
      <c r="WPN655" s="2"/>
      <c r="WPO655" s="2"/>
      <c r="WPP655" s="2"/>
      <c r="WPQ655" s="2"/>
      <c r="WPR655" s="2"/>
      <c r="WPS655" s="2"/>
      <c r="WPT655" s="2"/>
      <c r="WPU655" s="2"/>
      <c r="WPV655" s="2"/>
      <c r="WPW655" s="2"/>
      <c r="WPX655" s="2"/>
      <c r="WPY655" s="2"/>
      <c r="WPZ655" s="2"/>
      <c r="WQA655" s="2"/>
      <c r="WQB655" s="2"/>
      <c r="WQC655" s="2"/>
      <c r="WQD655" s="2"/>
      <c r="WQE655" s="2"/>
      <c r="WQF655" s="2"/>
      <c r="WQG655" s="2"/>
      <c r="WQH655" s="2"/>
      <c r="WQI655" s="2"/>
      <c r="WQJ655" s="2"/>
      <c r="WQK655" s="2"/>
      <c r="WQL655" s="2"/>
      <c r="WQM655" s="2"/>
      <c r="WQN655" s="2"/>
      <c r="WQO655" s="2"/>
      <c r="WQP655" s="2"/>
      <c r="WQQ655" s="2"/>
      <c r="WQR655" s="2"/>
      <c r="WQS655" s="2"/>
      <c r="WQT655" s="2"/>
      <c r="WQU655" s="2"/>
      <c r="WQV655" s="2"/>
      <c r="WQW655" s="2"/>
      <c r="WQX655" s="2"/>
      <c r="WQY655" s="2"/>
      <c r="WQZ655" s="2"/>
      <c r="WRA655" s="2"/>
      <c r="WRB655" s="2"/>
      <c r="WRC655" s="2"/>
      <c r="WRD655" s="2"/>
      <c r="WRE655" s="2"/>
      <c r="WRF655" s="2"/>
      <c r="WRG655" s="2"/>
      <c r="WRH655" s="2"/>
      <c r="WRI655" s="2"/>
      <c r="WRJ655" s="2"/>
      <c r="WRK655" s="2"/>
      <c r="WRL655" s="2"/>
      <c r="WRM655" s="2"/>
      <c r="WRN655" s="2"/>
      <c r="WRO655" s="2"/>
      <c r="WRP655" s="2"/>
      <c r="WRQ655" s="2"/>
      <c r="WRR655" s="2"/>
      <c r="WRS655" s="2"/>
      <c r="WRT655" s="2"/>
      <c r="WRU655" s="2"/>
      <c r="WRV655" s="2"/>
      <c r="WRW655" s="2"/>
      <c r="WRX655" s="2"/>
      <c r="WRY655" s="2"/>
      <c r="WRZ655" s="2"/>
      <c r="WSA655" s="2"/>
      <c r="WSB655" s="2"/>
      <c r="WSC655" s="2"/>
      <c r="WSD655" s="2"/>
      <c r="WSE655" s="2"/>
      <c r="WSF655" s="2"/>
      <c r="WSG655" s="2"/>
      <c r="WSH655" s="2"/>
      <c r="WSI655" s="2"/>
      <c r="WSJ655" s="2"/>
      <c r="WSK655" s="2"/>
      <c r="WSL655" s="2"/>
      <c r="WSM655" s="2"/>
      <c r="WSN655" s="2"/>
      <c r="WSO655" s="2"/>
      <c r="WSP655" s="2"/>
      <c r="WSQ655" s="2"/>
      <c r="WSR655" s="2"/>
      <c r="WSS655" s="2"/>
      <c r="WST655" s="2"/>
      <c r="WSU655" s="2"/>
      <c r="WSV655" s="2"/>
      <c r="WSW655" s="2"/>
      <c r="WSX655" s="2"/>
      <c r="WSY655" s="2"/>
      <c r="WSZ655" s="2"/>
      <c r="WTA655" s="2"/>
      <c r="WTB655" s="2"/>
      <c r="WTC655" s="2"/>
      <c r="WTD655" s="2"/>
      <c r="WTE655" s="2"/>
      <c r="WTF655" s="2"/>
      <c r="WTG655" s="2"/>
      <c r="WTH655" s="2"/>
      <c r="WTI655" s="2"/>
      <c r="WTJ655" s="2"/>
      <c r="WTK655" s="2"/>
      <c r="WTL655" s="2"/>
      <c r="WTM655" s="2"/>
      <c r="WTN655" s="2"/>
      <c r="WTO655" s="2"/>
      <c r="WTP655" s="2"/>
      <c r="WTQ655" s="2"/>
      <c r="WTR655" s="2"/>
      <c r="WTS655" s="2"/>
      <c r="WTT655" s="2"/>
      <c r="WTU655" s="2"/>
      <c r="WTV655" s="2"/>
      <c r="WTW655" s="2"/>
      <c r="WTX655" s="2"/>
      <c r="WTY655" s="2"/>
      <c r="WTZ655" s="2"/>
      <c r="WUA655" s="2"/>
      <c r="WUB655" s="2"/>
      <c r="WUC655" s="2"/>
      <c r="WUD655" s="2"/>
      <c r="WUE655" s="2"/>
      <c r="WUF655" s="2"/>
      <c r="WUG655" s="2"/>
      <c r="WUH655" s="2"/>
      <c r="WUI655" s="2"/>
      <c r="WUJ655" s="2"/>
      <c r="WUK655" s="2"/>
      <c r="WUL655" s="2"/>
      <c r="WUM655" s="2"/>
      <c r="WUN655" s="2"/>
      <c r="WUO655" s="2"/>
      <c r="WUP655" s="2"/>
      <c r="WUQ655" s="2"/>
      <c r="WUR655" s="2"/>
      <c r="WUS655" s="2"/>
      <c r="WUT655" s="2"/>
      <c r="WUU655" s="2"/>
      <c r="WUV655" s="2"/>
      <c r="WUW655" s="2"/>
      <c r="WUX655" s="2"/>
      <c r="WUY655" s="2"/>
      <c r="WUZ655" s="2"/>
      <c r="WVA655" s="2"/>
      <c r="WVB655" s="2"/>
      <c r="WVC655" s="2"/>
      <c r="WVD655" s="2"/>
      <c r="WVE655" s="2"/>
      <c r="WVF655" s="2"/>
      <c r="WVG655" s="2"/>
      <c r="WVH655" s="2"/>
      <c r="WVI655" s="2"/>
      <c r="WVJ655" s="2"/>
      <c r="WVK655" s="2"/>
      <c r="WVL655" s="2"/>
      <c r="WVM655" s="2"/>
      <c r="WVN655" s="2"/>
      <c r="WVO655" s="2"/>
      <c r="WVP655" s="2"/>
      <c r="WVQ655" s="2"/>
      <c r="WVR655" s="2"/>
      <c r="WVS655" s="2"/>
      <c r="WVT655" s="2"/>
      <c r="WVU655" s="2"/>
      <c r="WVV655" s="2"/>
      <c r="WVW655" s="2"/>
      <c r="WVX655" s="2"/>
      <c r="WVY655" s="2"/>
      <c r="WVZ655" s="2"/>
      <c r="WWA655" s="2"/>
      <c r="WWB655" s="2"/>
      <c r="WWC655" s="2"/>
      <c r="WWD655" s="2"/>
      <c r="WWE655" s="2"/>
      <c r="WWF655" s="2"/>
      <c r="WWG655" s="2"/>
      <c r="WWH655" s="2"/>
      <c r="WWI655" s="2"/>
      <c r="WWJ655" s="2"/>
      <c r="WWK655" s="2"/>
      <c r="WWL655" s="2"/>
      <c r="WWM655" s="2"/>
      <c r="WWN655" s="2"/>
      <c r="WWO655" s="2"/>
      <c r="WWP655" s="2"/>
      <c r="WWQ655" s="2"/>
      <c r="WWR655" s="2"/>
      <c r="WWS655" s="2"/>
      <c r="WWT655" s="2"/>
      <c r="WWU655" s="2"/>
      <c r="WWV655" s="2"/>
      <c r="WWW655" s="2"/>
      <c r="WWX655" s="2"/>
      <c r="WWY655" s="2"/>
      <c r="WWZ655" s="2"/>
      <c r="WXA655" s="2"/>
      <c r="WXB655" s="2"/>
      <c r="WXC655" s="2"/>
      <c r="WXD655" s="2"/>
      <c r="WXE655" s="2"/>
      <c r="WXF655" s="2"/>
      <c r="WXG655" s="2"/>
      <c r="WXH655" s="2"/>
      <c r="WXI655" s="2"/>
      <c r="WXJ655" s="2"/>
      <c r="WXK655" s="2"/>
      <c r="WXL655" s="2"/>
      <c r="WXM655" s="2"/>
      <c r="WXN655" s="2"/>
      <c r="WXO655" s="2"/>
      <c r="WXP655" s="2"/>
      <c r="WXQ655" s="2"/>
      <c r="WXR655" s="2"/>
      <c r="WXS655" s="2"/>
      <c r="WXT655" s="2"/>
      <c r="WXU655" s="2"/>
      <c r="WXV655" s="2"/>
      <c r="WXW655" s="2"/>
      <c r="WXX655" s="2"/>
      <c r="WXY655" s="2"/>
      <c r="WXZ655" s="2"/>
      <c r="WYA655" s="2"/>
      <c r="WYB655" s="2"/>
      <c r="WYC655" s="2"/>
      <c r="WYD655" s="2"/>
      <c r="WYE655" s="2"/>
      <c r="WYF655" s="2"/>
      <c r="WYG655" s="2"/>
      <c r="WYH655" s="2"/>
      <c r="WYI655" s="2"/>
      <c r="WYJ655" s="2"/>
      <c r="WYK655" s="2"/>
      <c r="WYL655" s="2"/>
      <c r="WYM655" s="2"/>
      <c r="WYN655" s="2"/>
      <c r="WYO655" s="2"/>
      <c r="WYP655" s="2"/>
      <c r="WYQ655" s="2"/>
      <c r="WYR655" s="2"/>
      <c r="WYS655" s="2"/>
      <c r="WYT655" s="2"/>
      <c r="WYU655" s="2"/>
      <c r="WYV655" s="2"/>
      <c r="WYW655" s="2"/>
      <c r="WYX655" s="2"/>
      <c r="WYY655" s="2"/>
      <c r="WYZ655" s="2"/>
      <c r="WZA655" s="2"/>
      <c r="WZB655" s="2"/>
      <c r="WZC655" s="2"/>
      <c r="WZD655" s="2"/>
      <c r="WZE655" s="2"/>
      <c r="WZF655" s="2"/>
      <c r="WZG655" s="2"/>
      <c r="WZH655" s="2"/>
      <c r="WZI655" s="2"/>
      <c r="WZJ655" s="2"/>
      <c r="WZK655" s="2"/>
      <c r="WZL655" s="2"/>
      <c r="WZM655" s="2"/>
      <c r="WZN655" s="2"/>
      <c r="WZO655" s="2"/>
      <c r="WZP655" s="2"/>
      <c r="WZQ655" s="2"/>
      <c r="WZR655" s="2"/>
      <c r="WZS655" s="2"/>
      <c r="WZT655" s="2"/>
      <c r="WZU655" s="2"/>
      <c r="WZV655" s="2"/>
      <c r="WZW655" s="2"/>
      <c r="WZX655" s="2"/>
      <c r="WZY655" s="2"/>
      <c r="WZZ655" s="2"/>
      <c r="XAA655" s="2"/>
      <c r="XAB655" s="2"/>
      <c r="XAC655" s="2"/>
      <c r="XAD655" s="2"/>
      <c r="XAE655" s="2"/>
      <c r="XAF655" s="2"/>
      <c r="XAG655" s="2"/>
      <c r="XAH655" s="2"/>
      <c r="XAI655" s="2"/>
      <c r="XAJ655" s="2"/>
      <c r="XAK655" s="2"/>
      <c r="XAL655" s="2"/>
      <c r="XAM655" s="2"/>
      <c r="XAN655" s="2"/>
      <c r="XAO655" s="2"/>
      <c r="XAP655" s="2"/>
      <c r="XAQ655" s="2"/>
      <c r="XAR655" s="2"/>
      <c r="XAS655" s="2"/>
      <c r="XAT655" s="2"/>
      <c r="XAU655" s="2"/>
      <c r="XAV655" s="2"/>
      <c r="XAW655" s="2"/>
      <c r="XAX655" s="2"/>
      <c r="XAY655" s="2"/>
      <c r="XAZ655" s="2"/>
      <c r="XBA655" s="2"/>
      <c r="XBB655" s="2"/>
      <c r="XBC655" s="2"/>
      <c r="XBD655" s="2"/>
      <c r="XBE655" s="2"/>
      <c r="XBF655" s="2"/>
      <c r="XBG655" s="2"/>
      <c r="XBH655" s="2"/>
      <c r="XBI655" s="2"/>
      <c r="XBJ655" s="2"/>
      <c r="XBK655" s="2"/>
      <c r="XBL655" s="2"/>
      <c r="XBM655" s="2"/>
      <c r="XBN655" s="2"/>
      <c r="XBO655" s="2"/>
      <c r="XBP655" s="2"/>
      <c r="XBQ655" s="2"/>
      <c r="XBR655" s="2"/>
      <c r="XBS655" s="2"/>
      <c r="XBT655" s="2"/>
      <c r="XBU655" s="2"/>
      <c r="XBV655" s="2"/>
      <c r="XBW655" s="2"/>
      <c r="XBX655" s="2"/>
      <c r="XBY655" s="2"/>
      <c r="XBZ655" s="2"/>
      <c r="XCA655" s="2"/>
      <c r="XCB655" s="2"/>
      <c r="XCC655" s="2"/>
      <c r="XCD655" s="2"/>
      <c r="XCE655" s="2"/>
      <c r="XCF655" s="2"/>
      <c r="XCG655" s="2"/>
      <c r="XCH655" s="2"/>
      <c r="XCI655" s="2"/>
      <c r="XCJ655" s="2"/>
      <c r="XCK655" s="2"/>
      <c r="XCL655" s="2"/>
      <c r="XCM655" s="2"/>
      <c r="XCN655" s="2"/>
      <c r="XCO655" s="2"/>
      <c r="XCP655" s="2"/>
      <c r="XCQ655" s="2"/>
      <c r="XCR655" s="2"/>
      <c r="XCS655" s="2"/>
      <c r="XCT655" s="2"/>
      <c r="XCU655" s="2"/>
      <c r="XCV655" s="2"/>
      <c r="XCW655" s="2"/>
      <c r="XCX655" s="2"/>
      <c r="XCY655" s="2"/>
      <c r="XCZ655" s="2"/>
      <c r="XDA655" s="2"/>
      <c r="XDB655" s="2"/>
      <c r="XDC655" s="2"/>
      <c r="XDD655" s="2"/>
      <c r="XDE655" s="2"/>
      <c r="XDF655" s="2"/>
      <c r="XDG655" s="2"/>
      <c r="XDH655" s="2"/>
      <c r="XDI655" s="2"/>
      <c r="XDJ655" s="2"/>
      <c r="XDK655" s="2"/>
      <c r="XDL655" s="2"/>
      <c r="XDM655" s="2"/>
      <c r="XDN655" s="2"/>
      <c r="XDO655" s="2"/>
      <c r="XDP655" s="2"/>
      <c r="XDQ655" s="2"/>
      <c r="XDR655" s="2"/>
      <c r="XDS655" s="2"/>
      <c r="XDT655" s="2"/>
      <c r="XDU655" s="2"/>
      <c r="XDV655" s="2"/>
      <c r="XDW655" s="2"/>
      <c r="XDX655" s="2"/>
      <c r="XDY655" s="2"/>
      <c r="XDZ655" s="2"/>
      <c r="XEA655" s="2"/>
      <c r="XEB655" s="2"/>
      <c r="XEC655" s="2"/>
      <c r="XED655" s="2"/>
      <c r="XEE655" s="2"/>
      <c r="XEF655" s="2"/>
      <c r="XEG655" s="2"/>
      <c r="XEH655" s="2"/>
      <c r="XEI655" s="2"/>
      <c r="XEJ655" s="2"/>
      <c r="XEK655" s="2"/>
      <c r="XEL655" s="2"/>
      <c r="XEM655" s="2"/>
      <c r="XEN655" s="2"/>
      <c r="XEO655" s="2"/>
      <c r="XEP655" s="2"/>
      <c r="XEQ655" s="2"/>
      <c r="XER655" s="2"/>
      <c r="XES655" s="2"/>
      <c r="XET655" s="2"/>
      <c r="XEU655" s="2"/>
      <c r="XEV655" s="2"/>
    </row>
    <row r="656" spans="1:16376" s="56" customFormat="1">
      <c r="A656" s="1"/>
      <c r="B656" s="522"/>
      <c r="C656" s="57"/>
      <c r="G656" s="431"/>
      <c r="H656" s="431"/>
      <c r="I656" s="431"/>
      <c r="J656" s="365"/>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c r="AQ656" s="2"/>
      <c r="AR656" s="2"/>
      <c r="AS656" s="2"/>
      <c r="AT656" s="2"/>
      <c r="AU656" s="2"/>
      <c r="AV656" s="2"/>
      <c r="AW656" s="2"/>
      <c r="AX656" s="2"/>
      <c r="AY656" s="2"/>
      <c r="AZ656" s="2"/>
      <c r="BA656" s="2"/>
      <c r="BB656" s="2"/>
      <c r="BC656" s="2"/>
      <c r="BD656" s="2"/>
      <c r="BE656" s="2"/>
      <c r="BF656" s="2"/>
      <c r="BG656" s="2"/>
      <c r="BH656" s="2"/>
      <c r="BI656" s="2"/>
      <c r="BJ656" s="2"/>
      <c r="BK656" s="2"/>
      <c r="BL656" s="2"/>
      <c r="BM656" s="2"/>
      <c r="BN656" s="2"/>
      <c r="BO656" s="2"/>
      <c r="BP656" s="2"/>
      <c r="BQ656" s="2"/>
      <c r="BR656" s="2"/>
      <c r="BS656" s="2"/>
      <c r="BT656" s="2"/>
      <c r="BU656" s="2"/>
      <c r="BV656" s="2"/>
      <c r="BW656" s="2"/>
      <c r="BX656" s="2"/>
      <c r="BY656" s="2"/>
      <c r="BZ656" s="2"/>
      <c r="CA656" s="2"/>
      <c r="CB656" s="2"/>
      <c r="CC656" s="2"/>
      <c r="CD656" s="2"/>
      <c r="CE656" s="2"/>
      <c r="CF656" s="2"/>
      <c r="CG656" s="2"/>
      <c r="CH656" s="2"/>
      <c r="CI656" s="2"/>
      <c r="CJ656" s="2"/>
      <c r="CK656" s="2"/>
      <c r="CL656" s="2"/>
      <c r="CM656" s="2"/>
      <c r="CN656" s="2"/>
      <c r="CO656" s="2"/>
      <c r="CP656" s="2"/>
      <c r="CQ656" s="2"/>
      <c r="CR656" s="2"/>
      <c r="CS656" s="2"/>
      <c r="CT656" s="2"/>
      <c r="CU656" s="2"/>
      <c r="CV656" s="2"/>
      <c r="CW656" s="2"/>
      <c r="CX656" s="2"/>
      <c r="CY656" s="2"/>
      <c r="CZ656" s="2"/>
      <c r="DA656" s="2"/>
      <c r="DB656" s="2"/>
      <c r="DC656" s="2"/>
      <c r="DD656" s="2"/>
      <c r="DE656" s="2"/>
      <c r="DF656" s="2"/>
      <c r="DG656" s="2"/>
      <c r="DH656" s="2"/>
      <c r="DI656" s="2"/>
      <c r="DJ656" s="2"/>
      <c r="DK656" s="2"/>
      <c r="DL656" s="2"/>
      <c r="DM656" s="2"/>
      <c r="DN656" s="2"/>
      <c r="DO656" s="2"/>
      <c r="DP656" s="2"/>
      <c r="DQ656" s="2"/>
      <c r="DR656" s="2"/>
      <c r="DS656" s="2"/>
      <c r="DT656" s="2"/>
      <c r="DU656" s="2"/>
      <c r="DV656" s="2"/>
      <c r="DW656" s="2"/>
      <c r="DX656" s="2"/>
      <c r="DY656" s="2"/>
      <c r="DZ656" s="2"/>
      <c r="EA656" s="2"/>
      <c r="EB656" s="2"/>
      <c r="EC656" s="2"/>
      <c r="ED656" s="2"/>
      <c r="EE656" s="2"/>
      <c r="EF656" s="2"/>
      <c r="EG656" s="2"/>
      <c r="EH656" s="2"/>
      <c r="EI656" s="2"/>
      <c r="EJ656" s="2"/>
      <c r="EK656" s="2"/>
      <c r="EL656" s="2"/>
      <c r="EM656" s="2"/>
      <c r="EN656" s="2"/>
      <c r="EO656" s="2"/>
      <c r="EP656" s="2"/>
      <c r="EQ656" s="2"/>
      <c r="ER656" s="2"/>
      <c r="ES656" s="2"/>
      <c r="ET656" s="2"/>
      <c r="EU656" s="2"/>
      <c r="EV656" s="2"/>
      <c r="EW656" s="2"/>
      <c r="EX656" s="2"/>
      <c r="EY656" s="2"/>
      <c r="EZ656" s="2"/>
      <c r="FA656" s="2"/>
      <c r="FB656" s="2"/>
      <c r="FC656" s="2"/>
      <c r="FD656" s="2"/>
      <c r="FE656" s="2"/>
      <c r="FF656" s="2"/>
      <c r="FG656" s="2"/>
      <c r="FH656" s="2"/>
      <c r="FI656" s="2"/>
      <c r="FJ656" s="2"/>
      <c r="FK656" s="2"/>
      <c r="FL656" s="2"/>
      <c r="FM656" s="2"/>
      <c r="FN656" s="2"/>
      <c r="FO656" s="2"/>
      <c r="FP656" s="2"/>
      <c r="FQ656" s="2"/>
      <c r="FR656" s="2"/>
      <c r="FS656" s="2"/>
      <c r="FT656" s="2"/>
      <c r="FU656" s="2"/>
      <c r="FV656" s="2"/>
      <c r="FW656" s="2"/>
      <c r="FX656" s="2"/>
      <c r="FY656" s="2"/>
      <c r="FZ656" s="2"/>
      <c r="GA656" s="2"/>
      <c r="GB656" s="2"/>
      <c r="GC656" s="2"/>
      <c r="GD656" s="2"/>
      <c r="GE656" s="2"/>
      <c r="GF656" s="2"/>
      <c r="GG656" s="2"/>
      <c r="GH656" s="2"/>
      <c r="GI656" s="2"/>
      <c r="GJ656" s="2"/>
      <c r="GK656" s="2"/>
      <c r="GL656" s="2"/>
      <c r="GM656" s="2"/>
      <c r="GN656" s="2"/>
      <c r="GO656" s="2"/>
      <c r="GP656" s="2"/>
      <c r="GQ656" s="2"/>
      <c r="GR656" s="2"/>
      <c r="GS656" s="2"/>
      <c r="GT656" s="2"/>
      <c r="GU656" s="2"/>
      <c r="GV656" s="2"/>
      <c r="GW656" s="2"/>
      <c r="GX656" s="2"/>
      <c r="GY656" s="2"/>
      <c r="GZ656" s="2"/>
      <c r="HA656" s="2"/>
      <c r="HB656" s="2"/>
      <c r="HC656" s="2"/>
      <c r="HD656" s="2"/>
      <c r="HE656" s="2"/>
      <c r="HF656" s="2"/>
      <c r="HG656" s="2"/>
      <c r="HH656" s="2"/>
      <c r="HI656" s="2"/>
      <c r="HJ656" s="2"/>
      <c r="HK656" s="2"/>
      <c r="HL656" s="2"/>
      <c r="HM656" s="2"/>
      <c r="HN656" s="2"/>
      <c r="HO656" s="2"/>
      <c r="HP656" s="2"/>
      <c r="HQ656" s="2"/>
      <c r="HR656" s="2"/>
      <c r="HS656" s="2"/>
      <c r="HT656" s="2"/>
      <c r="HU656" s="2"/>
      <c r="HV656" s="2"/>
      <c r="HW656" s="2"/>
      <c r="HX656" s="2"/>
      <c r="HY656" s="2"/>
      <c r="HZ656" s="2"/>
      <c r="IA656" s="2"/>
      <c r="IB656" s="2"/>
      <c r="IC656" s="2"/>
      <c r="ID656" s="2"/>
      <c r="IE656" s="2"/>
      <c r="IF656" s="2"/>
      <c r="IG656" s="2"/>
      <c r="IH656" s="2"/>
      <c r="II656" s="2"/>
      <c r="IJ656" s="2"/>
      <c r="IK656" s="2"/>
      <c r="IL656" s="2"/>
      <c r="IM656" s="2"/>
      <c r="IN656" s="2"/>
      <c r="IO656" s="2"/>
      <c r="IP656" s="2"/>
      <c r="IQ656" s="2"/>
      <c r="IR656" s="2"/>
      <c r="IS656" s="2"/>
      <c r="IT656" s="2"/>
      <c r="IU656" s="2"/>
      <c r="IV656" s="2"/>
      <c r="IW656" s="2"/>
      <c r="IX656" s="2"/>
      <c r="IY656" s="2"/>
      <c r="IZ656" s="2"/>
      <c r="JA656" s="2"/>
      <c r="JB656" s="2"/>
      <c r="JC656" s="2"/>
      <c r="JD656" s="2"/>
      <c r="JE656" s="2"/>
      <c r="JF656" s="2"/>
      <c r="JG656" s="2"/>
      <c r="JH656" s="2"/>
      <c r="JI656" s="2"/>
      <c r="JJ656" s="2"/>
      <c r="JK656" s="2"/>
      <c r="JL656" s="2"/>
      <c r="JM656" s="2"/>
      <c r="JN656" s="2"/>
      <c r="JO656" s="2"/>
      <c r="JP656" s="2"/>
      <c r="JQ656" s="2"/>
      <c r="JR656" s="2"/>
      <c r="JS656" s="2"/>
      <c r="JT656" s="2"/>
      <c r="JU656" s="2"/>
      <c r="JV656" s="2"/>
      <c r="JW656" s="2"/>
      <c r="JX656" s="2"/>
      <c r="JY656" s="2"/>
      <c r="JZ656" s="2"/>
      <c r="KA656" s="2"/>
      <c r="KB656" s="2"/>
      <c r="KC656" s="2"/>
      <c r="KD656" s="2"/>
      <c r="KE656" s="2"/>
      <c r="KF656" s="2"/>
      <c r="KG656" s="2"/>
      <c r="KH656" s="2"/>
      <c r="KI656" s="2"/>
      <c r="KJ656" s="2"/>
      <c r="KK656" s="2"/>
      <c r="KL656" s="2"/>
      <c r="KM656" s="2"/>
      <c r="KN656" s="2"/>
      <c r="KO656" s="2"/>
      <c r="KP656" s="2"/>
      <c r="KQ656" s="2"/>
      <c r="KR656" s="2"/>
      <c r="KS656" s="2"/>
      <c r="KT656" s="2"/>
      <c r="KU656" s="2"/>
      <c r="KV656" s="2"/>
      <c r="KW656" s="2"/>
      <c r="KX656" s="2"/>
      <c r="KY656" s="2"/>
      <c r="KZ656" s="2"/>
      <c r="LA656" s="2"/>
      <c r="LB656" s="2"/>
      <c r="LC656" s="2"/>
      <c r="LD656" s="2"/>
      <c r="LE656" s="2"/>
      <c r="LF656" s="2"/>
      <c r="LG656" s="2"/>
      <c r="LH656" s="2"/>
      <c r="LI656" s="2"/>
      <c r="LJ656" s="2"/>
      <c r="LK656" s="2"/>
      <c r="LL656" s="2"/>
      <c r="LM656" s="2"/>
      <c r="LN656" s="2"/>
      <c r="LO656" s="2"/>
      <c r="LP656" s="2"/>
      <c r="LQ656" s="2"/>
      <c r="LR656" s="2"/>
      <c r="LS656" s="2"/>
      <c r="LT656" s="2"/>
      <c r="LU656" s="2"/>
      <c r="LV656" s="2"/>
      <c r="LW656" s="2"/>
      <c r="LX656" s="2"/>
      <c r="LY656" s="2"/>
      <c r="LZ656" s="2"/>
      <c r="MA656" s="2"/>
      <c r="MB656" s="2"/>
      <c r="MC656" s="2"/>
      <c r="MD656" s="2"/>
      <c r="ME656" s="2"/>
      <c r="MF656" s="2"/>
      <c r="MG656" s="2"/>
      <c r="MH656" s="2"/>
      <c r="MI656" s="2"/>
      <c r="MJ656" s="2"/>
      <c r="MK656" s="2"/>
      <c r="ML656" s="2"/>
      <c r="MM656" s="2"/>
      <c r="MN656" s="2"/>
      <c r="MO656" s="2"/>
      <c r="MP656" s="2"/>
      <c r="MQ656" s="2"/>
      <c r="MR656" s="2"/>
      <c r="MS656" s="2"/>
      <c r="MT656" s="2"/>
      <c r="MU656" s="2"/>
      <c r="MV656" s="2"/>
      <c r="MW656" s="2"/>
      <c r="MX656" s="2"/>
      <c r="MY656" s="2"/>
      <c r="MZ656" s="2"/>
      <c r="NA656" s="2"/>
      <c r="NB656" s="2"/>
      <c r="NC656" s="2"/>
      <c r="ND656" s="2"/>
      <c r="NE656" s="2"/>
      <c r="NF656" s="2"/>
      <c r="NG656" s="2"/>
      <c r="NH656" s="2"/>
      <c r="NI656" s="2"/>
      <c r="NJ656" s="2"/>
      <c r="NK656" s="2"/>
      <c r="NL656" s="2"/>
      <c r="NM656" s="2"/>
      <c r="NN656" s="2"/>
      <c r="NO656" s="2"/>
      <c r="NP656" s="2"/>
      <c r="NQ656" s="2"/>
      <c r="NR656" s="2"/>
      <c r="NS656" s="2"/>
      <c r="NT656" s="2"/>
      <c r="NU656" s="2"/>
      <c r="NV656" s="2"/>
      <c r="NW656" s="2"/>
      <c r="NX656" s="2"/>
      <c r="NY656" s="2"/>
      <c r="NZ656" s="2"/>
      <c r="OA656" s="2"/>
      <c r="OB656" s="2"/>
      <c r="OC656" s="2"/>
      <c r="OD656" s="2"/>
      <c r="OE656" s="2"/>
      <c r="OF656" s="2"/>
      <c r="OG656" s="2"/>
      <c r="OH656" s="2"/>
      <c r="OI656" s="2"/>
      <c r="OJ656" s="2"/>
      <c r="OK656" s="2"/>
      <c r="OL656" s="2"/>
      <c r="OM656" s="2"/>
      <c r="ON656" s="2"/>
      <c r="OO656" s="2"/>
      <c r="OP656" s="2"/>
      <c r="OQ656" s="2"/>
      <c r="OR656" s="2"/>
      <c r="OS656" s="2"/>
      <c r="OT656" s="2"/>
      <c r="OU656" s="2"/>
      <c r="OV656" s="2"/>
      <c r="OW656" s="2"/>
      <c r="OX656" s="2"/>
      <c r="OY656" s="2"/>
      <c r="OZ656" s="2"/>
      <c r="PA656" s="2"/>
      <c r="PB656" s="2"/>
      <c r="PC656" s="2"/>
      <c r="PD656" s="2"/>
      <c r="PE656" s="2"/>
      <c r="PF656" s="2"/>
      <c r="PG656" s="2"/>
      <c r="PH656" s="2"/>
      <c r="PI656" s="2"/>
      <c r="PJ656" s="2"/>
      <c r="PK656" s="2"/>
      <c r="PL656" s="2"/>
      <c r="PM656" s="2"/>
      <c r="PN656" s="2"/>
      <c r="PO656" s="2"/>
      <c r="PP656" s="2"/>
      <c r="PQ656" s="2"/>
      <c r="PR656" s="2"/>
      <c r="PS656" s="2"/>
      <c r="PT656" s="2"/>
      <c r="PU656" s="2"/>
      <c r="PV656" s="2"/>
      <c r="PW656" s="2"/>
      <c r="PX656" s="2"/>
      <c r="PY656" s="2"/>
      <c r="PZ656" s="2"/>
      <c r="QA656" s="2"/>
      <c r="QB656" s="2"/>
      <c r="QC656" s="2"/>
      <c r="QD656" s="2"/>
      <c r="QE656" s="2"/>
      <c r="QF656" s="2"/>
      <c r="QG656" s="2"/>
      <c r="QH656" s="2"/>
      <c r="QI656" s="2"/>
      <c r="QJ656" s="2"/>
      <c r="QK656" s="2"/>
      <c r="QL656" s="2"/>
      <c r="QM656" s="2"/>
      <c r="QN656" s="2"/>
      <c r="QO656" s="2"/>
      <c r="QP656" s="2"/>
      <c r="QQ656" s="2"/>
      <c r="QR656" s="2"/>
      <c r="QS656" s="2"/>
      <c r="QT656" s="2"/>
      <c r="QU656" s="2"/>
      <c r="QV656" s="2"/>
      <c r="QW656" s="2"/>
      <c r="QX656" s="2"/>
      <c r="QY656" s="2"/>
      <c r="QZ656" s="2"/>
      <c r="RA656" s="2"/>
      <c r="RB656" s="2"/>
      <c r="RC656" s="2"/>
      <c r="RD656" s="2"/>
      <c r="RE656" s="2"/>
      <c r="RF656" s="2"/>
      <c r="RG656" s="2"/>
      <c r="RH656" s="2"/>
      <c r="RI656" s="2"/>
      <c r="RJ656" s="2"/>
      <c r="RK656" s="2"/>
      <c r="RL656" s="2"/>
      <c r="RM656" s="2"/>
      <c r="RN656" s="2"/>
      <c r="RO656" s="2"/>
      <c r="RP656" s="2"/>
      <c r="RQ656" s="2"/>
      <c r="RR656" s="2"/>
      <c r="RS656" s="2"/>
      <c r="RT656" s="2"/>
      <c r="RU656" s="2"/>
      <c r="RV656" s="2"/>
      <c r="RW656" s="2"/>
      <c r="RX656" s="2"/>
      <c r="RY656" s="2"/>
      <c r="RZ656" s="2"/>
      <c r="SA656" s="2"/>
      <c r="SB656" s="2"/>
      <c r="SC656" s="2"/>
      <c r="SD656" s="2"/>
      <c r="SE656" s="2"/>
      <c r="SF656" s="2"/>
      <c r="SG656" s="2"/>
      <c r="SH656" s="2"/>
      <c r="SI656" s="2"/>
      <c r="SJ656" s="2"/>
      <c r="SK656" s="2"/>
      <c r="SL656" s="2"/>
      <c r="SM656" s="2"/>
      <c r="SN656" s="2"/>
      <c r="SO656" s="2"/>
      <c r="SP656" s="2"/>
      <c r="SQ656" s="2"/>
      <c r="SR656" s="2"/>
      <c r="SS656" s="2"/>
      <c r="ST656" s="2"/>
      <c r="SU656" s="2"/>
      <c r="SV656" s="2"/>
      <c r="SW656" s="2"/>
      <c r="SX656" s="2"/>
      <c r="SY656" s="2"/>
      <c r="SZ656" s="2"/>
      <c r="TA656" s="2"/>
      <c r="TB656" s="2"/>
      <c r="TC656" s="2"/>
      <c r="TD656" s="2"/>
      <c r="TE656" s="2"/>
      <c r="TF656" s="2"/>
      <c r="TG656" s="2"/>
      <c r="TH656" s="2"/>
      <c r="TI656" s="2"/>
      <c r="TJ656" s="2"/>
      <c r="TK656" s="2"/>
      <c r="TL656" s="2"/>
      <c r="TM656" s="2"/>
      <c r="TN656" s="2"/>
      <c r="TO656" s="2"/>
      <c r="TP656" s="2"/>
      <c r="TQ656" s="2"/>
      <c r="TR656" s="2"/>
      <c r="TS656" s="2"/>
      <c r="TT656" s="2"/>
      <c r="TU656" s="2"/>
      <c r="TV656" s="2"/>
      <c r="TW656" s="2"/>
      <c r="TX656" s="2"/>
      <c r="TY656" s="2"/>
      <c r="TZ656" s="2"/>
      <c r="UA656" s="2"/>
      <c r="UB656" s="2"/>
      <c r="UC656" s="2"/>
      <c r="UD656" s="2"/>
      <c r="UE656" s="2"/>
      <c r="UF656" s="2"/>
      <c r="UG656" s="2"/>
      <c r="UH656" s="2"/>
      <c r="UI656" s="2"/>
      <c r="UJ656" s="2"/>
      <c r="UK656" s="2"/>
      <c r="UL656" s="2"/>
      <c r="UM656" s="2"/>
      <c r="UN656" s="2"/>
      <c r="UO656" s="2"/>
      <c r="UP656" s="2"/>
      <c r="UQ656" s="2"/>
      <c r="UR656" s="2"/>
      <c r="US656" s="2"/>
      <c r="UT656" s="2"/>
      <c r="UU656" s="2"/>
      <c r="UV656" s="2"/>
      <c r="UW656" s="2"/>
      <c r="UX656" s="2"/>
      <c r="UY656" s="2"/>
      <c r="UZ656" s="2"/>
      <c r="VA656" s="2"/>
      <c r="VB656" s="2"/>
      <c r="VC656" s="2"/>
      <c r="VD656" s="2"/>
      <c r="VE656" s="2"/>
      <c r="VF656" s="2"/>
      <c r="VG656" s="2"/>
      <c r="VH656" s="2"/>
      <c r="VI656" s="2"/>
      <c r="VJ656" s="2"/>
      <c r="VK656" s="2"/>
      <c r="VL656" s="2"/>
      <c r="VM656" s="2"/>
      <c r="VN656" s="2"/>
      <c r="VO656" s="2"/>
      <c r="VP656" s="2"/>
      <c r="VQ656" s="2"/>
      <c r="VR656" s="2"/>
      <c r="VS656" s="2"/>
      <c r="VT656" s="2"/>
      <c r="VU656" s="2"/>
      <c r="VV656" s="2"/>
      <c r="VW656" s="2"/>
      <c r="VX656" s="2"/>
      <c r="VY656" s="2"/>
      <c r="VZ656" s="2"/>
      <c r="WA656" s="2"/>
      <c r="WB656" s="2"/>
      <c r="WC656" s="2"/>
      <c r="WD656" s="2"/>
      <c r="WE656" s="2"/>
      <c r="WF656" s="2"/>
      <c r="WG656" s="2"/>
      <c r="WH656" s="2"/>
      <c r="WI656" s="2"/>
      <c r="WJ656" s="2"/>
      <c r="WK656" s="2"/>
      <c r="WL656" s="2"/>
      <c r="WM656" s="2"/>
      <c r="WN656" s="2"/>
      <c r="WO656" s="2"/>
      <c r="WP656" s="2"/>
      <c r="WQ656" s="2"/>
      <c r="WR656" s="2"/>
      <c r="WS656" s="2"/>
      <c r="WT656" s="2"/>
      <c r="WU656" s="2"/>
      <c r="WV656" s="2"/>
      <c r="WW656" s="2"/>
      <c r="WX656" s="2"/>
      <c r="WY656" s="2"/>
      <c r="WZ656" s="2"/>
      <c r="XA656" s="2"/>
      <c r="XB656" s="2"/>
      <c r="XC656" s="2"/>
      <c r="XD656" s="2"/>
      <c r="XE656" s="2"/>
      <c r="XF656" s="2"/>
      <c r="XG656" s="2"/>
      <c r="XH656" s="2"/>
      <c r="XI656" s="2"/>
      <c r="XJ656" s="2"/>
      <c r="XK656" s="2"/>
      <c r="XL656" s="2"/>
      <c r="XM656" s="2"/>
      <c r="XN656" s="2"/>
      <c r="XO656" s="2"/>
      <c r="XP656" s="2"/>
      <c r="XQ656" s="2"/>
      <c r="XR656" s="2"/>
      <c r="XS656" s="2"/>
      <c r="XT656" s="2"/>
      <c r="XU656" s="2"/>
      <c r="XV656" s="2"/>
      <c r="XW656" s="2"/>
      <c r="XX656" s="2"/>
      <c r="XY656" s="2"/>
      <c r="XZ656" s="2"/>
      <c r="YA656" s="2"/>
      <c r="YB656" s="2"/>
      <c r="YC656" s="2"/>
      <c r="YD656" s="2"/>
      <c r="YE656" s="2"/>
      <c r="YF656" s="2"/>
      <c r="YG656" s="2"/>
      <c r="YH656" s="2"/>
      <c r="YI656" s="2"/>
      <c r="YJ656" s="2"/>
      <c r="YK656" s="2"/>
      <c r="YL656" s="2"/>
      <c r="YM656" s="2"/>
      <c r="YN656" s="2"/>
      <c r="YO656" s="2"/>
      <c r="YP656" s="2"/>
      <c r="YQ656" s="2"/>
      <c r="YR656" s="2"/>
      <c r="YS656" s="2"/>
      <c r="YT656" s="2"/>
      <c r="YU656" s="2"/>
      <c r="YV656" s="2"/>
      <c r="YW656" s="2"/>
      <c r="YX656" s="2"/>
      <c r="YY656" s="2"/>
      <c r="YZ656" s="2"/>
      <c r="ZA656" s="2"/>
      <c r="ZB656" s="2"/>
      <c r="ZC656" s="2"/>
      <c r="ZD656" s="2"/>
      <c r="ZE656" s="2"/>
      <c r="ZF656" s="2"/>
      <c r="ZG656" s="2"/>
      <c r="ZH656" s="2"/>
      <c r="ZI656" s="2"/>
      <c r="ZJ656" s="2"/>
      <c r="ZK656" s="2"/>
      <c r="ZL656" s="2"/>
      <c r="ZM656" s="2"/>
      <c r="ZN656" s="2"/>
      <c r="ZO656" s="2"/>
      <c r="ZP656" s="2"/>
      <c r="ZQ656" s="2"/>
      <c r="ZR656" s="2"/>
      <c r="ZS656" s="2"/>
      <c r="ZT656" s="2"/>
      <c r="ZU656" s="2"/>
      <c r="ZV656" s="2"/>
      <c r="ZW656" s="2"/>
      <c r="ZX656" s="2"/>
      <c r="ZY656" s="2"/>
      <c r="ZZ656" s="2"/>
      <c r="AAA656" s="2"/>
      <c r="AAB656" s="2"/>
      <c r="AAC656" s="2"/>
      <c r="AAD656" s="2"/>
      <c r="AAE656" s="2"/>
      <c r="AAF656" s="2"/>
      <c r="AAG656" s="2"/>
      <c r="AAH656" s="2"/>
      <c r="AAI656" s="2"/>
      <c r="AAJ656" s="2"/>
      <c r="AAK656" s="2"/>
      <c r="AAL656" s="2"/>
      <c r="AAM656" s="2"/>
      <c r="AAN656" s="2"/>
      <c r="AAO656" s="2"/>
      <c r="AAP656" s="2"/>
      <c r="AAQ656" s="2"/>
      <c r="AAR656" s="2"/>
      <c r="AAS656" s="2"/>
      <c r="AAT656" s="2"/>
      <c r="AAU656" s="2"/>
      <c r="AAV656" s="2"/>
      <c r="AAW656" s="2"/>
      <c r="AAX656" s="2"/>
      <c r="AAY656" s="2"/>
      <c r="AAZ656" s="2"/>
      <c r="ABA656" s="2"/>
      <c r="ABB656" s="2"/>
      <c r="ABC656" s="2"/>
      <c r="ABD656" s="2"/>
      <c r="ABE656" s="2"/>
      <c r="ABF656" s="2"/>
      <c r="ABG656" s="2"/>
      <c r="ABH656" s="2"/>
      <c r="ABI656" s="2"/>
      <c r="ABJ656" s="2"/>
      <c r="ABK656" s="2"/>
      <c r="ABL656" s="2"/>
      <c r="ABM656" s="2"/>
      <c r="ABN656" s="2"/>
      <c r="ABO656" s="2"/>
      <c r="ABP656" s="2"/>
      <c r="ABQ656" s="2"/>
      <c r="ABR656" s="2"/>
      <c r="ABS656" s="2"/>
      <c r="ABT656" s="2"/>
      <c r="ABU656" s="2"/>
      <c r="ABV656" s="2"/>
      <c r="ABW656" s="2"/>
      <c r="ABX656" s="2"/>
      <c r="ABY656" s="2"/>
      <c r="ABZ656" s="2"/>
      <c r="ACA656" s="2"/>
      <c r="ACB656" s="2"/>
      <c r="ACC656" s="2"/>
      <c r="ACD656" s="2"/>
      <c r="ACE656" s="2"/>
      <c r="ACF656" s="2"/>
      <c r="ACG656" s="2"/>
      <c r="ACH656" s="2"/>
      <c r="ACI656" s="2"/>
      <c r="ACJ656" s="2"/>
      <c r="ACK656" s="2"/>
      <c r="ACL656" s="2"/>
      <c r="ACM656" s="2"/>
      <c r="ACN656" s="2"/>
      <c r="ACO656" s="2"/>
      <c r="ACP656" s="2"/>
      <c r="ACQ656" s="2"/>
      <c r="ACR656" s="2"/>
      <c r="ACS656" s="2"/>
      <c r="ACT656" s="2"/>
      <c r="ACU656" s="2"/>
      <c r="ACV656" s="2"/>
      <c r="ACW656" s="2"/>
      <c r="ACX656" s="2"/>
      <c r="ACY656" s="2"/>
      <c r="ACZ656" s="2"/>
      <c r="ADA656" s="2"/>
      <c r="ADB656" s="2"/>
      <c r="ADC656" s="2"/>
      <c r="ADD656" s="2"/>
      <c r="ADE656" s="2"/>
      <c r="ADF656" s="2"/>
      <c r="ADG656" s="2"/>
      <c r="ADH656" s="2"/>
      <c r="ADI656" s="2"/>
      <c r="ADJ656" s="2"/>
      <c r="ADK656" s="2"/>
      <c r="ADL656" s="2"/>
      <c r="ADM656" s="2"/>
      <c r="ADN656" s="2"/>
      <c r="ADO656" s="2"/>
      <c r="ADP656" s="2"/>
      <c r="ADQ656" s="2"/>
      <c r="ADR656" s="2"/>
      <c r="ADS656" s="2"/>
      <c r="ADT656" s="2"/>
      <c r="ADU656" s="2"/>
      <c r="ADV656" s="2"/>
      <c r="ADW656" s="2"/>
      <c r="ADX656" s="2"/>
      <c r="ADY656" s="2"/>
      <c r="ADZ656" s="2"/>
      <c r="AEA656" s="2"/>
      <c r="AEB656" s="2"/>
      <c r="AEC656" s="2"/>
      <c r="AED656" s="2"/>
      <c r="AEE656" s="2"/>
      <c r="AEF656" s="2"/>
      <c r="AEG656" s="2"/>
      <c r="AEH656" s="2"/>
      <c r="AEI656" s="2"/>
      <c r="AEJ656" s="2"/>
      <c r="AEK656" s="2"/>
      <c r="AEL656" s="2"/>
      <c r="AEM656" s="2"/>
      <c r="AEN656" s="2"/>
      <c r="AEO656" s="2"/>
      <c r="AEP656" s="2"/>
      <c r="AEQ656" s="2"/>
      <c r="AER656" s="2"/>
      <c r="AES656" s="2"/>
      <c r="AET656" s="2"/>
      <c r="AEU656" s="2"/>
      <c r="AEV656" s="2"/>
      <c r="AEW656" s="2"/>
      <c r="AEX656" s="2"/>
      <c r="AEY656" s="2"/>
      <c r="AEZ656" s="2"/>
      <c r="AFA656" s="2"/>
      <c r="AFB656" s="2"/>
      <c r="AFC656" s="2"/>
      <c r="AFD656" s="2"/>
      <c r="AFE656" s="2"/>
      <c r="AFF656" s="2"/>
      <c r="AFG656" s="2"/>
      <c r="AFH656" s="2"/>
      <c r="AFI656" s="2"/>
      <c r="AFJ656" s="2"/>
      <c r="AFK656" s="2"/>
      <c r="AFL656" s="2"/>
      <c r="AFM656" s="2"/>
      <c r="AFN656" s="2"/>
      <c r="AFO656" s="2"/>
      <c r="AFP656" s="2"/>
      <c r="AFQ656" s="2"/>
      <c r="AFR656" s="2"/>
      <c r="AFS656" s="2"/>
      <c r="AFT656" s="2"/>
      <c r="AFU656" s="2"/>
      <c r="AFV656" s="2"/>
      <c r="AFW656" s="2"/>
      <c r="AFX656" s="2"/>
      <c r="AFY656" s="2"/>
      <c r="AFZ656" s="2"/>
      <c r="AGA656" s="2"/>
      <c r="AGB656" s="2"/>
      <c r="AGC656" s="2"/>
      <c r="AGD656" s="2"/>
      <c r="AGE656" s="2"/>
      <c r="AGF656" s="2"/>
      <c r="AGG656" s="2"/>
      <c r="AGH656" s="2"/>
      <c r="AGI656" s="2"/>
      <c r="AGJ656" s="2"/>
      <c r="AGK656" s="2"/>
      <c r="AGL656" s="2"/>
      <c r="AGM656" s="2"/>
      <c r="AGN656" s="2"/>
      <c r="AGO656" s="2"/>
      <c r="AGP656" s="2"/>
      <c r="AGQ656" s="2"/>
      <c r="AGR656" s="2"/>
      <c r="AGS656" s="2"/>
      <c r="AGT656" s="2"/>
      <c r="AGU656" s="2"/>
      <c r="AGV656" s="2"/>
      <c r="AGW656" s="2"/>
      <c r="AGX656" s="2"/>
      <c r="AGY656" s="2"/>
      <c r="AGZ656" s="2"/>
      <c r="AHA656" s="2"/>
      <c r="AHB656" s="2"/>
      <c r="AHC656" s="2"/>
      <c r="AHD656" s="2"/>
      <c r="AHE656" s="2"/>
      <c r="AHF656" s="2"/>
      <c r="AHG656" s="2"/>
      <c r="AHH656" s="2"/>
      <c r="AHI656" s="2"/>
      <c r="AHJ656" s="2"/>
      <c r="AHK656" s="2"/>
      <c r="AHL656" s="2"/>
      <c r="AHM656" s="2"/>
      <c r="AHN656" s="2"/>
      <c r="AHO656" s="2"/>
      <c r="AHP656" s="2"/>
      <c r="AHQ656" s="2"/>
      <c r="AHR656" s="2"/>
      <c r="AHS656" s="2"/>
      <c r="AHT656" s="2"/>
      <c r="AHU656" s="2"/>
      <c r="AHV656" s="2"/>
      <c r="AHW656" s="2"/>
      <c r="AHX656" s="2"/>
      <c r="AHY656" s="2"/>
      <c r="AHZ656" s="2"/>
      <c r="AIA656" s="2"/>
      <c r="AIB656" s="2"/>
      <c r="AIC656" s="2"/>
      <c r="AID656" s="2"/>
      <c r="AIE656" s="2"/>
      <c r="AIF656" s="2"/>
      <c r="AIG656" s="2"/>
      <c r="AIH656" s="2"/>
      <c r="AII656" s="2"/>
      <c r="AIJ656" s="2"/>
      <c r="AIK656" s="2"/>
      <c r="AIL656" s="2"/>
      <c r="AIM656" s="2"/>
      <c r="AIN656" s="2"/>
      <c r="AIO656" s="2"/>
      <c r="AIP656" s="2"/>
      <c r="AIQ656" s="2"/>
      <c r="AIR656" s="2"/>
      <c r="AIS656" s="2"/>
      <c r="AIT656" s="2"/>
      <c r="AIU656" s="2"/>
      <c r="AIV656" s="2"/>
      <c r="AIW656" s="2"/>
      <c r="AIX656" s="2"/>
      <c r="AIY656" s="2"/>
      <c r="AIZ656" s="2"/>
      <c r="AJA656" s="2"/>
      <c r="AJB656" s="2"/>
      <c r="AJC656" s="2"/>
      <c r="AJD656" s="2"/>
      <c r="AJE656" s="2"/>
      <c r="AJF656" s="2"/>
      <c r="AJG656" s="2"/>
      <c r="AJH656" s="2"/>
      <c r="AJI656" s="2"/>
      <c r="AJJ656" s="2"/>
      <c r="AJK656" s="2"/>
      <c r="AJL656" s="2"/>
      <c r="AJM656" s="2"/>
      <c r="AJN656" s="2"/>
      <c r="AJO656" s="2"/>
      <c r="AJP656" s="2"/>
      <c r="AJQ656" s="2"/>
      <c r="AJR656" s="2"/>
      <c r="AJS656" s="2"/>
      <c r="AJT656" s="2"/>
      <c r="AJU656" s="2"/>
      <c r="AJV656" s="2"/>
      <c r="AJW656" s="2"/>
      <c r="AJX656" s="2"/>
      <c r="AJY656" s="2"/>
      <c r="AJZ656" s="2"/>
      <c r="AKA656" s="2"/>
      <c r="AKB656" s="2"/>
      <c r="AKC656" s="2"/>
      <c r="AKD656" s="2"/>
      <c r="AKE656" s="2"/>
      <c r="AKF656" s="2"/>
      <c r="AKG656" s="2"/>
      <c r="AKH656" s="2"/>
      <c r="AKI656" s="2"/>
      <c r="AKJ656" s="2"/>
      <c r="AKK656" s="2"/>
      <c r="AKL656" s="2"/>
      <c r="AKM656" s="2"/>
      <c r="AKN656" s="2"/>
      <c r="AKO656" s="2"/>
      <c r="AKP656" s="2"/>
      <c r="AKQ656" s="2"/>
      <c r="AKR656" s="2"/>
      <c r="AKS656" s="2"/>
      <c r="AKT656" s="2"/>
      <c r="AKU656" s="2"/>
      <c r="AKV656" s="2"/>
      <c r="AKW656" s="2"/>
      <c r="AKX656" s="2"/>
      <c r="AKY656" s="2"/>
      <c r="AKZ656" s="2"/>
      <c r="ALA656" s="2"/>
      <c r="ALB656" s="2"/>
      <c r="ALC656" s="2"/>
      <c r="ALD656" s="2"/>
      <c r="ALE656" s="2"/>
      <c r="ALF656" s="2"/>
      <c r="ALG656" s="2"/>
      <c r="ALH656" s="2"/>
      <c r="ALI656" s="2"/>
      <c r="ALJ656" s="2"/>
      <c r="ALK656" s="2"/>
      <c r="ALL656" s="2"/>
      <c r="ALM656" s="2"/>
      <c r="ALN656" s="2"/>
      <c r="ALO656" s="2"/>
      <c r="ALP656" s="2"/>
      <c r="ALQ656" s="2"/>
      <c r="ALR656" s="2"/>
      <c r="ALS656" s="2"/>
      <c r="ALT656" s="2"/>
      <c r="ALU656" s="2"/>
      <c r="ALV656" s="2"/>
      <c r="ALW656" s="2"/>
      <c r="ALX656" s="2"/>
      <c r="ALY656" s="2"/>
      <c r="ALZ656" s="2"/>
      <c r="AMA656" s="2"/>
      <c r="AMB656" s="2"/>
      <c r="AMC656" s="2"/>
      <c r="AMD656" s="2"/>
      <c r="AME656" s="2"/>
      <c r="AMF656" s="2"/>
      <c r="AMG656" s="2"/>
      <c r="AMH656" s="2"/>
      <c r="AMI656" s="2"/>
      <c r="AMJ656" s="2"/>
      <c r="AMK656" s="2"/>
      <c r="AML656" s="2"/>
      <c r="AMM656" s="2"/>
      <c r="AMN656" s="2"/>
      <c r="AMO656" s="2"/>
      <c r="AMP656" s="2"/>
      <c r="AMQ656" s="2"/>
      <c r="AMR656" s="2"/>
      <c r="AMS656" s="2"/>
      <c r="AMT656" s="2"/>
      <c r="AMU656" s="2"/>
      <c r="AMV656" s="2"/>
      <c r="AMW656" s="2"/>
      <c r="AMX656" s="2"/>
      <c r="AMY656" s="2"/>
      <c r="AMZ656" s="2"/>
      <c r="ANA656" s="2"/>
      <c r="ANB656" s="2"/>
      <c r="ANC656" s="2"/>
      <c r="AND656" s="2"/>
      <c r="ANE656" s="2"/>
      <c r="ANF656" s="2"/>
      <c r="ANG656" s="2"/>
      <c r="ANH656" s="2"/>
      <c r="ANI656" s="2"/>
      <c r="ANJ656" s="2"/>
      <c r="ANK656" s="2"/>
      <c r="ANL656" s="2"/>
      <c r="ANM656" s="2"/>
      <c r="ANN656" s="2"/>
      <c r="ANO656" s="2"/>
      <c r="ANP656" s="2"/>
      <c r="ANQ656" s="2"/>
      <c r="ANR656" s="2"/>
      <c r="ANS656" s="2"/>
      <c r="ANT656" s="2"/>
      <c r="ANU656" s="2"/>
      <c r="ANV656" s="2"/>
      <c r="ANW656" s="2"/>
      <c r="ANX656" s="2"/>
      <c r="ANY656" s="2"/>
      <c r="ANZ656" s="2"/>
      <c r="AOA656" s="2"/>
      <c r="AOB656" s="2"/>
      <c r="AOC656" s="2"/>
      <c r="AOD656" s="2"/>
      <c r="AOE656" s="2"/>
      <c r="AOF656" s="2"/>
      <c r="AOG656" s="2"/>
      <c r="AOH656" s="2"/>
      <c r="AOI656" s="2"/>
      <c r="AOJ656" s="2"/>
      <c r="AOK656" s="2"/>
      <c r="AOL656" s="2"/>
      <c r="AOM656" s="2"/>
      <c r="AON656" s="2"/>
      <c r="AOO656" s="2"/>
      <c r="AOP656" s="2"/>
      <c r="AOQ656" s="2"/>
      <c r="AOR656" s="2"/>
      <c r="AOS656" s="2"/>
      <c r="AOT656" s="2"/>
      <c r="AOU656" s="2"/>
      <c r="AOV656" s="2"/>
      <c r="AOW656" s="2"/>
      <c r="AOX656" s="2"/>
      <c r="AOY656" s="2"/>
      <c r="AOZ656" s="2"/>
      <c r="APA656" s="2"/>
      <c r="APB656" s="2"/>
      <c r="APC656" s="2"/>
      <c r="APD656" s="2"/>
      <c r="APE656" s="2"/>
      <c r="APF656" s="2"/>
      <c r="APG656" s="2"/>
      <c r="APH656" s="2"/>
      <c r="API656" s="2"/>
      <c r="APJ656" s="2"/>
      <c r="APK656" s="2"/>
      <c r="APL656" s="2"/>
      <c r="APM656" s="2"/>
      <c r="APN656" s="2"/>
      <c r="APO656" s="2"/>
      <c r="APP656" s="2"/>
      <c r="APQ656" s="2"/>
      <c r="APR656" s="2"/>
      <c r="APS656" s="2"/>
      <c r="APT656" s="2"/>
      <c r="APU656" s="2"/>
      <c r="APV656" s="2"/>
      <c r="APW656" s="2"/>
      <c r="APX656" s="2"/>
      <c r="APY656" s="2"/>
      <c r="APZ656" s="2"/>
      <c r="AQA656" s="2"/>
      <c r="AQB656" s="2"/>
      <c r="AQC656" s="2"/>
      <c r="AQD656" s="2"/>
      <c r="AQE656" s="2"/>
      <c r="AQF656" s="2"/>
      <c r="AQG656" s="2"/>
      <c r="AQH656" s="2"/>
      <c r="AQI656" s="2"/>
      <c r="AQJ656" s="2"/>
      <c r="AQK656" s="2"/>
      <c r="AQL656" s="2"/>
      <c r="AQM656" s="2"/>
      <c r="AQN656" s="2"/>
      <c r="AQO656" s="2"/>
      <c r="AQP656" s="2"/>
      <c r="AQQ656" s="2"/>
      <c r="AQR656" s="2"/>
      <c r="AQS656" s="2"/>
      <c r="AQT656" s="2"/>
      <c r="AQU656" s="2"/>
      <c r="AQV656" s="2"/>
      <c r="AQW656" s="2"/>
      <c r="AQX656" s="2"/>
      <c r="AQY656" s="2"/>
      <c r="AQZ656" s="2"/>
      <c r="ARA656" s="2"/>
      <c r="ARB656" s="2"/>
      <c r="ARC656" s="2"/>
      <c r="ARD656" s="2"/>
      <c r="ARE656" s="2"/>
      <c r="ARF656" s="2"/>
      <c r="ARG656" s="2"/>
      <c r="ARH656" s="2"/>
      <c r="ARI656" s="2"/>
      <c r="ARJ656" s="2"/>
      <c r="ARK656" s="2"/>
      <c r="ARL656" s="2"/>
      <c r="ARM656" s="2"/>
      <c r="ARN656" s="2"/>
      <c r="ARO656" s="2"/>
      <c r="ARP656" s="2"/>
      <c r="ARQ656" s="2"/>
      <c r="ARR656" s="2"/>
      <c r="ARS656" s="2"/>
      <c r="ART656" s="2"/>
      <c r="ARU656" s="2"/>
      <c r="ARV656" s="2"/>
      <c r="ARW656" s="2"/>
      <c r="ARX656" s="2"/>
      <c r="ARY656" s="2"/>
      <c r="ARZ656" s="2"/>
      <c r="ASA656" s="2"/>
      <c r="ASB656" s="2"/>
      <c r="ASC656" s="2"/>
      <c r="ASD656" s="2"/>
      <c r="ASE656" s="2"/>
      <c r="ASF656" s="2"/>
      <c r="ASG656" s="2"/>
      <c r="ASH656" s="2"/>
      <c r="ASI656" s="2"/>
      <c r="ASJ656" s="2"/>
      <c r="ASK656" s="2"/>
      <c r="ASL656" s="2"/>
      <c r="ASM656" s="2"/>
      <c r="ASN656" s="2"/>
      <c r="ASO656" s="2"/>
      <c r="ASP656" s="2"/>
      <c r="ASQ656" s="2"/>
      <c r="ASR656" s="2"/>
      <c r="ASS656" s="2"/>
      <c r="AST656" s="2"/>
      <c r="ASU656" s="2"/>
      <c r="ASV656" s="2"/>
      <c r="ASW656" s="2"/>
      <c r="ASX656" s="2"/>
      <c r="ASY656" s="2"/>
      <c r="ASZ656" s="2"/>
      <c r="ATA656" s="2"/>
      <c r="ATB656" s="2"/>
      <c r="ATC656" s="2"/>
      <c r="ATD656" s="2"/>
      <c r="ATE656" s="2"/>
      <c r="ATF656" s="2"/>
      <c r="ATG656" s="2"/>
      <c r="ATH656" s="2"/>
      <c r="ATI656" s="2"/>
      <c r="ATJ656" s="2"/>
      <c r="ATK656" s="2"/>
      <c r="ATL656" s="2"/>
      <c r="ATM656" s="2"/>
      <c r="ATN656" s="2"/>
      <c r="ATO656" s="2"/>
      <c r="ATP656" s="2"/>
      <c r="ATQ656" s="2"/>
      <c r="ATR656" s="2"/>
      <c r="ATS656" s="2"/>
      <c r="ATT656" s="2"/>
      <c r="ATU656" s="2"/>
      <c r="ATV656" s="2"/>
      <c r="ATW656" s="2"/>
      <c r="ATX656" s="2"/>
      <c r="ATY656" s="2"/>
      <c r="ATZ656" s="2"/>
      <c r="AUA656" s="2"/>
      <c r="AUB656" s="2"/>
      <c r="AUC656" s="2"/>
      <c r="AUD656" s="2"/>
      <c r="AUE656" s="2"/>
      <c r="AUF656" s="2"/>
      <c r="AUG656" s="2"/>
      <c r="AUH656" s="2"/>
      <c r="AUI656" s="2"/>
      <c r="AUJ656" s="2"/>
      <c r="AUK656" s="2"/>
      <c r="AUL656" s="2"/>
      <c r="AUM656" s="2"/>
      <c r="AUN656" s="2"/>
      <c r="AUO656" s="2"/>
      <c r="AUP656" s="2"/>
      <c r="AUQ656" s="2"/>
      <c r="AUR656" s="2"/>
      <c r="AUS656" s="2"/>
      <c r="AUT656" s="2"/>
      <c r="AUU656" s="2"/>
      <c r="AUV656" s="2"/>
      <c r="AUW656" s="2"/>
      <c r="AUX656" s="2"/>
      <c r="AUY656" s="2"/>
      <c r="AUZ656" s="2"/>
      <c r="AVA656" s="2"/>
      <c r="AVB656" s="2"/>
      <c r="AVC656" s="2"/>
      <c r="AVD656" s="2"/>
      <c r="AVE656" s="2"/>
      <c r="AVF656" s="2"/>
      <c r="AVG656" s="2"/>
      <c r="AVH656" s="2"/>
      <c r="AVI656" s="2"/>
      <c r="AVJ656" s="2"/>
      <c r="AVK656" s="2"/>
      <c r="AVL656" s="2"/>
      <c r="AVM656" s="2"/>
      <c r="AVN656" s="2"/>
      <c r="AVO656" s="2"/>
      <c r="AVP656" s="2"/>
      <c r="AVQ656" s="2"/>
      <c r="AVR656" s="2"/>
      <c r="AVS656" s="2"/>
      <c r="AVT656" s="2"/>
      <c r="AVU656" s="2"/>
      <c r="AVV656" s="2"/>
      <c r="AVW656" s="2"/>
      <c r="AVX656" s="2"/>
      <c r="AVY656" s="2"/>
      <c r="AVZ656" s="2"/>
      <c r="AWA656" s="2"/>
      <c r="AWB656" s="2"/>
      <c r="AWC656" s="2"/>
      <c r="AWD656" s="2"/>
      <c r="AWE656" s="2"/>
      <c r="AWF656" s="2"/>
      <c r="AWG656" s="2"/>
      <c r="AWH656" s="2"/>
      <c r="AWI656" s="2"/>
      <c r="AWJ656" s="2"/>
      <c r="AWK656" s="2"/>
      <c r="AWL656" s="2"/>
      <c r="AWM656" s="2"/>
      <c r="AWN656" s="2"/>
      <c r="AWO656" s="2"/>
      <c r="AWP656" s="2"/>
      <c r="AWQ656" s="2"/>
      <c r="AWR656" s="2"/>
      <c r="AWS656" s="2"/>
      <c r="AWT656" s="2"/>
      <c r="AWU656" s="2"/>
      <c r="AWV656" s="2"/>
      <c r="AWW656" s="2"/>
      <c r="AWX656" s="2"/>
      <c r="AWY656" s="2"/>
      <c r="AWZ656" s="2"/>
      <c r="AXA656" s="2"/>
      <c r="AXB656" s="2"/>
      <c r="AXC656" s="2"/>
      <c r="AXD656" s="2"/>
      <c r="AXE656" s="2"/>
      <c r="AXF656" s="2"/>
      <c r="AXG656" s="2"/>
      <c r="AXH656" s="2"/>
      <c r="AXI656" s="2"/>
      <c r="AXJ656" s="2"/>
      <c r="AXK656" s="2"/>
      <c r="AXL656" s="2"/>
      <c r="AXM656" s="2"/>
      <c r="AXN656" s="2"/>
      <c r="AXO656" s="2"/>
      <c r="AXP656" s="2"/>
      <c r="AXQ656" s="2"/>
      <c r="AXR656" s="2"/>
      <c r="AXS656" s="2"/>
      <c r="AXT656" s="2"/>
      <c r="AXU656" s="2"/>
      <c r="AXV656" s="2"/>
      <c r="AXW656" s="2"/>
      <c r="AXX656" s="2"/>
      <c r="AXY656" s="2"/>
      <c r="AXZ656" s="2"/>
      <c r="AYA656" s="2"/>
      <c r="AYB656" s="2"/>
      <c r="AYC656" s="2"/>
      <c r="AYD656" s="2"/>
      <c r="AYE656" s="2"/>
      <c r="AYF656" s="2"/>
      <c r="AYG656" s="2"/>
      <c r="AYH656" s="2"/>
      <c r="AYI656" s="2"/>
      <c r="AYJ656" s="2"/>
      <c r="AYK656" s="2"/>
      <c r="AYL656" s="2"/>
      <c r="AYM656" s="2"/>
      <c r="AYN656" s="2"/>
      <c r="AYO656" s="2"/>
      <c r="AYP656" s="2"/>
      <c r="AYQ656" s="2"/>
      <c r="AYR656" s="2"/>
      <c r="AYS656" s="2"/>
      <c r="AYT656" s="2"/>
      <c r="AYU656" s="2"/>
      <c r="AYV656" s="2"/>
      <c r="AYW656" s="2"/>
      <c r="AYX656" s="2"/>
      <c r="AYY656" s="2"/>
      <c r="AYZ656" s="2"/>
      <c r="AZA656" s="2"/>
      <c r="AZB656" s="2"/>
      <c r="AZC656" s="2"/>
      <c r="AZD656" s="2"/>
      <c r="AZE656" s="2"/>
      <c r="AZF656" s="2"/>
      <c r="AZG656" s="2"/>
      <c r="AZH656" s="2"/>
      <c r="AZI656" s="2"/>
      <c r="AZJ656" s="2"/>
      <c r="AZK656" s="2"/>
      <c r="AZL656" s="2"/>
      <c r="AZM656" s="2"/>
      <c r="AZN656" s="2"/>
      <c r="AZO656" s="2"/>
      <c r="AZP656" s="2"/>
      <c r="AZQ656" s="2"/>
      <c r="AZR656" s="2"/>
      <c r="AZS656" s="2"/>
      <c r="AZT656" s="2"/>
      <c r="AZU656" s="2"/>
      <c r="AZV656" s="2"/>
      <c r="AZW656" s="2"/>
      <c r="AZX656" s="2"/>
      <c r="AZY656" s="2"/>
      <c r="AZZ656" s="2"/>
      <c r="BAA656" s="2"/>
      <c r="BAB656" s="2"/>
      <c r="BAC656" s="2"/>
      <c r="BAD656" s="2"/>
      <c r="BAE656" s="2"/>
      <c r="BAF656" s="2"/>
      <c r="BAG656" s="2"/>
      <c r="BAH656" s="2"/>
      <c r="BAI656" s="2"/>
      <c r="BAJ656" s="2"/>
      <c r="BAK656" s="2"/>
      <c r="BAL656" s="2"/>
      <c r="BAM656" s="2"/>
      <c r="BAN656" s="2"/>
      <c r="BAO656" s="2"/>
      <c r="BAP656" s="2"/>
      <c r="BAQ656" s="2"/>
      <c r="BAR656" s="2"/>
      <c r="BAS656" s="2"/>
      <c r="BAT656" s="2"/>
      <c r="BAU656" s="2"/>
      <c r="BAV656" s="2"/>
      <c r="BAW656" s="2"/>
      <c r="BAX656" s="2"/>
      <c r="BAY656" s="2"/>
      <c r="BAZ656" s="2"/>
      <c r="BBA656" s="2"/>
      <c r="BBB656" s="2"/>
      <c r="BBC656" s="2"/>
      <c r="BBD656" s="2"/>
      <c r="BBE656" s="2"/>
      <c r="BBF656" s="2"/>
      <c r="BBG656" s="2"/>
      <c r="BBH656" s="2"/>
      <c r="BBI656" s="2"/>
      <c r="BBJ656" s="2"/>
      <c r="BBK656" s="2"/>
      <c r="BBL656" s="2"/>
      <c r="BBM656" s="2"/>
      <c r="BBN656" s="2"/>
      <c r="BBO656" s="2"/>
      <c r="BBP656" s="2"/>
      <c r="BBQ656" s="2"/>
      <c r="BBR656" s="2"/>
      <c r="BBS656" s="2"/>
      <c r="BBT656" s="2"/>
      <c r="BBU656" s="2"/>
      <c r="BBV656" s="2"/>
      <c r="BBW656" s="2"/>
      <c r="BBX656" s="2"/>
      <c r="BBY656" s="2"/>
      <c r="BBZ656" s="2"/>
      <c r="BCA656" s="2"/>
      <c r="BCB656" s="2"/>
      <c r="BCC656" s="2"/>
      <c r="BCD656" s="2"/>
      <c r="BCE656" s="2"/>
      <c r="BCF656" s="2"/>
      <c r="BCG656" s="2"/>
      <c r="BCH656" s="2"/>
      <c r="BCI656" s="2"/>
      <c r="BCJ656" s="2"/>
      <c r="BCK656" s="2"/>
      <c r="BCL656" s="2"/>
      <c r="BCM656" s="2"/>
      <c r="BCN656" s="2"/>
      <c r="BCO656" s="2"/>
      <c r="BCP656" s="2"/>
      <c r="BCQ656" s="2"/>
      <c r="BCR656" s="2"/>
      <c r="BCS656" s="2"/>
      <c r="BCT656" s="2"/>
      <c r="BCU656" s="2"/>
      <c r="BCV656" s="2"/>
      <c r="BCW656" s="2"/>
      <c r="BCX656" s="2"/>
      <c r="BCY656" s="2"/>
      <c r="BCZ656" s="2"/>
      <c r="BDA656" s="2"/>
      <c r="BDB656" s="2"/>
      <c r="BDC656" s="2"/>
      <c r="BDD656" s="2"/>
      <c r="BDE656" s="2"/>
      <c r="BDF656" s="2"/>
      <c r="BDG656" s="2"/>
      <c r="BDH656" s="2"/>
      <c r="BDI656" s="2"/>
      <c r="BDJ656" s="2"/>
      <c r="BDK656" s="2"/>
      <c r="BDL656" s="2"/>
      <c r="BDM656" s="2"/>
      <c r="BDN656" s="2"/>
      <c r="BDO656" s="2"/>
      <c r="BDP656" s="2"/>
      <c r="BDQ656" s="2"/>
      <c r="BDR656" s="2"/>
      <c r="BDS656" s="2"/>
      <c r="BDT656" s="2"/>
      <c r="BDU656" s="2"/>
      <c r="BDV656" s="2"/>
      <c r="BDW656" s="2"/>
      <c r="BDX656" s="2"/>
      <c r="BDY656" s="2"/>
      <c r="BDZ656" s="2"/>
      <c r="BEA656" s="2"/>
      <c r="BEB656" s="2"/>
      <c r="BEC656" s="2"/>
      <c r="BED656" s="2"/>
      <c r="BEE656" s="2"/>
      <c r="BEF656" s="2"/>
      <c r="BEG656" s="2"/>
      <c r="BEH656" s="2"/>
      <c r="BEI656" s="2"/>
      <c r="BEJ656" s="2"/>
      <c r="BEK656" s="2"/>
      <c r="BEL656" s="2"/>
      <c r="BEM656" s="2"/>
      <c r="BEN656" s="2"/>
      <c r="BEO656" s="2"/>
      <c r="BEP656" s="2"/>
      <c r="BEQ656" s="2"/>
      <c r="BER656" s="2"/>
      <c r="BES656" s="2"/>
      <c r="BET656" s="2"/>
      <c r="BEU656" s="2"/>
      <c r="BEV656" s="2"/>
      <c r="BEW656" s="2"/>
      <c r="BEX656" s="2"/>
      <c r="BEY656" s="2"/>
      <c r="BEZ656" s="2"/>
      <c r="BFA656" s="2"/>
      <c r="BFB656" s="2"/>
      <c r="BFC656" s="2"/>
      <c r="BFD656" s="2"/>
      <c r="BFE656" s="2"/>
      <c r="BFF656" s="2"/>
      <c r="BFG656" s="2"/>
      <c r="BFH656" s="2"/>
      <c r="BFI656" s="2"/>
      <c r="BFJ656" s="2"/>
      <c r="BFK656" s="2"/>
      <c r="BFL656" s="2"/>
      <c r="BFM656" s="2"/>
      <c r="BFN656" s="2"/>
      <c r="BFO656" s="2"/>
      <c r="BFP656" s="2"/>
      <c r="BFQ656" s="2"/>
      <c r="BFR656" s="2"/>
      <c r="BFS656" s="2"/>
      <c r="BFT656" s="2"/>
      <c r="BFU656" s="2"/>
      <c r="BFV656" s="2"/>
      <c r="BFW656" s="2"/>
      <c r="BFX656" s="2"/>
      <c r="BFY656" s="2"/>
      <c r="BFZ656" s="2"/>
      <c r="BGA656" s="2"/>
      <c r="BGB656" s="2"/>
      <c r="BGC656" s="2"/>
      <c r="BGD656" s="2"/>
      <c r="BGE656" s="2"/>
      <c r="BGF656" s="2"/>
      <c r="BGG656" s="2"/>
      <c r="BGH656" s="2"/>
      <c r="BGI656" s="2"/>
      <c r="BGJ656" s="2"/>
      <c r="BGK656" s="2"/>
      <c r="BGL656" s="2"/>
      <c r="BGM656" s="2"/>
      <c r="BGN656" s="2"/>
      <c r="BGO656" s="2"/>
      <c r="BGP656" s="2"/>
      <c r="BGQ656" s="2"/>
      <c r="BGR656" s="2"/>
      <c r="BGS656" s="2"/>
      <c r="BGT656" s="2"/>
      <c r="BGU656" s="2"/>
      <c r="BGV656" s="2"/>
      <c r="BGW656" s="2"/>
      <c r="BGX656" s="2"/>
      <c r="BGY656" s="2"/>
      <c r="BGZ656" s="2"/>
      <c r="BHA656" s="2"/>
      <c r="BHB656" s="2"/>
      <c r="BHC656" s="2"/>
      <c r="BHD656" s="2"/>
      <c r="BHE656" s="2"/>
      <c r="BHF656" s="2"/>
      <c r="BHG656" s="2"/>
      <c r="BHH656" s="2"/>
      <c r="BHI656" s="2"/>
      <c r="BHJ656" s="2"/>
      <c r="BHK656" s="2"/>
      <c r="BHL656" s="2"/>
      <c r="BHM656" s="2"/>
      <c r="BHN656" s="2"/>
      <c r="BHO656" s="2"/>
      <c r="BHP656" s="2"/>
      <c r="BHQ656" s="2"/>
      <c r="BHR656" s="2"/>
      <c r="BHS656" s="2"/>
      <c r="BHT656" s="2"/>
      <c r="BHU656" s="2"/>
      <c r="BHV656" s="2"/>
      <c r="BHW656" s="2"/>
      <c r="BHX656" s="2"/>
      <c r="BHY656" s="2"/>
      <c r="BHZ656" s="2"/>
      <c r="BIA656" s="2"/>
      <c r="BIB656" s="2"/>
      <c r="BIC656" s="2"/>
      <c r="BID656" s="2"/>
      <c r="BIE656" s="2"/>
      <c r="BIF656" s="2"/>
      <c r="BIG656" s="2"/>
      <c r="BIH656" s="2"/>
      <c r="BII656" s="2"/>
      <c r="BIJ656" s="2"/>
      <c r="BIK656" s="2"/>
      <c r="BIL656" s="2"/>
      <c r="BIM656" s="2"/>
      <c r="BIN656" s="2"/>
      <c r="BIO656" s="2"/>
      <c r="BIP656" s="2"/>
      <c r="BIQ656" s="2"/>
      <c r="BIR656" s="2"/>
      <c r="BIS656" s="2"/>
      <c r="BIT656" s="2"/>
      <c r="BIU656" s="2"/>
      <c r="BIV656" s="2"/>
      <c r="BIW656" s="2"/>
      <c r="BIX656" s="2"/>
      <c r="BIY656" s="2"/>
      <c r="BIZ656" s="2"/>
      <c r="BJA656" s="2"/>
      <c r="BJB656" s="2"/>
      <c r="BJC656" s="2"/>
      <c r="BJD656" s="2"/>
      <c r="BJE656" s="2"/>
      <c r="BJF656" s="2"/>
      <c r="BJG656" s="2"/>
      <c r="BJH656" s="2"/>
      <c r="BJI656" s="2"/>
      <c r="BJJ656" s="2"/>
      <c r="BJK656" s="2"/>
      <c r="BJL656" s="2"/>
      <c r="BJM656" s="2"/>
      <c r="BJN656" s="2"/>
      <c r="BJO656" s="2"/>
      <c r="BJP656" s="2"/>
      <c r="BJQ656" s="2"/>
      <c r="BJR656" s="2"/>
      <c r="BJS656" s="2"/>
      <c r="BJT656" s="2"/>
      <c r="BJU656" s="2"/>
      <c r="BJV656" s="2"/>
      <c r="BJW656" s="2"/>
      <c r="BJX656" s="2"/>
      <c r="BJY656" s="2"/>
      <c r="BJZ656" s="2"/>
      <c r="BKA656" s="2"/>
      <c r="BKB656" s="2"/>
      <c r="BKC656" s="2"/>
      <c r="BKD656" s="2"/>
      <c r="BKE656" s="2"/>
      <c r="BKF656" s="2"/>
      <c r="BKG656" s="2"/>
      <c r="BKH656" s="2"/>
      <c r="BKI656" s="2"/>
      <c r="BKJ656" s="2"/>
      <c r="BKK656" s="2"/>
      <c r="BKL656" s="2"/>
      <c r="BKM656" s="2"/>
      <c r="BKN656" s="2"/>
      <c r="BKO656" s="2"/>
      <c r="BKP656" s="2"/>
      <c r="BKQ656" s="2"/>
      <c r="BKR656" s="2"/>
      <c r="BKS656" s="2"/>
      <c r="BKT656" s="2"/>
      <c r="BKU656" s="2"/>
      <c r="BKV656" s="2"/>
      <c r="BKW656" s="2"/>
      <c r="BKX656" s="2"/>
      <c r="BKY656" s="2"/>
      <c r="BKZ656" s="2"/>
      <c r="BLA656" s="2"/>
      <c r="BLB656" s="2"/>
      <c r="BLC656" s="2"/>
      <c r="BLD656" s="2"/>
      <c r="BLE656" s="2"/>
      <c r="BLF656" s="2"/>
      <c r="BLG656" s="2"/>
      <c r="BLH656" s="2"/>
      <c r="BLI656" s="2"/>
      <c r="BLJ656" s="2"/>
      <c r="BLK656" s="2"/>
      <c r="BLL656" s="2"/>
      <c r="BLM656" s="2"/>
      <c r="BLN656" s="2"/>
      <c r="BLO656" s="2"/>
      <c r="BLP656" s="2"/>
      <c r="BLQ656" s="2"/>
      <c r="BLR656" s="2"/>
      <c r="BLS656" s="2"/>
      <c r="BLT656" s="2"/>
      <c r="BLU656" s="2"/>
      <c r="BLV656" s="2"/>
      <c r="BLW656" s="2"/>
      <c r="BLX656" s="2"/>
      <c r="BLY656" s="2"/>
      <c r="BLZ656" s="2"/>
      <c r="BMA656" s="2"/>
      <c r="BMB656" s="2"/>
      <c r="BMC656" s="2"/>
      <c r="BMD656" s="2"/>
      <c r="BME656" s="2"/>
      <c r="BMF656" s="2"/>
      <c r="BMG656" s="2"/>
      <c r="BMH656" s="2"/>
      <c r="BMI656" s="2"/>
      <c r="BMJ656" s="2"/>
      <c r="BMK656" s="2"/>
      <c r="BML656" s="2"/>
      <c r="BMM656" s="2"/>
      <c r="BMN656" s="2"/>
      <c r="BMO656" s="2"/>
      <c r="BMP656" s="2"/>
      <c r="BMQ656" s="2"/>
      <c r="BMR656" s="2"/>
      <c r="BMS656" s="2"/>
      <c r="BMT656" s="2"/>
      <c r="BMU656" s="2"/>
      <c r="BMV656" s="2"/>
      <c r="BMW656" s="2"/>
      <c r="BMX656" s="2"/>
      <c r="BMY656" s="2"/>
      <c r="BMZ656" s="2"/>
      <c r="BNA656" s="2"/>
      <c r="BNB656" s="2"/>
      <c r="BNC656" s="2"/>
      <c r="BND656" s="2"/>
      <c r="BNE656" s="2"/>
      <c r="BNF656" s="2"/>
      <c r="BNG656" s="2"/>
      <c r="BNH656" s="2"/>
      <c r="BNI656" s="2"/>
      <c r="BNJ656" s="2"/>
      <c r="BNK656" s="2"/>
      <c r="BNL656" s="2"/>
      <c r="BNM656" s="2"/>
      <c r="BNN656" s="2"/>
      <c r="BNO656" s="2"/>
      <c r="BNP656" s="2"/>
      <c r="BNQ656" s="2"/>
      <c r="BNR656" s="2"/>
      <c r="BNS656" s="2"/>
      <c r="BNT656" s="2"/>
      <c r="BNU656" s="2"/>
      <c r="BNV656" s="2"/>
      <c r="BNW656" s="2"/>
      <c r="BNX656" s="2"/>
      <c r="BNY656" s="2"/>
      <c r="BNZ656" s="2"/>
      <c r="BOA656" s="2"/>
      <c r="BOB656" s="2"/>
      <c r="BOC656" s="2"/>
      <c r="BOD656" s="2"/>
      <c r="BOE656" s="2"/>
      <c r="BOF656" s="2"/>
      <c r="BOG656" s="2"/>
      <c r="BOH656" s="2"/>
      <c r="BOI656" s="2"/>
      <c r="BOJ656" s="2"/>
      <c r="BOK656" s="2"/>
      <c r="BOL656" s="2"/>
      <c r="BOM656" s="2"/>
      <c r="BON656" s="2"/>
      <c r="BOO656" s="2"/>
      <c r="BOP656" s="2"/>
      <c r="BOQ656" s="2"/>
      <c r="BOR656" s="2"/>
      <c r="BOS656" s="2"/>
      <c r="BOT656" s="2"/>
      <c r="BOU656" s="2"/>
      <c r="BOV656" s="2"/>
      <c r="BOW656" s="2"/>
      <c r="BOX656" s="2"/>
      <c r="BOY656" s="2"/>
      <c r="BOZ656" s="2"/>
      <c r="BPA656" s="2"/>
      <c r="BPB656" s="2"/>
      <c r="BPC656" s="2"/>
      <c r="BPD656" s="2"/>
      <c r="BPE656" s="2"/>
      <c r="BPF656" s="2"/>
      <c r="BPG656" s="2"/>
      <c r="BPH656" s="2"/>
      <c r="BPI656" s="2"/>
      <c r="BPJ656" s="2"/>
      <c r="BPK656" s="2"/>
      <c r="BPL656" s="2"/>
      <c r="BPM656" s="2"/>
      <c r="BPN656" s="2"/>
      <c r="BPO656" s="2"/>
      <c r="BPP656" s="2"/>
      <c r="BPQ656" s="2"/>
      <c r="BPR656" s="2"/>
      <c r="BPS656" s="2"/>
      <c r="BPT656" s="2"/>
      <c r="BPU656" s="2"/>
      <c r="BPV656" s="2"/>
      <c r="BPW656" s="2"/>
      <c r="BPX656" s="2"/>
      <c r="BPY656" s="2"/>
      <c r="BPZ656" s="2"/>
      <c r="BQA656" s="2"/>
      <c r="BQB656" s="2"/>
      <c r="BQC656" s="2"/>
      <c r="BQD656" s="2"/>
      <c r="BQE656" s="2"/>
      <c r="BQF656" s="2"/>
      <c r="BQG656" s="2"/>
      <c r="BQH656" s="2"/>
      <c r="BQI656" s="2"/>
      <c r="BQJ656" s="2"/>
      <c r="BQK656" s="2"/>
      <c r="BQL656" s="2"/>
      <c r="BQM656" s="2"/>
      <c r="BQN656" s="2"/>
      <c r="BQO656" s="2"/>
      <c r="BQP656" s="2"/>
      <c r="BQQ656" s="2"/>
      <c r="BQR656" s="2"/>
      <c r="BQS656" s="2"/>
      <c r="BQT656" s="2"/>
      <c r="BQU656" s="2"/>
      <c r="BQV656" s="2"/>
      <c r="BQW656" s="2"/>
      <c r="BQX656" s="2"/>
      <c r="BQY656" s="2"/>
      <c r="BQZ656" s="2"/>
      <c r="BRA656" s="2"/>
      <c r="BRB656" s="2"/>
      <c r="BRC656" s="2"/>
      <c r="BRD656" s="2"/>
      <c r="BRE656" s="2"/>
      <c r="BRF656" s="2"/>
      <c r="BRG656" s="2"/>
      <c r="BRH656" s="2"/>
      <c r="BRI656" s="2"/>
      <c r="BRJ656" s="2"/>
      <c r="BRK656" s="2"/>
      <c r="BRL656" s="2"/>
      <c r="BRM656" s="2"/>
      <c r="BRN656" s="2"/>
      <c r="BRO656" s="2"/>
      <c r="BRP656" s="2"/>
      <c r="BRQ656" s="2"/>
      <c r="BRR656" s="2"/>
      <c r="BRS656" s="2"/>
      <c r="BRT656" s="2"/>
      <c r="BRU656" s="2"/>
      <c r="BRV656" s="2"/>
      <c r="BRW656" s="2"/>
      <c r="BRX656" s="2"/>
      <c r="BRY656" s="2"/>
      <c r="BRZ656" s="2"/>
      <c r="BSA656" s="2"/>
      <c r="BSB656" s="2"/>
      <c r="BSC656" s="2"/>
      <c r="BSD656" s="2"/>
      <c r="BSE656" s="2"/>
      <c r="BSF656" s="2"/>
      <c r="BSG656" s="2"/>
      <c r="BSH656" s="2"/>
      <c r="BSI656" s="2"/>
      <c r="BSJ656" s="2"/>
      <c r="BSK656" s="2"/>
      <c r="BSL656" s="2"/>
      <c r="BSM656" s="2"/>
      <c r="BSN656" s="2"/>
      <c r="BSO656" s="2"/>
      <c r="BSP656" s="2"/>
      <c r="BSQ656" s="2"/>
      <c r="BSR656" s="2"/>
      <c r="BSS656" s="2"/>
      <c r="BST656" s="2"/>
      <c r="BSU656" s="2"/>
      <c r="BSV656" s="2"/>
      <c r="BSW656" s="2"/>
      <c r="BSX656" s="2"/>
      <c r="BSY656" s="2"/>
      <c r="BSZ656" s="2"/>
      <c r="BTA656" s="2"/>
      <c r="BTB656" s="2"/>
      <c r="BTC656" s="2"/>
      <c r="BTD656" s="2"/>
      <c r="BTE656" s="2"/>
      <c r="BTF656" s="2"/>
      <c r="BTG656" s="2"/>
      <c r="BTH656" s="2"/>
      <c r="BTI656" s="2"/>
      <c r="BTJ656" s="2"/>
      <c r="BTK656" s="2"/>
      <c r="BTL656" s="2"/>
      <c r="BTM656" s="2"/>
      <c r="BTN656" s="2"/>
      <c r="BTO656" s="2"/>
      <c r="BTP656" s="2"/>
      <c r="BTQ656" s="2"/>
      <c r="BTR656" s="2"/>
      <c r="BTS656" s="2"/>
      <c r="BTT656" s="2"/>
      <c r="BTU656" s="2"/>
      <c r="BTV656" s="2"/>
      <c r="BTW656" s="2"/>
      <c r="BTX656" s="2"/>
      <c r="BTY656" s="2"/>
      <c r="BTZ656" s="2"/>
      <c r="BUA656" s="2"/>
      <c r="BUB656" s="2"/>
      <c r="BUC656" s="2"/>
      <c r="BUD656" s="2"/>
      <c r="BUE656" s="2"/>
      <c r="BUF656" s="2"/>
      <c r="BUG656" s="2"/>
      <c r="BUH656" s="2"/>
      <c r="BUI656" s="2"/>
      <c r="BUJ656" s="2"/>
      <c r="BUK656" s="2"/>
      <c r="BUL656" s="2"/>
      <c r="BUM656" s="2"/>
      <c r="BUN656" s="2"/>
      <c r="BUO656" s="2"/>
      <c r="BUP656" s="2"/>
      <c r="BUQ656" s="2"/>
      <c r="BUR656" s="2"/>
      <c r="BUS656" s="2"/>
      <c r="BUT656" s="2"/>
      <c r="BUU656" s="2"/>
      <c r="BUV656" s="2"/>
      <c r="BUW656" s="2"/>
      <c r="BUX656" s="2"/>
      <c r="BUY656" s="2"/>
      <c r="BUZ656" s="2"/>
      <c r="BVA656" s="2"/>
      <c r="BVB656" s="2"/>
      <c r="BVC656" s="2"/>
      <c r="BVD656" s="2"/>
      <c r="BVE656" s="2"/>
      <c r="BVF656" s="2"/>
      <c r="BVG656" s="2"/>
      <c r="BVH656" s="2"/>
      <c r="BVI656" s="2"/>
      <c r="BVJ656" s="2"/>
      <c r="BVK656" s="2"/>
      <c r="BVL656" s="2"/>
      <c r="BVM656" s="2"/>
      <c r="BVN656" s="2"/>
      <c r="BVO656" s="2"/>
      <c r="BVP656" s="2"/>
      <c r="BVQ656" s="2"/>
      <c r="BVR656" s="2"/>
      <c r="BVS656" s="2"/>
      <c r="BVT656" s="2"/>
      <c r="BVU656" s="2"/>
      <c r="BVV656" s="2"/>
      <c r="BVW656" s="2"/>
      <c r="BVX656" s="2"/>
      <c r="BVY656" s="2"/>
      <c r="BVZ656" s="2"/>
      <c r="BWA656" s="2"/>
      <c r="BWB656" s="2"/>
      <c r="BWC656" s="2"/>
      <c r="BWD656" s="2"/>
      <c r="BWE656" s="2"/>
      <c r="BWF656" s="2"/>
      <c r="BWG656" s="2"/>
      <c r="BWH656" s="2"/>
      <c r="BWI656" s="2"/>
      <c r="BWJ656" s="2"/>
      <c r="BWK656" s="2"/>
      <c r="BWL656" s="2"/>
      <c r="BWM656" s="2"/>
      <c r="BWN656" s="2"/>
      <c r="BWO656" s="2"/>
      <c r="BWP656" s="2"/>
      <c r="BWQ656" s="2"/>
      <c r="BWR656" s="2"/>
      <c r="BWS656" s="2"/>
      <c r="BWT656" s="2"/>
      <c r="BWU656" s="2"/>
      <c r="BWV656" s="2"/>
      <c r="BWW656" s="2"/>
      <c r="BWX656" s="2"/>
      <c r="BWY656" s="2"/>
      <c r="BWZ656" s="2"/>
      <c r="BXA656" s="2"/>
      <c r="BXB656" s="2"/>
      <c r="BXC656" s="2"/>
      <c r="BXD656" s="2"/>
      <c r="BXE656" s="2"/>
      <c r="BXF656" s="2"/>
      <c r="BXG656" s="2"/>
      <c r="BXH656" s="2"/>
      <c r="BXI656" s="2"/>
      <c r="BXJ656" s="2"/>
      <c r="BXK656" s="2"/>
      <c r="BXL656" s="2"/>
      <c r="BXM656" s="2"/>
      <c r="BXN656" s="2"/>
      <c r="BXO656" s="2"/>
      <c r="BXP656" s="2"/>
      <c r="BXQ656" s="2"/>
      <c r="BXR656" s="2"/>
      <c r="BXS656" s="2"/>
      <c r="BXT656" s="2"/>
      <c r="BXU656" s="2"/>
      <c r="BXV656" s="2"/>
      <c r="BXW656" s="2"/>
      <c r="BXX656" s="2"/>
      <c r="BXY656" s="2"/>
      <c r="BXZ656" s="2"/>
      <c r="BYA656" s="2"/>
      <c r="BYB656" s="2"/>
      <c r="BYC656" s="2"/>
      <c r="BYD656" s="2"/>
      <c r="BYE656" s="2"/>
      <c r="BYF656" s="2"/>
      <c r="BYG656" s="2"/>
      <c r="BYH656" s="2"/>
      <c r="BYI656" s="2"/>
      <c r="BYJ656" s="2"/>
      <c r="BYK656" s="2"/>
      <c r="BYL656" s="2"/>
      <c r="BYM656" s="2"/>
      <c r="BYN656" s="2"/>
      <c r="BYO656" s="2"/>
      <c r="BYP656" s="2"/>
      <c r="BYQ656" s="2"/>
      <c r="BYR656" s="2"/>
      <c r="BYS656" s="2"/>
      <c r="BYT656" s="2"/>
      <c r="BYU656" s="2"/>
      <c r="BYV656" s="2"/>
      <c r="BYW656" s="2"/>
      <c r="BYX656" s="2"/>
      <c r="BYY656" s="2"/>
      <c r="BYZ656" s="2"/>
      <c r="BZA656" s="2"/>
      <c r="BZB656" s="2"/>
      <c r="BZC656" s="2"/>
      <c r="BZD656" s="2"/>
      <c r="BZE656" s="2"/>
      <c r="BZF656" s="2"/>
      <c r="BZG656" s="2"/>
      <c r="BZH656" s="2"/>
      <c r="BZI656" s="2"/>
      <c r="BZJ656" s="2"/>
      <c r="BZK656" s="2"/>
      <c r="BZL656" s="2"/>
      <c r="BZM656" s="2"/>
      <c r="BZN656" s="2"/>
      <c r="BZO656" s="2"/>
      <c r="BZP656" s="2"/>
      <c r="BZQ656" s="2"/>
      <c r="BZR656" s="2"/>
      <c r="BZS656" s="2"/>
      <c r="BZT656" s="2"/>
      <c r="BZU656" s="2"/>
      <c r="BZV656" s="2"/>
      <c r="BZW656" s="2"/>
      <c r="BZX656" s="2"/>
      <c r="BZY656" s="2"/>
      <c r="BZZ656" s="2"/>
      <c r="CAA656" s="2"/>
      <c r="CAB656" s="2"/>
      <c r="CAC656" s="2"/>
      <c r="CAD656" s="2"/>
      <c r="CAE656" s="2"/>
      <c r="CAF656" s="2"/>
      <c r="CAG656" s="2"/>
      <c r="CAH656" s="2"/>
      <c r="CAI656" s="2"/>
      <c r="CAJ656" s="2"/>
      <c r="CAK656" s="2"/>
      <c r="CAL656" s="2"/>
      <c r="CAM656" s="2"/>
      <c r="CAN656" s="2"/>
      <c r="CAO656" s="2"/>
      <c r="CAP656" s="2"/>
      <c r="CAQ656" s="2"/>
      <c r="CAR656" s="2"/>
      <c r="CAS656" s="2"/>
      <c r="CAT656" s="2"/>
      <c r="CAU656" s="2"/>
      <c r="CAV656" s="2"/>
      <c r="CAW656" s="2"/>
      <c r="CAX656" s="2"/>
      <c r="CAY656" s="2"/>
      <c r="CAZ656" s="2"/>
      <c r="CBA656" s="2"/>
      <c r="CBB656" s="2"/>
      <c r="CBC656" s="2"/>
      <c r="CBD656" s="2"/>
      <c r="CBE656" s="2"/>
      <c r="CBF656" s="2"/>
      <c r="CBG656" s="2"/>
      <c r="CBH656" s="2"/>
      <c r="CBI656" s="2"/>
      <c r="CBJ656" s="2"/>
      <c r="CBK656" s="2"/>
      <c r="CBL656" s="2"/>
      <c r="CBM656" s="2"/>
      <c r="CBN656" s="2"/>
      <c r="CBO656" s="2"/>
      <c r="CBP656" s="2"/>
      <c r="CBQ656" s="2"/>
      <c r="CBR656" s="2"/>
      <c r="CBS656" s="2"/>
      <c r="CBT656" s="2"/>
      <c r="CBU656" s="2"/>
      <c r="CBV656" s="2"/>
      <c r="CBW656" s="2"/>
      <c r="CBX656" s="2"/>
      <c r="CBY656" s="2"/>
      <c r="CBZ656" s="2"/>
      <c r="CCA656" s="2"/>
      <c r="CCB656" s="2"/>
      <c r="CCC656" s="2"/>
      <c r="CCD656" s="2"/>
      <c r="CCE656" s="2"/>
      <c r="CCF656" s="2"/>
      <c r="CCG656" s="2"/>
      <c r="CCH656" s="2"/>
      <c r="CCI656" s="2"/>
      <c r="CCJ656" s="2"/>
      <c r="CCK656" s="2"/>
      <c r="CCL656" s="2"/>
      <c r="CCM656" s="2"/>
      <c r="CCN656" s="2"/>
      <c r="CCO656" s="2"/>
      <c r="CCP656" s="2"/>
      <c r="CCQ656" s="2"/>
      <c r="CCR656" s="2"/>
      <c r="CCS656" s="2"/>
      <c r="CCT656" s="2"/>
      <c r="CCU656" s="2"/>
      <c r="CCV656" s="2"/>
      <c r="CCW656" s="2"/>
      <c r="CCX656" s="2"/>
      <c r="CCY656" s="2"/>
      <c r="CCZ656" s="2"/>
      <c r="CDA656" s="2"/>
      <c r="CDB656" s="2"/>
      <c r="CDC656" s="2"/>
      <c r="CDD656" s="2"/>
      <c r="CDE656" s="2"/>
      <c r="CDF656" s="2"/>
      <c r="CDG656" s="2"/>
      <c r="CDH656" s="2"/>
      <c r="CDI656" s="2"/>
      <c r="CDJ656" s="2"/>
      <c r="CDK656" s="2"/>
      <c r="CDL656" s="2"/>
      <c r="CDM656" s="2"/>
      <c r="CDN656" s="2"/>
      <c r="CDO656" s="2"/>
      <c r="CDP656" s="2"/>
      <c r="CDQ656" s="2"/>
      <c r="CDR656" s="2"/>
      <c r="CDS656" s="2"/>
      <c r="CDT656" s="2"/>
      <c r="CDU656" s="2"/>
      <c r="CDV656" s="2"/>
      <c r="CDW656" s="2"/>
      <c r="CDX656" s="2"/>
      <c r="CDY656" s="2"/>
      <c r="CDZ656" s="2"/>
      <c r="CEA656" s="2"/>
      <c r="CEB656" s="2"/>
      <c r="CEC656" s="2"/>
      <c r="CED656" s="2"/>
      <c r="CEE656" s="2"/>
      <c r="CEF656" s="2"/>
      <c r="CEG656" s="2"/>
      <c r="CEH656" s="2"/>
      <c r="CEI656" s="2"/>
      <c r="CEJ656" s="2"/>
      <c r="CEK656" s="2"/>
      <c r="CEL656" s="2"/>
      <c r="CEM656" s="2"/>
      <c r="CEN656" s="2"/>
      <c r="CEO656" s="2"/>
      <c r="CEP656" s="2"/>
      <c r="CEQ656" s="2"/>
      <c r="CER656" s="2"/>
      <c r="CES656" s="2"/>
      <c r="CET656" s="2"/>
      <c r="CEU656" s="2"/>
      <c r="CEV656" s="2"/>
      <c r="CEW656" s="2"/>
      <c r="CEX656" s="2"/>
      <c r="CEY656" s="2"/>
      <c r="CEZ656" s="2"/>
      <c r="CFA656" s="2"/>
      <c r="CFB656" s="2"/>
      <c r="CFC656" s="2"/>
      <c r="CFD656" s="2"/>
      <c r="CFE656" s="2"/>
      <c r="CFF656" s="2"/>
      <c r="CFG656" s="2"/>
      <c r="CFH656" s="2"/>
      <c r="CFI656" s="2"/>
      <c r="CFJ656" s="2"/>
      <c r="CFK656" s="2"/>
      <c r="CFL656" s="2"/>
      <c r="CFM656" s="2"/>
      <c r="CFN656" s="2"/>
      <c r="CFO656" s="2"/>
      <c r="CFP656" s="2"/>
      <c r="CFQ656" s="2"/>
      <c r="CFR656" s="2"/>
      <c r="CFS656" s="2"/>
      <c r="CFT656" s="2"/>
      <c r="CFU656" s="2"/>
      <c r="CFV656" s="2"/>
      <c r="CFW656" s="2"/>
      <c r="CFX656" s="2"/>
      <c r="CFY656" s="2"/>
      <c r="CFZ656" s="2"/>
      <c r="CGA656" s="2"/>
      <c r="CGB656" s="2"/>
      <c r="CGC656" s="2"/>
      <c r="CGD656" s="2"/>
      <c r="CGE656" s="2"/>
      <c r="CGF656" s="2"/>
      <c r="CGG656" s="2"/>
      <c r="CGH656" s="2"/>
      <c r="CGI656" s="2"/>
      <c r="CGJ656" s="2"/>
      <c r="CGK656" s="2"/>
      <c r="CGL656" s="2"/>
      <c r="CGM656" s="2"/>
      <c r="CGN656" s="2"/>
      <c r="CGO656" s="2"/>
      <c r="CGP656" s="2"/>
      <c r="CGQ656" s="2"/>
      <c r="CGR656" s="2"/>
      <c r="CGS656" s="2"/>
      <c r="CGT656" s="2"/>
      <c r="CGU656" s="2"/>
      <c r="CGV656" s="2"/>
      <c r="CGW656" s="2"/>
      <c r="CGX656" s="2"/>
      <c r="CGY656" s="2"/>
      <c r="CGZ656" s="2"/>
      <c r="CHA656" s="2"/>
      <c r="CHB656" s="2"/>
      <c r="CHC656" s="2"/>
      <c r="CHD656" s="2"/>
      <c r="CHE656" s="2"/>
      <c r="CHF656" s="2"/>
      <c r="CHG656" s="2"/>
      <c r="CHH656" s="2"/>
      <c r="CHI656" s="2"/>
      <c r="CHJ656" s="2"/>
      <c r="CHK656" s="2"/>
      <c r="CHL656" s="2"/>
      <c r="CHM656" s="2"/>
      <c r="CHN656" s="2"/>
      <c r="CHO656" s="2"/>
      <c r="CHP656" s="2"/>
      <c r="CHQ656" s="2"/>
      <c r="CHR656" s="2"/>
      <c r="CHS656" s="2"/>
      <c r="CHT656" s="2"/>
      <c r="CHU656" s="2"/>
      <c r="CHV656" s="2"/>
      <c r="CHW656" s="2"/>
      <c r="CHX656" s="2"/>
      <c r="CHY656" s="2"/>
      <c r="CHZ656" s="2"/>
      <c r="CIA656" s="2"/>
      <c r="CIB656" s="2"/>
      <c r="CIC656" s="2"/>
      <c r="CID656" s="2"/>
      <c r="CIE656" s="2"/>
      <c r="CIF656" s="2"/>
      <c r="CIG656" s="2"/>
      <c r="CIH656" s="2"/>
      <c r="CII656" s="2"/>
      <c r="CIJ656" s="2"/>
      <c r="CIK656" s="2"/>
      <c r="CIL656" s="2"/>
      <c r="CIM656" s="2"/>
      <c r="CIN656" s="2"/>
      <c r="CIO656" s="2"/>
      <c r="CIP656" s="2"/>
      <c r="CIQ656" s="2"/>
      <c r="CIR656" s="2"/>
      <c r="CIS656" s="2"/>
      <c r="CIT656" s="2"/>
      <c r="CIU656" s="2"/>
      <c r="CIV656" s="2"/>
      <c r="CIW656" s="2"/>
      <c r="CIX656" s="2"/>
      <c r="CIY656" s="2"/>
      <c r="CIZ656" s="2"/>
      <c r="CJA656" s="2"/>
      <c r="CJB656" s="2"/>
      <c r="CJC656" s="2"/>
      <c r="CJD656" s="2"/>
      <c r="CJE656" s="2"/>
      <c r="CJF656" s="2"/>
      <c r="CJG656" s="2"/>
      <c r="CJH656" s="2"/>
      <c r="CJI656" s="2"/>
      <c r="CJJ656" s="2"/>
      <c r="CJK656" s="2"/>
      <c r="CJL656" s="2"/>
      <c r="CJM656" s="2"/>
      <c r="CJN656" s="2"/>
      <c r="CJO656" s="2"/>
      <c r="CJP656" s="2"/>
      <c r="CJQ656" s="2"/>
      <c r="CJR656" s="2"/>
      <c r="CJS656" s="2"/>
      <c r="CJT656" s="2"/>
      <c r="CJU656" s="2"/>
      <c r="CJV656" s="2"/>
      <c r="CJW656" s="2"/>
      <c r="CJX656" s="2"/>
      <c r="CJY656" s="2"/>
      <c r="CJZ656" s="2"/>
      <c r="CKA656" s="2"/>
      <c r="CKB656" s="2"/>
      <c r="CKC656" s="2"/>
      <c r="CKD656" s="2"/>
      <c r="CKE656" s="2"/>
      <c r="CKF656" s="2"/>
      <c r="CKG656" s="2"/>
      <c r="CKH656" s="2"/>
      <c r="CKI656" s="2"/>
      <c r="CKJ656" s="2"/>
      <c r="CKK656" s="2"/>
      <c r="CKL656" s="2"/>
      <c r="CKM656" s="2"/>
      <c r="CKN656" s="2"/>
      <c r="CKO656" s="2"/>
      <c r="CKP656" s="2"/>
      <c r="CKQ656" s="2"/>
      <c r="CKR656" s="2"/>
      <c r="CKS656" s="2"/>
      <c r="CKT656" s="2"/>
      <c r="CKU656" s="2"/>
      <c r="CKV656" s="2"/>
      <c r="CKW656" s="2"/>
      <c r="CKX656" s="2"/>
      <c r="CKY656" s="2"/>
      <c r="CKZ656" s="2"/>
      <c r="CLA656" s="2"/>
      <c r="CLB656" s="2"/>
      <c r="CLC656" s="2"/>
      <c r="CLD656" s="2"/>
      <c r="CLE656" s="2"/>
      <c r="CLF656" s="2"/>
      <c r="CLG656" s="2"/>
      <c r="CLH656" s="2"/>
      <c r="CLI656" s="2"/>
      <c r="CLJ656" s="2"/>
      <c r="CLK656" s="2"/>
      <c r="CLL656" s="2"/>
      <c r="CLM656" s="2"/>
      <c r="CLN656" s="2"/>
      <c r="CLO656" s="2"/>
      <c r="CLP656" s="2"/>
      <c r="CLQ656" s="2"/>
      <c r="CLR656" s="2"/>
      <c r="CLS656" s="2"/>
      <c r="CLT656" s="2"/>
      <c r="CLU656" s="2"/>
      <c r="CLV656" s="2"/>
      <c r="CLW656" s="2"/>
      <c r="CLX656" s="2"/>
      <c r="CLY656" s="2"/>
      <c r="CLZ656" s="2"/>
      <c r="CMA656" s="2"/>
      <c r="CMB656" s="2"/>
      <c r="CMC656" s="2"/>
      <c r="CMD656" s="2"/>
      <c r="CME656" s="2"/>
      <c r="CMF656" s="2"/>
      <c r="CMG656" s="2"/>
      <c r="CMH656" s="2"/>
      <c r="CMI656" s="2"/>
      <c r="CMJ656" s="2"/>
      <c r="CMK656" s="2"/>
      <c r="CML656" s="2"/>
      <c r="CMM656" s="2"/>
      <c r="CMN656" s="2"/>
      <c r="CMO656" s="2"/>
      <c r="CMP656" s="2"/>
      <c r="CMQ656" s="2"/>
      <c r="CMR656" s="2"/>
      <c r="CMS656" s="2"/>
      <c r="CMT656" s="2"/>
      <c r="CMU656" s="2"/>
      <c r="CMV656" s="2"/>
      <c r="CMW656" s="2"/>
      <c r="CMX656" s="2"/>
      <c r="CMY656" s="2"/>
      <c r="CMZ656" s="2"/>
      <c r="CNA656" s="2"/>
      <c r="CNB656" s="2"/>
      <c r="CNC656" s="2"/>
      <c r="CND656" s="2"/>
      <c r="CNE656" s="2"/>
      <c r="CNF656" s="2"/>
      <c r="CNG656" s="2"/>
      <c r="CNH656" s="2"/>
      <c r="CNI656" s="2"/>
      <c r="CNJ656" s="2"/>
      <c r="CNK656" s="2"/>
      <c r="CNL656" s="2"/>
      <c r="CNM656" s="2"/>
      <c r="CNN656" s="2"/>
      <c r="CNO656" s="2"/>
      <c r="CNP656" s="2"/>
      <c r="CNQ656" s="2"/>
      <c r="CNR656" s="2"/>
      <c r="CNS656" s="2"/>
      <c r="CNT656" s="2"/>
      <c r="CNU656" s="2"/>
      <c r="CNV656" s="2"/>
      <c r="CNW656" s="2"/>
      <c r="CNX656" s="2"/>
      <c r="CNY656" s="2"/>
      <c r="CNZ656" s="2"/>
      <c r="COA656" s="2"/>
      <c r="COB656" s="2"/>
      <c r="COC656" s="2"/>
      <c r="COD656" s="2"/>
      <c r="COE656" s="2"/>
      <c r="COF656" s="2"/>
      <c r="COG656" s="2"/>
      <c r="COH656" s="2"/>
      <c r="COI656" s="2"/>
      <c r="COJ656" s="2"/>
      <c r="COK656" s="2"/>
      <c r="COL656" s="2"/>
      <c r="COM656" s="2"/>
      <c r="CON656" s="2"/>
      <c r="COO656" s="2"/>
      <c r="COP656" s="2"/>
      <c r="COQ656" s="2"/>
      <c r="COR656" s="2"/>
      <c r="COS656" s="2"/>
      <c r="COT656" s="2"/>
      <c r="COU656" s="2"/>
      <c r="COV656" s="2"/>
      <c r="COW656" s="2"/>
      <c r="COX656" s="2"/>
      <c r="COY656" s="2"/>
      <c r="COZ656" s="2"/>
      <c r="CPA656" s="2"/>
      <c r="CPB656" s="2"/>
      <c r="CPC656" s="2"/>
      <c r="CPD656" s="2"/>
      <c r="CPE656" s="2"/>
      <c r="CPF656" s="2"/>
      <c r="CPG656" s="2"/>
      <c r="CPH656" s="2"/>
      <c r="CPI656" s="2"/>
      <c r="CPJ656" s="2"/>
      <c r="CPK656" s="2"/>
      <c r="CPL656" s="2"/>
      <c r="CPM656" s="2"/>
      <c r="CPN656" s="2"/>
      <c r="CPO656" s="2"/>
      <c r="CPP656" s="2"/>
      <c r="CPQ656" s="2"/>
      <c r="CPR656" s="2"/>
      <c r="CPS656" s="2"/>
      <c r="CPT656" s="2"/>
      <c r="CPU656" s="2"/>
      <c r="CPV656" s="2"/>
      <c r="CPW656" s="2"/>
      <c r="CPX656" s="2"/>
      <c r="CPY656" s="2"/>
      <c r="CPZ656" s="2"/>
      <c r="CQA656" s="2"/>
      <c r="CQB656" s="2"/>
      <c r="CQC656" s="2"/>
      <c r="CQD656" s="2"/>
      <c r="CQE656" s="2"/>
      <c r="CQF656" s="2"/>
      <c r="CQG656" s="2"/>
      <c r="CQH656" s="2"/>
      <c r="CQI656" s="2"/>
      <c r="CQJ656" s="2"/>
      <c r="CQK656" s="2"/>
      <c r="CQL656" s="2"/>
      <c r="CQM656" s="2"/>
      <c r="CQN656" s="2"/>
      <c r="CQO656" s="2"/>
      <c r="CQP656" s="2"/>
      <c r="CQQ656" s="2"/>
      <c r="CQR656" s="2"/>
      <c r="CQS656" s="2"/>
      <c r="CQT656" s="2"/>
      <c r="CQU656" s="2"/>
      <c r="CQV656" s="2"/>
      <c r="CQW656" s="2"/>
      <c r="CQX656" s="2"/>
      <c r="CQY656" s="2"/>
      <c r="CQZ656" s="2"/>
      <c r="CRA656" s="2"/>
      <c r="CRB656" s="2"/>
      <c r="CRC656" s="2"/>
      <c r="CRD656" s="2"/>
      <c r="CRE656" s="2"/>
      <c r="CRF656" s="2"/>
      <c r="CRG656" s="2"/>
      <c r="CRH656" s="2"/>
      <c r="CRI656" s="2"/>
      <c r="CRJ656" s="2"/>
      <c r="CRK656" s="2"/>
      <c r="CRL656" s="2"/>
      <c r="CRM656" s="2"/>
      <c r="CRN656" s="2"/>
      <c r="CRO656" s="2"/>
      <c r="CRP656" s="2"/>
      <c r="CRQ656" s="2"/>
      <c r="CRR656" s="2"/>
      <c r="CRS656" s="2"/>
      <c r="CRT656" s="2"/>
      <c r="CRU656" s="2"/>
      <c r="CRV656" s="2"/>
      <c r="CRW656" s="2"/>
      <c r="CRX656" s="2"/>
      <c r="CRY656" s="2"/>
      <c r="CRZ656" s="2"/>
      <c r="CSA656" s="2"/>
      <c r="CSB656" s="2"/>
      <c r="CSC656" s="2"/>
      <c r="CSD656" s="2"/>
      <c r="CSE656" s="2"/>
      <c r="CSF656" s="2"/>
      <c r="CSG656" s="2"/>
      <c r="CSH656" s="2"/>
      <c r="CSI656" s="2"/>
      <c r="CSJ656" s="2"/>
      <c r="CSK656" s="2"/>
      <c r="CSL656" s="2"/>
      <c r="CSM656" s="2"/>
      <c r="CSN656" s="2"/>
      <c r="CSO656" s="2"/>
      <c r="CSP656" s="2"/>
      <c r="CSQ656" s="2"/>
      <c r="CSR656" s="2"/>
      <c r="CSS656" s="2"/>
      <c r="CST656" s="2"/>
      <c r="CSU656" s="2"/>
      <c r="CSV656" s="2"/>
      <c r="CSW656" s="2"/>
      <c r="CSX656" s="2"/>
      <c r="CSY656" s="2"/>
      <c r="CSZ656" s="2"/>
      <c r="CTA656" s="2"/>
      <c r="CTB656" s="2"/>
      <c r="CTC656" s="2"/>
      <c r="CTD656" s="2"/>
      <c r="CTE656" s="2"/>
      <c r="CTF656" s="2"/>
      <c r="CTG656" s="2"/>
      <c r="CTH656" s="2"/>
      <c r="CTI656" s="2"/>
      <c r="CTJ656" s="2"/>
      <c r="CTK656" s="2"/>
      <c r="CTL656" s="2"/>
      <c r="CTM656" s="2"/>
      <c r="CTN656" s="2"/>
      <c r="CTO656" s="2"/>
      <c r="CTP656" s="2"/>
      <c r="CTQ656" s="2"/>
      <c r="CTR656" s="2"/>
      <c r="CTS656" s="2"/>
      <c r="CTT656" s="2"/>
      <c r="CTU656" s="2"/>
      <c r="CTV656" s="2"/>
      <c r="CTW656" s="2"/>
      <c r="CTX656" s="2"/>
      <c r="CTY656" s="2"/>
      <c r="CTZ656" s="2"/>
      <c r="CUA656" s="2"/>
      <c r="CUB656" s="2"/>
      <c r="CUC656" s="2"/>
      <c r="CUD656" s="2"/>
      <c r="CUE656" s="2"/>
      <c r="CUF656" s="2"/>
      <c r="CUG656" s="2"/>
      <c r="CUH656" s="2"/>
      <c r="CUI656" s="2"/>
      <c r="CUJ656" s="2"/>
      <c r="CUK656" s="2"/>
      <c r="CUL656" s="2"/>
      <c r="CUM656" s="2"/>
      <c r="CUN656" s="2"/>
      <c r="CUO656" s="2"/>
      <c r="CUP656" s="2"/>
      <c r="CUQ656" s="2"/>
      <c r="CUR656" s="2"/>
      <c r="CUS656" s="2"/>
      <c r="CUT656" s="2"/>
      <c r="CUU656" s="2"/>
      <c r="CUV656" s="2"/>
      <c r="CUW656" s="2"/>
      <c r="CUX656" s="2"/>
      <c r="CUY656" s="2"/>
      <c r="CUZ656" s="2"/>
      <c r="CVA656" s="2"/>
      <c r="CVB656" s="2"/>
      <c r="CVC656" s="2"/>
      <c r="CVD656" s="2"/>
      <c r="CVE656" s="2"/>
      <c r="CVF656" s="2"/>
      <c r="CVG656" s="2"/>
      <c r="CVH656" s="2"/>
      <c r="CVI656" s="2"/>
      <c r="CVJ656" s="2"/>
      <c r="CVK656" s="2"/>
      <c r="CVL656" s="2"/>
      <c r="CVM656" s="2"/>
      <c r="CVN656" s="2"/>
      <c r="CVO656" s="2"/>
      <c r="CVP656" s="2"/>
      <c r="CVQ656" s="2"/>
      <c r="CVR656" s="2"/>
      <c r="CVS656" s="2"/>
      <c r="CVT656" s="2"/>
      <c r="CVU656" s="2"/>
      <c r="CVV656" s="2"/>
      <c r="CVW656" s="2"/>
      <c r="CVX656" s="2"/>
      <c r="CVY656" s="2"/>
      <c r="CVZ656" s="2"/>
      <c r="CWA656" s="2"/>
      <c r="CWB656" s="2"/>
      <c r="CWC656" s="2"/>
      <c r="CWD656" s="2"/>
      <c r="CWE656" s="2"/>
      <c r="CWF656" s="2"/>
      <c r="CWG656" s="2"/>
      <c r="CWH656" s="2"/>
      <c r="CWI656" s="2"/>
      <c r="CWJ656" s="2"/>
      <c r="CWK656" s="2"/>
      <c r="CWL656" s="2"/>
      <c r="CWM656" s="2"/>
      <c r="CWN656" s="2"/>
      <c r="CWO656" s="2"/>
      <c r="CWP656" s="2"/>
      <c r="CWQ656" s="2"/>
      <c r="CWR656" s="2"/>
      <c r="CWS656" s="2"/>
      <c r="CWT656" s="2"/>
      <c r="CWU656" s="2"/>
      <c r="CWV656" s="2"/>
      <c r="CWW656" s="2"/>
      <c r="CWX656" s="2"/>
      <c r="CWY656" s="2"/>
      <c r="CWZ656" s="2"/>
      <c r="CXA656" s="2"/>
      <c r="CXB656" s="2"/>
      <c r="CXC656" s="2"/>
      <c r="CXD656" s="2"/>
      <c r="CXE656" s="2"/>
      <c r="CXF656" s="2"/>
      <c r="CXG656" s="2"/>
      <c r="CXH656" s="2"/>
      <c r="CXI656" s="2"/>
      <c r="CXJ656" s="2"/>
      <c r="CXK656" s="2"/>
      <c r="CXL656" s="2"/>
      <c r="CXM656" s="2"/>
      <c r="CXN656" s="2"/>
      <c r="CXO656" s="2"/>
      <c r="CXP656" s="2"/>
      <c r="CXQ656" s="2"/>
      <c r="CXR656" s="2"/>
      <c r="CXS656" s="2"/>
      <c r="CXT656" s="2"/>
      <c r="CXU656" s="2"/>
      <c r="CXV656" s="2"/>
      <c r="CXW656" s="2"/>
      <c r="CXX656" s="2"/>
      <c r="CXY656" s="2"/>
      <c r="CXZ656" s="2"/>
      <c r="CYA656" s="2"/>
      <c r="CYB656" s="2"/>
      <c r="CYC656" s="2"/>
      <c r="CYD656" s="2"/>
      <c r="CYE656" s="2"/>
      <c r="CYF656" s="2"/>
      <c r="CYG656" s="2"/>
      <c r="CYH656" s="2"/>
      <c r="CYI656" s="2"/>
      <c r="CYJ656" s="2"/>
      <c r="CYK656" s="2"/>
      <c r="CYL656" s="2"/>
      <c r="CYM656" s="2"/>
      <c r="CYN656" s="2"/>
      <c r="CYO656" s="2"/>
      <c r="CYP656" s="2"/>
      <c r="CYQ656" s="2"/>
      <c r="CYR656" s="2"/>
      <c r="CYS656" s="2"/>
      <c r="CYT656" s="2"/>
      <c r="CYU656" s="2"/>
      <c r="CYV656" s="2"/>
      <c r="CYW656" s="2"/>
      <c r="CYX656" s="2"/>
      <c r="CYY656" s="2"/>
      <c r="CYZ656" s="2"/>
      <c r="CZA656" s="2"/>
      <c r="CZB656" s="2"/>
      <c r="CZC656" s="2"/>
      <c r="CZD656" s="2"/>
      <c r="CZE656" s="2"/>
      <c r="CZF656" s="2"/>
      <c r="CZG656" s="2"/>
      <c r="CZH656" s="2"/>
      <c r="CZI656" s="2"/>
      <c r="CZJ656" s="2"/>
      <c r="CZK656" s="2"/>
      <c r="CZL656" s="2"/>
      <c r="CZM656" s="2"/>
      <c r="CZN656" s="2"/>
      <c r="CZO656" s="2"/>
      <c r="CZP656" s="2"/>
      <c r="CZQ656" s="2"/>
      <c r="CZR656" s="2"/>
      <c r="CZS656" s="2"/>
      <c r="CZT656" s="2"/>
      <c r="CZU656" s="2"/>
      <c r="CZV656" s="2"/>
      <c r="CZW656" s="2"/>
      <c r="CZX656" s="2"/>
      <c r="CZY656" s="2"/>
      <c r="CZZ656" s="2"/>
      <c r="DAA656" s="2"/>
      <c r="DAB656" s="2"/>
      <c r="DAC656" s="2"/>
      <c r="DAD656" s="2"/>
      <c r="DAE656" s="2"/>
      <c r="DAF656" s="2"/>
      <c r="DAG656" s="2"/>
      <c r="DAH656" s="2"/>
      <c r="DAI656" s="2"/>
      <c r="DAJ656" s="2"/>
      <c r="DAK656" s="2"/>
      <c r="DAL656" s="2"/>
      <c r="DAM656" s="2"/>
      <c r="DAN656" s="2"/>
      <c r="DAO656" s="2"/>
      <c r="DAP656" s="2"/>
      <c r="DAQ656" s="2"/>
      <c r="DAR656" s="2"/>
      <c r="DAS656" s="2"/>
      <c r="DAT656" s="2"/>
      <c r="DAU656" s="2"/>
      <c r="DAV656" s="2"/>
      <c r="DAW656" s="2"/>
      <c r="DAX656" s="2"/>
      <c r="DAY656" s="2"/>
      <c r="DAZ656" s="2"/>
      <c r="DBA656" s="2"/>
      <c r="DBB656" s="2"/>
      <c r="DBC656" s="2"/>
      <c r="DBD656" s="2"/>
      <c r="DBE656" s="2"/>
      <c r="DBF656" s="2"/>
      <c r="DBG656" s="2"/>
      <c r="DBH656" s="2"/>
      <c r="DBI656" s="2"/>
      <c r="DBJ656" s="2"/>
      <c r="DBK656" s="2"/>
      <c r="DBL656" s="2"/>
      <c r="DBM656" s="2"/>
      <c r="DBN656" s="2"/>
      <c r="DBO656" s="2"/>
      <c r="DBP656" s="2"/>
      <c r="DBQ656" s="2"/>
      <c r="DBR656" s="2"/>
      <c r="DBS656" s="2"/>
      <c r="DBT656" s="2"/>
      <c r="DBU656" s="2"/>
      <c r="DBV656" s="2"/>
      <c r="DBW656" s="2"/>
      <c r="DBX656" s="2"/>
      <c r="DBY656" s="2"/>
      <c r="DBZ656" s="2"/>
      <c r="DCA656" s="2"/>
      <c r="DCB656" s="2"/>
      <c r="DCC656" s="2"/>
      <c r="DCD656" s="2"/>
      <c r="DCE656" s="2"/>
      <c r="DCF656" s="2"/>
      <c r="DCG656" s="2"/>
      <c r="DCH656" s="2"/>
      <c r="DCI656" s="2"/>
      <c r="DCJ656" s="2"/>
      <c r="DCK656" s="2"/>
      <c r="DCL656" s="2"/>
      <c r="DCM656" s="2"/>
      <c r="DCN656" s="2"/>
      <c r="DCO656" s="2"/>
      <c r="DCP656" s="2"/>
      <c r="DCQ656" s="2"/>
      <c r="DCR656" s="2"/>
      <c r="DCS656" s="2"/>
      <c r="DCT656" s="2"/>
      <c r="DCU656" s="2"/>
      <c r="DCV656" s="2"/>
      <c r="DCW656" s="2"/>
      <c r="DCX656" s="2"/>
      <c r="DCY656" s="2"/>
      <c r="DCZ656" s="2"/>
      <c r="DDA656" s="2"/>
      <c r="DDB656" s="2"/>
      <c r="DDC656" s="2"/>
      <c r="DDD656" s="2"/>
      <c r="DDE656" s="2"/>
      <c r="DDF656" s="2"/>
      <c r="DDG656" s="2"/>
      <c r="DDH656" s="2"/>
      <c r="DDI656" s="2"/>
      <c r="DDJ656" s="2"/>
      <c r="DDK656" s="2"/>
      <c r="DDL656" s="2"/>
      <c r="DDM656" s="2"/>
      <c r="DDN656" s="2"/>
      <c r="DDO656" s="2"/>
      <c r="DDP656" s="2"/>
      <c r="DDQ656" s="2"/>
      <c r="DDR656" s="2"/>
      <c r="DDS656" s="2"/>
      <c r="DDT656" s="2"/>
      <c r="DDU656" s="2"/>
      <c r="DDV656" s="2"/>
      <c r="DDW656" s="2"/>
      <c r="DDX656" s="2"/>
      <c r="DDY656" s="2"/>
      <c r="DDZ656" s="2"/>
      <c r="DEA656" s="2"/>
      <c r="DEB656" s="2"/>
      <c r="DEC656" s="2"/>
      <c r="DED656" s="2"/>
      <c r="DEE656" s="2"/>
      <c r="DEF656" s="2"/>
      <c r="DEG656" s="2"/>
      <c r="DEH656" s="2"/>
      <c r="DEI656" s="2"/>
      <c r="DEJ656" s="2"/>
      <c r="DEK656" s="2"/>
      <c r="DEL656" s="2"/>
      <c r="DEM656" s="2"/>
      <c r="DEN656" s="2"/>
      <c r="DEO656" s="2"/>
      <c r="DEP656" s="2"/>
      <c r="DEQ656" s="2"/>
      <c r="DER656" s="2"/>
      <c r="DES656" s="2"/>
      <c r="DET656" s="2"/>
      <c r="DEU656" s="2"/>
      <c r="DEV656" s="2"/>
      <c r="DEW656" s="2"/>
      <c r="DEX656" s="2"/>
      <c r="DEY656" s="2"/>
      <c r="DEZ656" s="2"/>
      <c r="DFA656" s="2"/>
      <c r="DFB656" s="2"/>
      <c r="DFC656" s="2"/>
      <c r="DFD656" s="2"/>
      <c r="DFE656" s="2"/>
      <c r="DFF656" s="2"/>
      <c r="DFG656" s="2"/>
      <c r="DFH656" s="2"/>
      <c r="DFI656" s="2"/>
      <c r="DFJ656" s="2"/>
      <c r="DFK656" s="2"/>
      <c r="DFL656" s="2"/>
      <c r="DFM656" s="2"/>
      <c r="DFN656" s="2"/>
      <c r="DFO656" s="2"/>
      <c r="DFP656" s="2"/>
      <c r="DFQ656" s="2"/>
      <c r="DFR656" s="2"/>
      <c r="DFS656" s="2"/>
      <c r="DFT656" s="2"/>
      <c r="DFU656" s="2"/>
      <c r="DFV656" s="2"/>
      <c r="DFW656" s="2"/>
      <c r="DFX656" s="2"/>
      <c r="DFY656" s="2"/>
      <c r="DFZ656" s="2"/>
      <c r="DGA656" s="2"/>
      <c r="DGB656" s="2"/>
      <c r="DGC656" s="2"/>
      <c r="DGD656" s="2"/>
      <c r="DGE656" s="2"/>
      <c r="DGF656" s="2"/>
      <c r="DGG656" s="2"/>
      <c r="DGH656" s="2"/>
      <c r="DGI656" s="2"/>
      <c r="DGJ656" s="2"/>
      <c r="DGK656" s="2"/>
      <c r="DGL656" s="2"/>
      <c r="DGM656" s="2"/>
      <c r="DGN656" s="2"/>
      <c r="DGO656" s="2"/>
      <c r="DGP656" s="2"/>
      <c r="DGQ656" s="2"/>
      <c r="DGR656" s="2"/>
      <c r="DGS656" s="2"/>
      <c r="DGT656" s="2"/>
      <c r="DGU656" s="2"/>
      <c r="DGV656" s="2"/>
      <c r="DGW656" s="2"/>
      <c r="DGX656" s="2"/>
      <c r="DGY656" s="2"/>
      <c r="DGZ656" s="2"/>
      <c r="DHA656" s="2"/>
      <c r="DHB656" s="2"/>
      <c r="DHC656" s="2"/>
      <c r="DHD656" s="2"/>
      <c r="DHE656" s="2"/>
      <c r="DHF656" s="2"/>
      <c r="DHG656" s="2"/>
      <c r="DHH656" s="2"/>
      <c r="DHI656" s="2"/>
      <c r="DHJ656" s="2"/>
      <c r="DHK656" s="2"/>
      <c r="DHL656" s="2"/>
      <c r="DHM656" s="2"/>
      <c r="DHN656" s="2"/>
      <c r="DHO656" s="2"/>
      <c r="DHP656" s="2"/>
      <c r="DHQ656" s="2"/>
      <c r="DHR656" s="2"/>
      <c r="DHS656" s="2"/>
      <c r="DHT656" s="2"/>
      <c r="DHU656" s="2"/>
      <c r="DHV656" s="2"/>
      <c r="DHW656" s="2"/>
      <c r="DHX656" s="2"/>
      <c r="DHY656" s="2"/>
      <c r="DHZ656" s="2"/>
      <c r="DIA656" s="2"/>
      <c r="DIB656" s="2"/>
      <c r="DIC656" s="2"/>
      <c r="DID656" s="2"/>
      <c r="DIE656" s="2"/>
      <c r="DIF656" s="2"/>
      <c r="DIG656" s="2"/>
      <c r="DIH656" s="2"/>
      <c r="DII656" s="2"/>
      <c r="DIJ656" s="2"/>
      <c r="DIK656" s="2"/>
      <c r="DIL656" s="2"/>
      <c r="DIM656" s="2"/>
      <c r="DIN656" s="2"/>
      <c r="DIO656" s="2"/>
      <c r="DIP656" s="2"/>
      <c r="DIQ656" s="2"/>
      <c r="DIR656" s="2"/>
      <c r="DIS656" s="2"/>
      <c r="DIT656" s="2"/>
      <c r="DIU656" s="2"/>
      <c r="DIV656" s="2"/>
      <c r="DIW656" s="2"/>
      <c r="DIX656" s="2"/>
      <c r="DIY656" s="2"/>
      <c r="DIZ656" s="2"/>
      <c r="DJA656" s="2"/>
      <c r="DJB656" s="2"/>
      <c r="DJC656" s="2"/>
      <c r="DJD656" s="2"/>
      <c r="DJE656" s="2"/>
      <c r="DJF656" s="2"/>
      <c r="DJG656" s="2"/>
      <c r="DJH656" s="2"/>
      <c r="DJI656" s="2"/>
      <c r="DJJ656" s="2"/>
      <c r="DJK656" s="2"/>
      <c r="DJL656" s="2"/>
      <c r="DJM656" s="2"/>
      <c r="DJN656" s="2"/>
      <c r="DJO656" s="2"/>
      <c r="DJP656" s="2"/>
      <c r="DJQ656" s="2"/>
      <c r="DJR656" s="2"/>
      <c r="DJS656" s="2"/>
      <c r="DJT656" s="2"/>
      <c r="DJU656" s="2"/>
      <c r="DJV656" s="2"/>
      <c r="DJW656" s="2"/>
      <c r="DJX656" s="2"/>
      <c r="DJY656" s="2"/>
      <c r="DJZ656" s="2"/>
      <c r="DKA656" s="2"/>
      <c r="DKB656" s="2"/>
      <c r="DKC656" s="2"/>
      <c r="DKD656" s="2"/>
      <c r="DKE656" s="2"/>
      <c r="DKF656" s="2"/>
      <c r="DKG656" s="2"/>
      <c r="DKH656" s="2"/>
      <c r="DKI656" s="2"/>
      <c r="DKJ656" s="2"/>
      <c r="DKK656" s="2"/>
      <c r="DKL656" s="2"/>
      <c r="DKM656" s="2"/>
      <c r="DKN656" s="2"/>
      <c r="DKO656" s="2"/>
      <c r="DKP656" s="2"/>
      <c r="DKQ656" s="2"/>
      <c r="DKR656" s="2"/>
      <c r="DKS656" s="2"/>
      <c r="DKT656" s="2"/>
      <c r="DKU656" s="2"/>
      <c r="DKV656" s="2"/>
      <c r="DKW656" s="2"/>
      <c r="DKX656" s="2"/>
      <c r="DKY656" s="2"/>
      <c r="DKZ656" s="2"/>
      <c r="DLA656" s="2"/>
      <c r="DLB656" s="2"/>
      <c r="DLC656" s="2"/>
      <c r="DLD656" s="2"/>
      <c r="DLE656" s="2"/>
      <c r="DLF656" s="2"/>
      <c r="DLG656" s="2"/>
      <c r="DLH656" s="2"/>
      <c r="DLI656" s="2"/>
      <c r="DLJ656" s="2"/>
      <c r="DLK656" s="2"/>
      <c r="DLL656" s="2"/>
      <c r="DLM656" s="2"/>
      <c r="DLN656" s="2"/>
      <c r="DLO656" s="2"/>
      <c r="DLP656" s="2"/>
      <c r="DLQ656" s="2"/>
      <c r="DLR656" s="2"/>
      <c r="DLS656" s="2"/>
      <c r="DLT656" s="2"/>
      <c r="DLU656" s="2"/>
      <c r="DLV656" s="2"/>
      <c r="DLW656" s="2"/>
      <c r="DLX656" s="2"/>
      <c r="DLY656" s="2"/>
      <c r="DLZ656" s="2"/>
      <c r="DMA656" s="2"/>
      <c r="DMB656" s="2"/>
      <c r="DMC656" s="2"/>
      <c r="DMD656" s="2"/>
      <c r="DME656" s="2"/>
      <c r="DMF656" s="2"/>
      <c r="DMG656" s="2"/>
      <c r="DMH656" s="2"/>
      <c r="DMI656" s="2"/>
      <c r="DMJ656" s="2"/>
      <c r="DMK656" s="2"/>
      <c r="DML656" s="2"/>
      <c r="DMM656" s="2"/>
      <c r="DMN656" s="2"/>
      <c r="DMO656" s="2"/>
      <c r="DMP656" s="2"/>
      <c r="DMQ656" s="2"/>
      <c r="DMR656" s="2"/>
      <c r="DMS656" s="2"/>
      <c r="DMT656" s="2"/>
      <c r="DMU656" s="2"/>
      <c r="DMV656" s="2"/>
      <c r="DMW656" s="2"/>
      <c r="DMX656" s="2"/>
      <c r="DMY656" s="2"/>
      <c r="DMZ656" s="2"/>
      <c r="DNA656" s="2"/>
      <c r="DNB656" s="2"/>
      <c r="DNC656" s="2"/>
      <c r="DND656" s="2"/>
      <c r="DNE656" s="2"/>
      <c r="DNF656" s="2"/>
      <c r="DNG656" s="2"/>
      <c r="DNH656" s="2"/>
      <c r="DNI656" s="2"/>
      <c r="DNJ656" s="2"/>
      <c r="DNK656" s="2"/>
      <c r="DNL656" s="2"/>
      <c r="DNM656" s="2"/>
      <c r="DNN656" s="2"/>
      <c r="DNO656" s="2"/>
      <c r="DNP656" s="2"/>
      <c r="DNQ656" s="2"/>
      <c r="DNR656" s="2"/>
      <c r="DNS656" s="2"/>
      <c r="DNT656" s="2"/>
      <c r="DNU656" s="2"/>
      <c r="DNV656" s="2"/>
      <c r="DNW656" s="2"/>
      <c r="DNX656" s="2"/>
      <c r="DNY656" s="2"/>
      <c r="DNZ656" s="2"/>
      <c r="DOA656" s="2"/>
      <c r="DOB656" s="2"/>
      <c r="DOC656" s="2"/>
      <c r="DOD656" s="2"/>
      <c r="DOE656" s="2"/>
      <c r="DOF656" s="2"/>
      <c r="DOG656" s="2"/>
      <c r="DOH656" s="2"/>
      <c r="DOI656" s="2"/>
      <c r="DOJ656" s="2"/>
      <c r="DOK656" s="2"/>
      <c r="DOL656" s="2"/>
      <c r="DOM656" s="2"/>
      <c r="DON656" s="2"/>
      <c r="DOO656" s="2"/>
      <c r="DOP656" s="2"/>
      <c r="DOQ656" s="2"/>
      <c r="DOR656" s="2"/>
      <c r="DOS656" s="2"/>
      <c r="DOT656" s="2"/>
      <c r="DOU656" s="2"/>
      <c r="DOV656" s="2"/>
      <c r="DOW656" s="2"/>
      <c r="DOX656" s="2"/>
      <c r="DOY656" s="2"/>
      <c r="DOZ656" s="2"/>
      <c r="DPA656" s="2"/>
      <c r="DPB656" s="2"/>
      <c r="DPC656" s="2"/>
      <c r="DPD656" s="2"/>
      <c r="DPE656" s="2"/>
      <c r="DPF656" s="2"/>
      <c r="DPG656" s="2"/>
      <c r="DPH656" s="2"/>
      <c r="DPI656" s="2"/>
      <c r="DPJ656" s="2"/>
      <c r="DPK656" s="2"/>
      <c r="DPL656" s="2"/>
      <c r="DPM656" s="2"/>
      <c r="DPN656" s="2"/>
      <c r="DPO656" s="2"/>
      <c r="DPP656" s="2"/>
      <c r="DPQ656" s="2"/>
      <c r="DPR656" s="2"/>
      <c r="DPS656" s="2"/>
      <c r="DPT656" s="2"/>
      <c r="DPU656" s="2"/>
      <c r="DPV656" s="2"/>
      <c r="DPW656" s="2"/>
      <c r="DPX656" s="2"/>
      <c r="DPY656" s="2"/>
      <c r="DPZ656" s="2"/>
      <c r="DQA656" s="2"/>
      <c r="DQB656" s="2"/>
      <c r="DQC656" s="2"/>
      <c r="DQD656" s="2"/>
      <c r="DQE656" s="2"/>
      <c r="DQF656" s="2"/>
      <c r="DQG656" s="2"/>
      <c r="DQH656" s="2"/>
      <c r="DQI656" s="2"/>
      <c r="DQJ656" s="2"/>
      <c r="DQK656" s="2"/>
      <c r="DQL656" s="2"/>
      <c r="DQM656" s="2"/>
      <c r="DQN656" s="2"/>
      <c r="DQO656" s="2"/>
      <c r="DQP656" s="2"/>
      <c r="DQQ656" s="2"/>
      <c r="DQR656" s="2"/>
      <c r="DQS656" s="2"/>
      <c r="DQT656" s="2"/>
      <c r="DQU656" s="2"/>
      <c r="DQV656" s="2"/>
      <c r="DQW656" s="2"/>
      <c r="DQX656" s="2"/>
      <c r="DQY656" s="2"/>
      <c r="DQZ656" s="2"/>
      <c r="DRA656" s="2"/>
      <c r="DRB656" s="2"/>
      <c r="DRC656" s="2"/>
      <c r="DRD656" s="2"/>
      <c r="DRE656" s="2"/>
      <c r="DRF656" s="2"/>
      <c r="DRG656" s="2"/>
      <c r="DRH656" s="2"/>
      <c r="DRI656" s="2"/>
      <c r="DRJ656" s="2"/>
      <c r="DRK656" s="2"/>
      <c r="DRL656" s="2"/>
      <c r="DRM656" s="2"/>
      <c r="DRN656" s="2"/>
      <c r="DRO656" s="2"/>
      <c r="DRP656" s="2"/>
      <c r="DRQ656" s="2"/>
      <c r="DRR656" s="2"/>
      <c r="DRS656" s="2"/>
      <c r="DRT656" s="2"/>
      <c r="DRU656" s="2"/>
      <c r="DRV656" s="2"/>
      <c r="DRW656" s="2"/>
      <c r="DRX656" s="2"/>
      <c r="DRY656" s="2"/>
      <c r="DRZ656" s="2"/>
      <c r="DSA656" s="2"/>
      <c r="DSB656" s="2"/>
      <c r="DSC656" s="2"/>
      <c r="DSD656" s="2"/>
      <c r="DSE656" s="2"/>
      <c r="DSF656" s="2"/>
      <c r="DSG656" s="2"/>
      <c r="DSH656" s="2"/>
      <c r="DSI656" s="2"/>
      <c r="DSJ656" s="2"/>
      <c r="DSK656" s="2"/>
      <c r="DSL656" s="2"/>
      <c r="DSM656" s="2"/>
      <c r="DSN656" s="2"/>
      <c r="DSO656" s="2"/>
      <c r="DSP656" s="2"/>
      <c r="DSQ656" s="2"/>
      <c r="DSR656" s="2"/>
      <c r="DSS656" s="2"/>
      <c r="DST656" s="2"/>
      <c r="DSU656" s="2"/>
      <c r="DSV656" s="2"/>
      <c r="DSW656" s="2"/>
      <c r="DSX656" s="2"/>
      <c r="DSY656" s="2"/>
      <c r="DSZ656" s="2"/>
      <c r="DTA656" s="2"/>
      <c r="DTB656" s="2"/>
      <c r="DTC656" s="2"/>
      <c r="DTD656" s="2"/>
      <c r="DTE656" s="2"/>
      <c r="DTF656" s="2"/>
      <c r="DTG656" s="2"/>
      <c r="DTH656" s="2"/>
      <c r="DTI656" s="2"/>
      <c r="DTJ656" s="2"/>
      <c r="DTK656" s="2"/>
      <c r="DTL656" s="2"/>
      <c r="DTM656" s="2"/>
      <c r="DTN656" s="2"/>
      <c r="DTO656" s="2"/>
      <c r="DTP656" s="2"/>
      <c r="DTQ656" s="2"/>
      <c r="DTR656" s="2"/>
      <c r="DTS656" s="2"/>
      <c r="DTT656" s="2"/>
      <c r="DTU656" s="2"/>
      <c r="DTV656" s="2"/>
      <c r="DTW656" s="2"/>
      <c r="DTX656" s="2"/>
      <c r="DTY656" s="2"/>
      <c r="DTZ656" s="2"/>
      <c r="DUA656" s="2"/>
      <c r="DUB656" s="2"/>
      <c r="DUC656" s="2"/>
      <c r="DUD656" s="2"/>
      <c r="DUE656" s="2"/>
      <c r="DUF656" s="2"/>
      <c r="DUG656" s="2"/>
      <c r="DUH656" s="2"/>
      <c r="DUI656" s="2"/>
      <c r="DUJ656" s="2"/>
      <c r="DUK656" s="2"/>
      <c r="DUL656" s="2"/>
      <c r="DUM656" s="2"/>
      <c r="DUN656" s="2"/>
      <c r="DUO656" s="2"/>
      <c r="DUP656" s="2"/>
      <c r="DUQ656" s="2"/>
      <c r="DUR656" s="2"/>
      <c r="DUS656" s="2"/>
      <c r="DUT656" s="2"/>
      <c r="DUU656" s="2"/>
      <c r="DUV656" s="2"/>
      <c r="DUW656" s="2"/>
      <c r="DUX656" s="2"/>
      <c r="DUY656" s="2"/>
      <c r="DUZ656" s="2"/>
      <c r="DVA656" s="2"/>
      <c r="DVB656" s="2"/>
      <c r="DVC656" s="2"/>
      <c r="DVD656" s="2"/>
      <c r="DVE656" s="2"/>
      <c r="DVF656" s="2"/>
      <c r="DVG656" s="2"/>
      <c r="DVH656" s="2"/>
      <c r="DVI656" s="2"/>
      <c r="DVJ656" s="2"/>
      <c r="DVK656" s="2"/>
      <c r="DVL656" s="2"/>
      <c r="DVM656" s="2"/>
      <c r="DVN656" s="2"/>
      <c r="DVO656" s="2"/>
      <c r="DVP656" s="2"/>
      <c r="DVQ656" s="2"/>
      <c r="DVR656" s="2"/>
      <c r="DVS656" s="2"/>
      <c r="DVT656" s="2"/>
      <c r="DVU656" s="2"/>
      <c r="DVV656" s="2"/>
      <c r="DVW656" s="2"/>
      <c r="DVX656" s="2"/>
      <c r="DVY656" s="2"/>
      <c r="DVZ656" s="2"/>
      <c r="DWA656" s="2"/>
      <c r="DWB656" s="2"/>
      <c r="DWC656" s="2"/>
      <c r="DWD656" s="2"/>
      <c r="DWE656" s="2"/>
      <c r="DWF656" s="2"/>
      <c r="DWG656" s="2"/>
      <c r="DWH656" s="2"/>
      <c r="DWI656" s="2"/>
      <c r="DWJ656" s="2"/>
      <c r="DWK656" s="2"/>
      <c r="DWL656" s="2"/>
      <c r="DWM656" s="2"/>
      <c r="DWN656" s="2"/>
      <c r="DWO656" s="2"/>
      <c r="DWP656" s="2"/>
      <c r="DWQ656" s="2"/>
      <c r="DWR656" s="2"/>
      <c r="DWS656" s="2"/>
      <c r="DWT656" s="2"/>
      <c r="DWU656" s="2"/>
      <c r="DWV656" s="2"/>
      <c r="DWW656" s="2"/>
      <c r="DWX656" s="2"/>
      <c r="DWY656" s="2"/>
      <c r="DWZ656" s="2"/>
      <c r="DXA656" s="2"/>
      <c r="DXB656" s="2"/>
      <c r="DXC656" s="2"/>
      <c r="DXD656" s="2"/>
      <c r="DXE656" s="2"/>
      <c r="DXF656" s="2"/>
      <c r="DXG656" s="2"/>
      <c r="DXH656" s="2"/>
      <c r="DXI656" s="2"/>
      <c r="DXJ656" s="2"/>
      <c r="DXK656" s="2"/>
      <c r="DXL656" s="2"/>
      <c r="DXM656" s="2"/>
      <c r="DXN656" s="2"/>
      <c r="DXO656" s="2"/>
      <c r="DXP656" s="2"/>
      <c r="DXQ656" s="2"/>
      <c r="DXR656" s="2"/>
      <c r="DXS656" s="2"/>
      <c r="DXT656" s="2"/>
      <c r="DXU656" s="2"/>
      <c r="DXV656" s="2"/>
      <c r="DXW656" s="2"/>
      <c r="DXX656" s="2"/>
      <c r="DXY656" s="2"/>
      <c r="DXZ656" s="2"/>
      <c r="DYA656" s="2"/>
      <c r="DYB656" s="2"/>
      <c r="DYC656" s="2"/>
      <c r="DYD656" s="2"/>
      <c r="DYE656" s="2"/>
      <c r="DYF656" s="2"/>
      <c r="DYG656" s="2"/>
      <c r="DYH656" s="2"/>
      <c r="DYI656" s="2"/>
      <c r="DYJ656" s="2"/>
      <c r="DYK656" s="2"/>
      <c r="DYL656" s="2"/>
      <c r="DYM656" s="2"/>
      <c r="DYN656" s="2"/>
      <c r="DYO656" s="2"/>
      <c r="DYP656" s="2"/>
      <c r="DYQ656" s="2"/>
      <c r="DYR656" s="2"/>
      <c r="DYS656" s="2"/>
      <c r="DYT656" s="2"/>
      <c r="DYU656" s="2"/>
      <c r="DYV656" s="2"/>
      <c r="DYW656" s="2"/>
      <c r="DYX656" s="2"/>
      <c r="DYY656" s="2"/>
      <c r="DYZ656" s="2"/>
      <c r="DZA656" s="2"/>
      <c r="DZB656" s="2"/>
      <c r="DZC656" s="2"/>
      <c r="DZD656" s="2"/>
      <c r="DZE656" s="2"/>
      <c r="DZF656" s="2"/>
      <c r="DZG656" s="2"/>
      <c r="DZH656" s="2"/>
      <c r="DZI656" s="2"/>
      <c r="DZJ656" s="2"/>
      <c r="DZK656" s="2"/>
      <c r="DZL656" s="2"/>
      <c r="DZM656" s="2"/>
      <c r="DZN656" s="2"/>
      <c r="DZO656" s="2"/>
      <c r="DZP656" s="2"/>
      <c r="DZQ656" s="2"/>
      <c r="DZR656" s="2"/>
      <c r="DZS656" s="2"/>
      <c r="DZT656" s="2"/>
      <c r="DZU656" s="2"/>
      <c r="DZV656" s="2"/>
      <c r="DZW656" s="2"/>
      <c r="DZX656" s="2"/>
      <c r="DZY656" s="2"/>
      <c r="DZZ656" s="2"/>
      <c r="EAA656" s="2"/>
      <c r="EAB656" s="2"/>
      <c r="EAC656" s="2"/>
      <c r="EAD656" s="2"/>
      <c r="EAE656" s="2"/>
      <c r="EAF656" s="2"/>
      <c r="EAG656" s="2"/>
      <c r="EAH656" s="2"/>
      <c r="EAI656" s="2"/>
      <c r="EAJ656" s="2"/>
      <c r="EAK656" s="2"/>
      <c r="EAL656" s="2"/>
      <c r="EAM656" s="2"/>
      <c r="EAN656" s="2"/>
      <c r="EAO656" s="2"/>
      <c r="EAP656" s="2"/>
      <c r="EAQ656" s="2"/>
      <c r="EAR656" s="2"/>
      <c r="EAS656" s="2"/>
      <c r="EAT656" s="2"/>
      <c r="EAU656" s="2"/>
      <c r="EAV656" s="2"/>
      <c r="EAW656" s="2"/>
      <c r="EAX656" s="2"/>
      <c r="EAY656" s="2"/>
      <c r="EAZ656" s="2"/>
      <c r="EBA656" s="2"/>
      <c r="EBB656" s="2"/>
      <c r="EBC656" s="2"/>
      <c r="EBD656" s="2"/>
      <c r="EBE656" s="2"/>
      <c r="EBF656" s="2"/>
      <c r="EBG656" s="2"/>
      <c r="EBH656" s="2"/>
      <c r="EBI656" s="2"/>
      <c r="EBJ656" s="2"/>
      <c r="EBK656" s="2"/>
      <c r="EBL656" s="2"/>
      <c r="EBM656" s="2"/>
      <c r="EBN656" s="2"/>
      <c r="EBO656" s="2"/>
      <c r="EBP656" s="2"/>
      <c r="EBQ656" s="2"/>
      <c r="EBR656" s="2"/>
      <c r="EBS656" s="2"/>
      <c r="EBT656" s="2"/>
      <c r="EBU656" s="2"/>
      <c r="EBV656" s="2"/>
      <c r="EBW656" s="2"/>
      <c r="EBX656" s="2"/>
      <c r="EBY656" s="2"/>
      <c r="EBZ656" s="2"/>
      <c r="ECA656" s="2"/>
      <c r="ECB656" s="2"/>
      <c r="ECC656" s="2"/>
      <c r="ECD656" s="2"/>
      <c r="ECE656" s="2"/>
      <c r="ECF656" s="2"/>
      <c r="ECG656" s="2"/>
      <c r="ECH656" s="2"/>
      <c r="ECI656" s="2"/>
      <c r="ECJ656" s="2"/>
      <c r="ECK656" s="2"/>
      <c r="ECL656" s="2"/>
      <c r="ECM656" s="2"/>
      <c r="ECN656" s="2"/>
      <c r="ECO656" s="2"/>
      <c r="ECP656" s="2"/>
      <c r="ECQ656" s="2"/>
      <c r="ECR656" s="2"/>
      <c r="ECS656" s="2"/>
      <c r="ECT656" s="2"/>
      <c r="ECU656" s="2"/>
      <c r="ECV656" s="2"/>
      <c r="ECW656" s="2"/>
      <c r="ECX656" s="2"/>
      <c r="ECY656" s="2"/>
      <c r="ECZ656" s="2"/>
      <c r="EDA656" s="2"/>
      <c r="EDB656" s="2"/>
      <c r="EDC656" s="2"/>
      <c r="EDD656" s="2"/>
      <c r="EDE656" s="2"/>
      <c r="EDF656" s="2"/>
      <c r="EDG656" s="2"/>
      <c r="EDH656" s="2"/>
      <c r="EDI656" s="2"/>
      <c r="EDJ656" s="2"/>
      <c r="EDK656" s="2"/>
      <c r="EDL656" s="2"/>
      <c r="EDM656" s="2"/>
      <c r="EDN656" s="2"/>
      <c r="EDO656" s="2"/>
      <c r="EDP656" s="2"/>
      <c r="EDQ656" s="2"/>
      <c r="EDR656" s="2"/>
      <c r="EDS656" s="2"/>
      <c r="EDT656" s="2"/>
      <c r="EDU656" s="2"/>
      <c r="EDV656" s="2"/>
      <c r="EDW656" s="2"/>
      <c r="EDX656" s="2"/>
      <c r="EDY656" s="2"/>
      <c r="EDZ656" s="2"/>
      <c r="EEA656" s="2"/>
      <c r="EEB656" s="2"/>
      <c r="EEC656" s="2"/>
      <c r="EED656" s="2"/>
      <c r="EEE656" s="2"/>
      <c r="EEF656" s="2"/>
      <c r="EEG656" s="2"/>
      <c r="EEH656" s="2"/>
      <c r="EEI656" s="2"/>
      <c r="EEJ656" s="2"/>
      <c r="EEK656" s="2"/>
      <c r="EEL656" s="2"/>
      <c r="EEM656" s="2"/>
      <c r="EEN656" s="2"/>
      <c r="EEO656" s="2"/>
      <c r="EEP656" s="2"/>
      <c r="EEQ656" s="2"/>
      <c r="EER656" s="2"/>
      <c r="EES656" s="2"/>
      <c r="EET656" s="2"/>
      <c r="EEU656" s="2"/>
      <c r="EEV656" s="2"/>
      <c r="EEW656" s="2"/>
      <c r="EEX656" s="2"/>
      <c r="EEY656" s="2"/>
      <c r="EEZ656" s="2"/>
      <c r="EFA656" s="2"/>
      <c r="EFB656" s="2"/>
      <c r="EFC656" s="2"/>
      <c r="EFD656" s="2"/>
      <c r="EFE656" s="2"/>
      <c r="EFF656" s="2"/>
      <c r="EFG656" s="2"/>
      <c r="EFH656" s="2"/>
      <c r="EFI656" s="2"/>
      <c r="EFJ656" s="2"/>
      <c r="EFK656" s="2"/>
      <c r="EFL656" s="2"/>
      <c r="EFM656" s="2"/>
      <c r="EFN656" s="2"/>
      <c r="EFO656" s="2"/>
      <c r="EFP656" s="2"/>
      <c r="EFQ656" s="2"/>
      <c r="EFR656" s="2"/>
      <c r="EFS656" s="2"/>
      <c r="EFT656" s="2"/>
      <c r="EFU656" s="2"/>
      <c r="EFV656" s="2"/>
      <c r="EFW656" s="2"/>
      <c r="EFX656" s="2"/>
      <c r="EFY656" s="2"/>
      <c r="EFZ656" s="2"/>
      <c r="EGA656" s="2"/>
      <c r="EGB656" s="2"/>
      <c r="EGC656" s="2"/>
      <c r="EGD656" s="2"/>
      <c r="EGE656" s="2"/>
      <c r="EGF656" s="2"/>
      <c r="EGG656" s="2"/>
      <c r="EGH656" s="2"/>
      <c r="EGI656" s="2"/>
      <c r="EGJ656" s="2"/>
      <c r="EGK656" s="2"/>
      <c r="EGL656" s="2"/>
      <c r="EGM656" s="2"/>
      <c r="EGN656" s="2"/>
      <c r="EGO656" s="2"/>
      <c r="EGP656" s="2"/>
      <c r="EGQ656" s="2"/>
      <c r="EGR656" s="2"/>
      <c r="EGS656" s="2"/>
      <c r="EGT656" s="2"/>
      <c r="EGU656" s="2"/>
      <c r="EGV656" s="2"/>
      <c r="EGW656" s="2"/>
      <c r="EGX656" s="2"/>
      <c r="EGY656" s="2"/>
      <c r="EGZ656" s="2"/>
      <c r="EHA656" s="2"/>
      <c r="EHB656" s="2"/>
      <c r="EHC656" s="2"/>
      <c r="EHD656" s="2"/>
      <c r="EHE656" s="2"/>
      <c r="EHF656" s="2"/>
      <c r="EHG656" s="2"/>
      <c r="EHH656" s="2"/>
      <c r="EHI656" s="2"/>
      <c r="EHJ656" s="2"/>
      <c r="EHK656" s="2"/>
      <c r="EHL656" s="2"/>
      <c r="EHM656" s="2"/>
      <c r="EHN656" s="2"/>
      <c r="EHO656" s="2"/>
      <c r="EHP656" s="2"/>
      <c r="EHQ656" s="2"/>
      <c r="EHR656" s="2"/>
      <c r="EHS656" s="2"/>
      <c r="EHT656" s="2"/>
      <c r="EHU656" s="2"/>
      <c r="EHV656" s="2"/>
      <c r="EHW656" s="2"/>
      <c r="EHX656" s="2"/>
      <c r="EHY656" s="2"/>
      <c r="EHZ656" s="2"/>
      <c r="EIA656" s="2"/>
      <c r="EIB656" s="2"/>
      <c r="EIC656" s="2"/>
      <c r="EID656" s="2"/>
      <c r="EIE656" s="2"/>
      <c r="EIF656" s="2"/>
      <c r="EIG656" s="2"/>
      <c r="EIH656" s="2"/>
      <c r="EII656" s="2"/>
      <c r="EIJ656" s="2"/>
      <c r="EIK656" s="2"/>
      <c r="EIL656" s="2"/>
      <c r="EIM656" s="2"/>
      <c r="EIN656" s="2"/>
      <c r="EIO656" s="2"/>
      <c r="EIP656" s="2"/>
      <c r="EIQ656" s="2"/>
      <c r="EIR656" s="2"/>
      <c r="EIS656" s="2"/>
      <c r="EIT656" s="2"/>
      <c r="EIU656" s="2"/>
      <c r="EIV656" s="2"/>
      <c r="EIW656" s="2"/>
      <c r="EIX656" s="2"/>
      <c r="EIY656" s="2"/>
      <c r="EIZ656" s="2"/>
      <c r="EJA656" s="2"/>
      <c r="EJB656" s="2"/>
      <c r="EJC656" s="2"/>
      <c r="EJD656" s="2"/>
      <c r="EJE656" s="2"/>
      <c r="EJF656" s="2"/>
      <c r="EJG656" s="2"/>
      <c r="EJH656" s="2"/>
      <c r="EJI656" s="2"/>
      <c r="EJJ656" s="2"/>
      <c r="EJK656" s="2"/>
      <c r="EJL656" s="2"/>
      <c r="EJM656" s="2"/>
      <c r="EJN656" s="2"/>
      <c r="EJO656" s="2"/>
      <c r="EJP656" s="2"/>
      <c r="EJQ656" s="2"/>
      <c r="EJR656" s="2"/>
      <c r="EJS656" s="2"/>
      <c r="EJT656" s="2"/>
      <c r="EJU656" s="2"/>
      <c r="EJV656" s="2"/>
      <c r="EJW656" s="2"/>
      <c r="EJX656" s="2"/>
      <c r="EJY656" s="2"/>
      <c r="EJZ656" s="2"/>
      <c r="EKA656" s="2"/>
      <c r="EKB656" s="2"/>
      <c r="EKC656" s="2"/>
      <c r="EKD656" s="2"/>
      <c r="EKE656" s="2"/>
      <c r="EKF656" s="2"/>
      <c r="EKG656" s="2"/>
      <c r="EKH656" s="2"/>
      <c r="EKI656" s="2"/>
      <c r="EKJ656" s="2"/>
      <c r="EKK656" s="2"/>
      <c r="EKL656" s="2"/>
      <c r="EKM656" s="2"/>
      <c r="EKN656" s="2"/>
      <c r="EKO656" s="2"/>
      <c r="EKP656" s="2"/>
      <c r="EKQ656" s="2"/>
      <c r="EKR656" s="2"/>
      <c r="EKS656" s="2"/>
      <c r="EKT656" s="2"/>
      <c r="EKU656" s="2"/>
      <c r="EKV656" s="2"/>
      <c r="EKW656" s="2"/>
      <c r="EKX656" s="2"/>
      <c r="EKY656" s="2"/>
      <c r="EKZ656" s="2"/>
      <c r="ELA656" s="2"/>
      <c r="ELB656" s="2"/>
      <c r="ELC656" s="2"/>
      <c r="ELD656" s="2"/>
      <c r="ELE656" s="2"/>
      <c r="ELF656" s="2"/>
      <c r="ELG656" s="2"/>
      <c r="ELH656" s="2"/>
      <c r="ELI656" s="2"/>
      <c r="ELJ656" s="2"/>
      <c r="ELK656" s="2"/>
      <c r="ELL656" s="2"/>
      <c r="ELM656" s="2"/>
      <c r="ELN656" s="2"/>
      <c r="ELO656" s="2"/>
      <c r="ELP656" s="2"/>
      <c r="ELQ656" s="2"/>
      <c r="ELR656" s="2"/>
      <c r="ELS656" s="2"/>
      <c r="ELT656" s="2"/>
      <c r="ELU656" s="2"/>
      <c r="ELV656" s="2"/>
      <c r="ELW656" s="2"/>
      <c r="ELX656" s="2"/>
      <c r="ELY656" s="2"/>
      <c r="ELZ656" s="2"/>
      <c r="EMA656" s="2"/>
      <c r="EMB656" s="2"/>
      <c r="EMC656" s="2"/>
      <c r="EMD656" s="2"/>
      <c r="EME656" s="2"/>
      <c r="EMF656" s="2"/>
      <c r="EMG656" s="2"/>
      <c r="EMH656" s="2"/>
      <c r="EMI656" s="2"/>
      <c r="EMJ656" s="2"/>
      <c r="EMK656" s="2"/>
      <c r="EML656" s="2"/>
      <c r="EMM656" s="2"/>
      <c r="EMN656" s="2"/>
      <c r="EMO656" s="2"/>
      <c r="EMP656" s="2"/>
      <c r="EMQ656" s="2"/>
      <c r="EMR656" s="2"/>
      <c r="EMS656" s="2"/>
      <c r="EMT656" s="2"/>
      <c r="EMU656" s="2"/>
      <c r="EMV656" s="2"/>
      <c r="EMW656" s="2"/>
      <c r="EMX656" s="2"/>
      <c r="EMY656" s="2"/>
      <c r="EMZ656" s="2"/>
      <c r="ENA656" s="2"/>
      <c r="ENB656" s="2"/>
      <c r="ENC656" s="2"/>
      <c r="END656" s="2"/>
      <c r="ENE656" s="2"/>
      <c r="ENF656" s="2"/>
      <c r="ENG656" s="2"/>
      <c r="ENH656" s="2"/>
      <c r="ENI656" s="2"/>
      <c r="ENJ656" s="2"/>
      <c r="ENK656" s="2"/>
      <c r="ENL656" s="2"/>
      <c r="ENM656" s="2"/>
      <c r="ENN656" s="2"/>
      <c r="ENO656" s="2"/>
      <c r="ENP656" s="2"/>
      <c r="ENQ656" s="2"/>
      <c r="ENR656" s="2"/>
      <c r="ENS656" s="2"/>
      <c r="ENT656" s="2"/>
      <c r="ENU656" s="2"/>
      <c r="ENV656" s="2"/>
      <c r="ENW656" s="2"/>
      <c r="ENX656" s="2"/>
      <c r="ENY656" s="2"/>
      <c r="ENZ656" s="2"/>
      <c r="EOA656" s="2"/>
      <c r="EOB656" s="2"/>
      <c r="EOC656" s="2"/>
      <c r="EOD656" s="2"/>
      <c r="EOE656" s="2"/>
      <c r="EOF656" s="2"/>
      <c r="EOG656" s="2"/>
      <c r="EOH656" s="2"/>
      <c r="EOI656" s="2"/>
      <c r="EOJ656" s="2"/>
      <c r="EOK656" s="2"/>
      <c r="EOL656" s="2"/>
      <c r="EOM656" s="2"/>
      <c r="EON656" s="2"/>
      <c r="EOO656" s="2"/>
      <c r="EOP656" s="2"/>
      <c r="EOQ656" s="2"/>
      <c r="EOR656" s="2"/>
      <c r="EOS656" s="2"/>
      <c r="EOT656" s="2"/>
      <c r="EOU656" s="2"/>
      <c r="EOV656" s="2"/>
      <c r="EOW656" s="2"/>
      <c r="EOX656" s="2"/>
      <c r="EOY656" s="2"/>
      <c r="EOZ656" s="2"/>
      <c r="EPA656" s="2"/>
      <c r="EPB656" s="2"/>
      <c r="EPC656" s="2"/>
      <c r="EPD656" s="2"/>
      <c r="EPE656" s="2"/>
      <c r="EPF656" s="2"/>
      <c r="EPG656" s="2"/>
      <c r="EPH656" s="2"/>
      <c r="EPI656" s="2"/>
      <c r="EPJ656" s="2"/>
      <c r="EPK656" s="2"/>
      <c r="EPL656" s="2"/>
      <c r="EPM656" s="2"/>
      <c r="EPN656" s="2"/>
      <c r="EPO656" s="2"/>
      <c r="EPP656" s="2"/>
      <c r="EPQ656" s="2"/>
      <c r="EPR656" s="2"/>
      <c r="EPS656" s="2"/>
      <c r="EPT656" s="2"/>
      <c r="EPU656" s="2"/>
      <c r="EPV656" s="2"/>
      <c r="EPW656" s="2"/>
      <c r="EPX656" s="2"/>
      <c r="EPY656" s="2"/>
      <c r="EPZ656" s="2"/>
      <c r="EQA656" s="2"/>
      <c r="EQB656" s="2"/>
      <c r="EQC656" s="2"/>
      <c r="EQD656" s="2"/>
      <c r="EQE656" s="2"/>
      <c r="EQF656" s="2"/>
      <c r="EQG656" s="2"/>
      <c r="EQH656" s="2"/>
      <c r="EQI656" s="2"/>
      <c r="EQJ656" s="2"/>
      <c r="EQK656" s="2"/>
      <c r="EQL656" s="2"/>
      <c r="EQM656" s="2"/>
      <c r="EQN656" s="2"/>
      <c r="EQO656" s="2"/>
      <c r="EQP656" s="2"/>
      <c r="EQQ656" s="2"/>
      <c r="EQR656" s="2"/>
      <c r="EQS656" s="2"/>
      <c r="EQT656" s="2"/>
      <c r="EQU656" s="2"/>
      <c r="EQV656" s="2"/>
      <c r="EQW656" s="2"/>
      <c r="EQX656" s="2"/>
      <c r="EQY656" s="2"/>
      <c r="EQZ656" s="2"/>
      <c r="ERA656" s="2"/>
      <c r="ERB656" s="2"/>
      <c r="ERC656" s="2"/>
      <c r="ERD656" s="2"/>
      <c r="ERE656" s="2"/>
      <c r="ERF656" s="2"/>
      <c r="ERG656" s="2"/>
      <c r="ERH656" s="2"/>
      <c r="ERI656" s="2"/>
      <c r="ERJ656" s="2"/>
      <c r="ERK656" s="2"/>
      <c r="ERL656" s="2"/>
      <c r="ERM656" s="2"/>
      <c r="ERN656" s="2"/>
      <c r="ERO656" s="2"/>
      <c r="ERP656" s="2"/>
      <c r="ERQ656" s="2"/>
      <c r="ERR656" s="2"/>
      <c r="ERS656" s="2"/>
      <c r="ERT656" s="2"/>
      <c r="ERU656" s="2"/>
      <c r="ERV656" s="2"/>
      <c r="ERW656" s="2"/>
      <c r="ERX656" s="2"/>
      <c r="ERY656" s="2"/>
      <c r="ERZ656" s="2"/>
      <c r="ESA656" s="2"/>
      <c r="ESB656" s="2"/>
      <c r="ESC656" s="2"/>
      <c r="ESD656" s="2"/>
      <c r="ESE656" s="2"/>
      <c r="ESF656" s="2"/>
      <c r="ESG656" s="2"/>
      <c r="ESH656" s="2"/>
      <c r="ESI656" s="2"/>
      <c r="ESJ656" s="2"/>
      <c r="ESK656" s="2"/>
      <c r="ESL656" s="2"/>
      <c r="ESM656" s="2"/>
      <c r="ESN656" s="2"/>
      <c r="ESO656" s="2"/>
      <c r="ESP656" s="2"/>
      <c r="ESQ656" s="2"/>
      <c r="ESR656" s="2"/>
      <c r="ESS656" s="2"/>
      <c r="EST656" s="2"/>
      <c r="ESU656" s="2"/>
      <c r="ESV656" s="2"/>
      <c r="ESW656" s="2"/>
      <c r="ESX656" s="2"/>
      <c r="ESY656" s="2"/>
      <c r="ESZ656" s="2"/>
      <c r="ETA656" s="2"/>
      <c r="ETB656" s="2"/>
      <c r="ETC656" s="2"/>
      <c r="ETD656" s="2"/>
      <c r="ETE656" s="2"/>
      <c r="ETF656" s="2"/>
      <c r="ETG656" s="2"/>
      <c r="ETH656" s="2"/>
      <c r="ETI656" s="2"/>
      <c r="ETJ656" s="2"/>
      <c r="ETK656" s="2"/>
      <c r="ETL656" s="2"/>
      <c r="ETM656" s="2"/>
      <c r="ETN656" s="2"/>
      <c r="ETO656" s="2"/>
      <c r="ETP656" s="2"/>
      <c r="ETQ656" s="2"/>
      <c r="ETR656" s="2"/>
      <c r="ETS656" s="2"/>
      <c r="ETT656" s="2"/>
      <c r="ETU656" s="2"/>
      <c r="ETV656" s="2"/>
      <c r="ETW656" s="2"/>
      <c r="ETX656" s="2"/>
      <c r="ETY656" s="2"/>
      <c r="ETZ656" s="2"/>
      <c r="EUA656" s="2"/>
      <c r="EUB656" s="2"/>
      <c r="EUC656" s="2"/>
      <c r="EUD656" s="2"/>
      <c r="EUE656" s="2"/>
      <c r="EUF656" s="2"/>
      <c r="EUG656" s="2"/>
      <c r="EUH656" s="2"/>
      <c r="EUI656" s="2"/>
      <c r="EUJ656" s="2"/>
      <c r="EUK656" s="2"/>
      <c r="EUL656" s="2"/>
      <c r="EUM656" s="2"/>
      <c r="EUN656" s="2"/>
      <c r="EUO656" s="2"/>
      <c r="EUP656" s="2"/>
      <c r="EUQ656" s="2"/>
      <c r="EUR656" s="2"/>
      <c r="EUS656" s="2"/>
      <c r="EUT656" s="2"/>
      <c r="EUU656" s="2"/>
      <c r="EUV656" s="2"/>
      <c r="EUW656" s="2"/>
      <c r="EUX656" s="2"/>
      <c r="EUY656" s="2"/>
      <c r="EUZ656" s="2"/>
      <c r="EVA656" s="2"/>
      <c r="EVB656" s="2"/>
      <c r="EVC656" s="2"/>
      <c r="EVD656" s="2"/>
      <c r="EVE656" s="2"/>
      <c r="EVF656" s="2"/>
      <c r="EVG656" s="2"/>
      <c r="EVH656" s="2"/>
      <c r="EVI656" s="2"/>
      <c r="EVJ656" s="2"/>
      <c r="EVK656" s="2"/>
      <c r="EVL656" s="2"/>
      <c r="EVM656" s="2"/>
      <c r="EVN656" s="2"/>
      <c r="EVO656" s="2"/>
      <c r="EVP656" s="2"/>
      <c r="EVQ656" s="2"/>
      <c r="EVR656" s="2"/>
      <c r="EVS656" s="2"/>
      <c r="EVT656" s="2"/>
      <c r="EVU656" s="2"/>
      <c r="EVV656" s="2"/>
      <c r="EVW656" s="2"/>
      <c r="EVX656" s="2"/>
      <c r="EVY656" s="2"/>
      <c r="EVZ656" s="2"/>
      <c r="EWA656" s="2"/>
      <c r="EWB656" s="2"/>
      <c r="EWC656" s="2"/>
      <c r="EWD656" s="2"/>
      <c r="EWE656" s="2"/>
      <c r="EWF656" s="2"/>
      <c r="EWG656" s="2"/>
      <c r="EWH656" s="2"/>
      <c r="EWI656" s="2"/>
      <c r="EWJ656" s="2"/>
      <c r="EWK656" s="2"/>
      <c r="EWL656" s="2"/>
      <c r="EWM656" s="2"/>
      <c r="EWN656" s="2"/>
      <c r="EWO656" s="2"/>
      <c r="EWP656" s="2"/>
      <c r="EWQ656" s="2"/>
      <c r="EWR656" s="2"/>
      <c r="EWS656" s="2"/>
      <c r="EWT656" s="2"/>
      <c r="EWU656" s="2"/>
      <c r="EWV656" s="2"/>
      <c r="EWW656" s="2"/>
      <c r="EWX656" s="2"/>
      <c r="EWY656" s="2"/>
      <c r="EWZ656" s="2"/>
      <c r="EXA656" s="2"/>
      <c r="EXB656" s="2"/>
      <c r="EXC656" s="2"/>
      <c r="EXD656" s="2"/>
      <c r="EXE656" s="2"/>
      <c r="EXF656" s="2"/>
      <c r="EXG656" s="2"/>
      <c r="EXH656" s="2"/>
      <c r="EXI656" s="2"/>
      <c r="EXJ656" s="2"/>
      <c r="EXK656" s="2"/>
      <c r="EXL656" s="2"/>
      <c r="EXM656" s="2"/>
      <c r="EXN656" s="2"/>
      <c r="EXO656" s="2"/>
      <c r="EXP656" s="2"/>
      <c r="EXQ656" s="2"/>
      <c r="EXR656" s="2"/>
      <c r="EXS656" s="2"/>
      <c r="EXT656" s="2"/>
      <c r="EXU656" s="2"/>
      <c r="EXV656" s="2"/>
      <c r="EXW656" s="2"/>
      <c r="EXX656" s="2"/>
      <c r="EXY656" s="2"/>
      <c r="EXZ656" s="2"/>
      <c r="EYA656" s="2"/>
      <c r="EYB656" s="2"/>
      <c r="EYC656" s="2"/>
      <c r="EYD656" s="2"/>
      <c r="EYE656" s="2"/>
      <c r="EYF656" s="2"/>
      <c r="EYG656" s="2"/>
      <c r="EYH656" s="2"/>
      <c r="EYI656" s="2"/>
      <c r="EYJ656" s="2"/>
      <c r="EYK656" s="2"/>
      <c r="EYL656" s="2"/>
      <c r="EYM656" s="2"/>
      <c r="EYN656" s="2"/>
      <c r="EYO656" s="2"/>
      <c r="EYP656" s="2"/>
      <c r="EYQ656" s="2"/>
      <c r="EYR656" s="2"/>
      <c r="EYS656" s="2"/>
      <c r="EYT656" s="2"/>
      <c r="EYU656" s="2"/>
      <c r="EYV656" s="2"/>
      <c r="EYW656" s="2"/>
      <c r="EYX656" s="2"/>
      <c r="EYY656" s="2"/>
      <c r="EYZ656" s="2"/>
      <c r="EZA656" s="2"/>
      <c r="EZB656" s="2"/>
      <c r="EZC656" s="2"/>
      <c r="EZD656" s="2"/>
      <c r="EZE656" s="2"/>
      <c r="EZF656" s="2"/>
      <c r="EZG656" s="2"/>
      <c r="EZH656" s="2"/>
      <c r="EZI656" s="2"/>
      <c r="EZJ656" s="2"/>
      <c r="EZK656" s="2"/>
      <c r="EZL656" s="2"/>
      <c r="EZM656" s="2"/>
      <c r="EZN656" s="2"/>
      <c r="EZO656" s="2"/>
      <c r="EZP656" s="2"/>
      <c r="EZQ656" s="2"/>
      <c r="EZR656" s="2"/>
      <c r="EZS656" s="2"/>
      <c r="EZT656" s="2"/>
      <c r="EZU656" s="2"/>
      <c r="EZV656" s="2"/>
      <c r="EZW656" s="2"/>
      <c r="EZX656" s="2"/>
      <c r="EZY656" s="2"/>
      <c r="EZZ656" s="2"/>
      <c r="FAA656" s="2"/>
      <c r="FAB656" s="2"/>
      <c r="FAC656" s="2"/>
      <c r="FAD656" s="2"/>
      <c r="FAE656" s="2"/>
      <c r="FAF656" s="2"/>
      <c r="FAG656" s="2"/>
      <c r="FAH656" s="2"/>
      <c r="FAI656" s="2"/>
      <c r="FAJ656" s="2"/>
      <c r="FAK656" s="2"/>
      <c r="FAL656" s="2"/>
      <c r="FAM656" s="2"/>
      <c r="FAN656" s="2"/>
      <c r="FAO656" s="2"/>
      <c r="FAP656" s="2"/>
      <c r="FAQ656" s="2"/>
      <c r="FAR656" s="2"/>
      <c r="FAS656" s="2"/>
      <c r="FAT656" s="2"/>
      <c r="FAU656" s="2"/>
      <c r="FAV656" s="2"/>
      <c r="FAW656" s="2"/>
      <c r="FAX656" s="2"/>
      <c r="FAY656" s="2"/>
      <c r="FAZ656" s="2"/>
      <c r="FBA656" s="2"/>
      <c r="FBB656" s="2"/>
      <c r="FBC656" s="2"/>
      <c r="FBD656" s="2"/>
      <c r="FBE656" s="2"/>
      <c r="FBF656" s="2"/>
      <c r="FBG656" s="2"/>
      <c r="FBH656" s="2"/>
      <c r="FBI656" s="2"/>
      <c r="FBJ656" s="2"/>
      <c r="FBK656" s="2"/>
      <c r="FBL656" s="2"/>
      <c r="FBM656" s="2"/>
      <c r="FBN656" s="2"/>
      <c r="FBO656" s="2"/>
      <c r="FBP656" s="2"/>
      <c r="FBQ656" s="2"/>
      <c r="FBR656" s="2"/>
      <c r="FBS656" s="2"/>
      <c r="FBT656" s="2"/>
      <c r="FBU656" s="2"/>
      <c r="FBV656" s="2"/>
      <c r="FBW656" s="2"/>
      <c r="FBX656" s="2"/>
      <c r="FBY656" s="2"/>
      <c r="FBZ656" s="2"/>
      <c r="FCA656" s="2"/>
      <c r="FCB656" s="2"/>
      <c r="FCC656" s="2"/>
      <c r="FCD656" s="2"/>
      <c r="FCE656" s="2"/>
      <c r="FCF656" s="2"/>
      <c r="FCG656" s="2"/>
      <c r="FCH656" s="2"/>
      <c r="FCI656" s="2"/>
      <c r="FCJ656" s="2"/>
      <c r="FCK656" s="2"/>
      <c r="FCL656" s="2"/>
      <c r="FCM656" s="2"/>
      <c r="FCN656" s="2"/>
      <c r="FCO656" s="2"/>
      <c r="FCP656" s="2"/>
      <c r="FCQ656" s="2"/>
      <c r="FCR656" s="2"/>
      <c r="FCS656" s="2"/>
      <c r="FCT656" s="2"/>
      <c r="FCU656" s="2"/>
      <c r="FCV656" s="2"/>
      <c r="FCW656" s="2"/>
      <c r="FCX656" s="2"/>
      <c r="FCY656" s="2"/>
      <c r="FCZ656" s="2"/>
      <c r="FDA656" s="2"/>
      <c r="FDB656" s="2"/>
      <c r="FDC656" s="2"/>
      <c r="FDD656" s="2"/>
      <c r="FDE656" s="2"/>
      <c r="FDF656" s="2"/>
      <c r="FDG656" s="2"/>
      <c r="FDH656" s="2"/>
      <c r="FDI656" s="2"/>
      <c r="FDJ656" s="2"/>
      <c r="FDK656" s="2"/>
      <c r="FDL656" s="2"/>
      <c r="FDM656" s="2"/>
      <c r="FDN656" s="2"/>
      <c r="FDO656" s="2"/>
      <c r="FDP656" s="2"/>
      <c r="FDQ656" s="2"/>
      <c r="FDR656" s="2"/>
      <c r="FDS656" s="2"/>
      <c r="FDT656" s="2"/>
      <c r="FDU656" s="2"/>
      <c r="FDV656" s="2"/>
      <c r="FDW656" s="2"/>
      <c r="FDX656" s="2"/>
      <c r="FDY656" s="2"/>
      <c r="FDZ656" s="2"/>
      <c r="FEA656" s="2"/>
      <c r="FEB656" s="2"/>
      <c r="FEC656" s="2"/>
      <c r="FED656" s="2"/>
      <c r="FEE656" s="2"/>
      <c r="FEF656" s="2"/>
      <c r="FEG656" s="2"/>
      <c r="FEH656" s="2"/>
      <c r="FEI656" s="2"/>
      <c r="FEJ656" s="2"/>
      <c r="FEK656" s="2"/>
      <c r="FEL656" s="2"/>
      <c r="FEM656" s="2"/>
      <c r="FEN656" s="2"/>
      <c r="FEO656" s="2"/>
      <c r="FEP656" s="2"/>
      <c r="FEQ656" s="2"/>
      <c r="FER656" s="2"/>
      <c r="FES656" s="2"/>
      <c r="FET656" s="2"/>
      <c r="FEU656" s="2"/>
      <c r="FEV656" s="2"/>
      <c r="FEW656" s="2"/>
      <c r="FEX656" s="2"/>
      <c r="FEY656" s="2"/>
      <c r="FEZ656" s="2"/>
      <c r="FFA656" s="2"/>
      <c r="FFB656" s="2"/>
      <c r="FFC656" s="2"/>
      <c r="FFD656" s="2"/>
      <c r="FFE656" s="2"/>
      <c r="FFF656" s="2"/>
      <c r="FFG656" s="2"/>
      <c r="FFH656" s="2"/>
      <c r="FFI656" s="2"/>
      <c r="FFJ656" s="2"/>
      <c r="FFK656" s="2"/>
      <c r="FFL656" s="2"/>
      <c r="FFM656" s="2"/>
      <c r="FFN656" s="2"/>
      <c r="FFO656" s="2"/>
      <c r="FFP656" s="2"/>
      <c r="FFQ656" s="2"/>
      <c r="FFR656" s="2"/>
      <c r="FFS656" s="2"/>
      <c r="FFT656" s="2"/>
      <c r="FFU656" s="2"/>
      <c r="FFV656" s="2"/>
      <c r="FFW656" s="2"/>
      <c r="FFX656" s="2"/>
      <c r="FFY656" s="2"/>
      <c r="FFZ656" s="2"/>
      <c r="FGA656" s="2"/>
      <c r="FGB656" s="2"/>
      <c r="FGC656" s="2"/>
      <c r="FGD656" s="2"/>
      <c r="FGE656" s="2"/>
      <c r="FGF656" s="2"/>
      <c r="FGG656" s="2"/>
      <c r="FGH656" s="2"/>
      <c r="FGI656" s="2"/>
      <c r="FGJ656" s="2"/>
      <c r="FGK656" s="2"/>
      <c r="FGL656" s="2"/>
      <c r="FGM656" s="2"/>
      <c r="FGN656" s="2"/>
      <c r="FGO656" s="2"/>
      <c r="FGP656" s="2"/>
      <c r="FGQ656" s="2"/>
      <c r="FGR656" s="2"/>
      <c r="FGS656" s="2"/>
      <c r="FGT656" s="2"/>
      <c r="FGU656" s="2"/>
      <c r="FGV656" s="2"/>
      <c r="FGW656" s="2"/>
      <c r="FGX656" s="2"/>
      <c r="FGY656" s="2"/>
      <c r="FGZ656" s="2"/>
      <c r="FHA656" s="2"/>
      <c r="FHB656" s="2"/>
      <c r="FHC656" s="2"/>
      <c r="FHD656" s="2"/>
      <c r="FHE656" s="2"/>
      <c r="FHF656" s="2"/>
      <c r="FHG656" s="2"/>
      <c r="FHH656" s="2"/>
      <c r="FHI656" s="2"/>
      <c r="FHJ656" s="2"/>
      <c r="FHK656" s="2"/>
      <c r="FHL656" s="2"/>
      <c r="FHM656" s="2"/>
      <c r="FHN656" s="2"/>
      <c r="FHO656" s="2"/>
      <c r="FHP656" s="2"/>
      <c r="FHQ656" s="2"/>
      <c r="FHR656" s="2"/>
      <c r="FHS656" s="2"/>
      <c r="FHT656" s="2"/>
      <c r="FHU656" s="2"/>
      <c r="FHV656" s="2"/>
      <c r="FHW656" s="2"/>
      <c r="FHX656" s="2"/>
      <c r="FHY656" s="2"/>
      <c r="FHZ656" s="2"/>
      <c r="FIA656" s="2"/>
      <c r="FIB656" s="2"/>
      <c r="FIC656" s="2"/>
      <c r="FID656" s="2"/>
      <c r="FIE656" s="2"/>
      <c r="FIF656" s="2"/>
      <c r="FIG656" s="2"/>
      <c r="FIH656" s="2"/>
      <c r="FII656" s="2"/>
      <c r="FIJ656" s="2"/>
      <c r="FIK656" s="2"/>
      <c r="FIL656" s="2"/>
      <c r="FIM656" s="2"/>
      <c r="FIN656" s="2"/>
      <c r="FIO656" s="2"/>
      <c r="FIP656" s="2"/>
      <c r="FIQ656" s="2"/>
      <c r="FIR656" s="2"/>
      <c r="FIS656" s="2"/>
      <c r="FIT656" s="2"/>
      <c r="FIU656" s="2"/>
      <c r="FIV656" s="2"/>
      <c r="FIW656" s="2"/>
      <c r="FIX656" s="2"/>
      <c r="FIY656" s="2"/>
      <c r="FIZ656" s="2"/>
      <c r="FJA656" s="2"/>
      <c r="FJB656" s="2"/>
      <c r="FJC656" s="2"/>
      <c r="FJD656" s="2"/>
      <c r="FJE656" s="2"/>
      <c r="FJF656" s="2"/>
      <c r="FJG656" s="2"/>
      <c r="FJH656" s="2"/>
      <c r="FJI656" s="2"/>
      <c r="FJJ656" s="2"/>
      <c r="FJK656" s="2"/>
      <c r="FJL656" s="2"/>
      <c r="FJM656" s="2"/>
      <c r="FJN656" s="2"/>
      <c r="FJO656" s="2"/>
      <c r="FJP656" s="2"/>
      <c r="FJQ656" s="2"/>
      <c r="FJR656" s="2"/>
      <c r="FJS656" s="2"/>
      <c r="FJT656" s="2"/>
      <c r="FJU656" s="2"/>
      <c r="FJV656" s="2"/>
      <c r="FJW656" s="2"/>
      <c r="FJX656" s="2"/>
      <c r="FJY656" s="2"/>
      <c r="FJZ656" s="2"/>
      <c r="FKA656" s="2"/>
      <c r="FKB656" s="2"/>
      <c r="FKC656" s="2"/>
      <c r="FKD656" s="2"/>
      <c r="FKE656" s="2"/>
      <c r="FKF656" s="2"/>
      <c r="FKG656" s="2"/>
      <c r="FKH656" s="2"/>
      <c r="FKI656" s="2"/>
      <c r="FKJ656" s="2"/>
      <c r="FKK656" s="2"/>
      <c r="FKL656" s="2"/>
      <c r="FKM656" s="2"/>
      <c r="FKN656" s="2"/>
      <c r="FKO656" s="2"/>
      <c r="FKP656" s="2"/>
      <c r="FKQ656" s="2"/>
      <c r="FKR656" s="2"/>
      <c r="FKS656" s="2"/>
      <c r="FKT656" s="2"/>
      <c r="FKU656" s="2"/>
      <c r="FKV656" s="2"/>
      <c r="FKW656" s="2"/>
      <c r="FKX656" s="2"/>
      <c r="FKY656" s="2"/>
      <c r="FKZ656" s="2"/>
      <c r="FLA656" s="2"/>
      <c r="FLB656" s="2"/>
      <c r="FLC656" s="2"/>
      <c r="FLD656" s="2"/>
      <c r="FLE656" s="2"/>
      <c r="FLF656" s="2"/>
      <c r="FLG656" s="2"/>
      <c r="FLH656" s="2"/>
      <c r="FLI656" s="2"/>
      <c r="FLJ656" s="2"/>
      <c r="FLK656" s="2"/>
      <c r="FLL656" s="2"/>
      <c r="FLM656" s="2"/>
      <c r="FLN656" s="2"/>
      <c r="FLO656" s="2"/>
      <c r="FLP656" s="2"/>
      <c r="FLQ656" s="2"/>
      <c r="FLR656" s="2"/>
      <c r="FLS656" s="2"/>
      <c r="FLT656" s="2"/>
      <c r="FLU656" s="2"/>
      <c r="FLV656" s="2"/>
      <c r="FLW656" s="2"/>
      <c r="FLX656" s="2"/>
      <c r="FLY656" s="2"/>
      <c r="FLZ656" s="2"/>
      <c r="FMA656" s="2"/>
      <c r="FMB656" s="2"/>
      <c r="FMC656" s="2"/>
      <c r="FMD656" s="2"/>
      <c r="FME656" s="2"/>
      <c r="FMF656" s="2"/>
      <c r="FMG656" s="2"/>
      <c r="FMH656" s="2"/>
      <c r="FMI656" s="2"/>
      <c r="FMJ656" s="2"/>
      <c r="FMK656" s="2"/>
      <c r="FML656" s="2"/>
      <c r="FMM656" s="2"/>
      <c r="FMN656" s="2"/>
      <c r="FMO656" s="2"/>
      <c r="FMP656" s="2"/>
      <c r="FMQ656" s="2"/>
      <c r="FMR656" s="2"/>
      <c r="FMS656" s="2"/>
      <c r="FMT656" s="2"/>
      <c r="FMU656" s="2"/>
      <c r="FMV656" s="2"/>
      <c r="FMW656" s="2"/>
      <c r="FMX656" s="2"/>
      <c r="FMY656" s="2"/>
      <c r="FMZ656" s="2"/>
      <c r="FNA656" s="2"/>
      <c r="FNB656" s="2"/>
      <c r="FNC656" s="2"/>
      <c r="FND656" s="2"/>
      <c r="FNE656" s="2"/>
      <c r="FNF656" s="2"/>
      <c r="FNG656" s="2"/>
      <c r="FNH656" s="2"/>
      <c r="FNI656" s="2"/>
      <c r="FNJ656" s="2"/>
      <c r="FNK656" s="2"/>
      <c r="FNL656" s="2"/>
      <c r="FNM656" s="2"/>
      <c r="FNN656" s="2"/>
      <c r="FNO656" s="2"/>
      <c r="FNP656" s="2"/>
      <c r="FNQ656" s="2"/>
      <c r="FNR656" s="2"/>
      <c r="FNS656" s="2"/>
      <c r="FNT656" s="2"/>
      <c r="FNU656" s="2"/>
      <c r="FNV656" s="2"/>
      <c r="FNW656" s="2"/>
      <c r="FNX656" s="2"/>
      <c r="FNY656" s="2"/>
      <c r="FNZ656" s="2"/>
      <c r="FOA656" s="2"/>
      <c r="FOB656" s="2"/>
      <c r="FOC656" s="2"/>
      <c r="FOD656" s="2"/>
      <c r="FOE656" s="2"/>
      <c r="FOF656" s="2"/>
      <c r="FOG656" s="2"/>
      <c r="FOH656" s="2"/>
      <c r="FOI656" s="2"/>
      <c r="FOJ656" s="2"/>
      <c r="FOK656" s="2"/>
      <c r="FOL656" s="2"/>
      <c r="FOM656" s="2"/>
      <c r="FON656" s="2"/>
      <c r="FOO656" s="2"/>
      <c r="FOP656" s="2"/>
      <c r="FOQ656" s="2"/>
      <c r="FOR656" s="2"/>
      <c r="FOS656" s="2"/>
      <c r="FOT656" s="2"/>
      <c r="FOU656" s="2"/>
      <c r="FOV656" s="2"/>
      <c r="FOW656" s="2"/>
      <c r="FOX656" s="2"/>
      <c r="FOY656" s="2"/>
      <c r="FOZ656" s="2"/>
      <c r="FPA656" s="2"/>
      <c r="FPB656" s="2"/>
      <c r="FPC656" s="2"/>
      <c r="FPD656" s="2"/>
      <c r="FPE656" s="2"/>
      <c r="FPF656" s="2"/>
      <c r="FPG656" s="2"/>
      <c r="FPH656" s="2"/>
      <c r="FPI656" s="2"/>
      <c r="FPJ656" s="2"/>
      <c r="FPK656" s="2"/>
      <c r="FPL656" s="2"/>
      <c r="FPM656" s="2"/>
      <c r="FPN656" s="2"/>
      <c r="FPO656" s="2"/>
      <c r="FPP656" s="2"/>
      <c r="FPQ656" s="2"/>
      <c r="FPR656" s="2"/>
      <c r="FPS656" s="2"/>
      <c r="FPT656" s="2"/>
      <c r="FPU656" s="2"/>
      <c r="FPV656" s="2"/>
      <c r="FPW656" s="2"/>
      <c r="FPX656" s="2"/>
      <c r="FPY656" s="2"/>
      <c r="FPZ656" s="2"/>
      <c r="FQA656" s="2"/>
      <c r="FQB656" s="2"/>
      <c r="FQC656" s="2"/>
      <c r="FQD656" s="2"/>
      <c r="FQE656" s="2"/>
      <c r="FQF656" s="2"/>
      <c r="FQG656" s="2"/>
      <c r="FQH656" s="2"/>
      <c r="FQI656" s="2"/>
      <c r="FQJ656" s="2"/>
      <c r="FQK656" s="2"/>
      <c r="FQL656" s="2"/>
      <c r="FQM656" s="2"/>
      <c r="FQN656" s="2"/>
      <c r="FQO656" s="2"/>
      <c r="FQP656" s="2"/>
      <c r="FQQ656" s="2"/>
      <c r="FQR656" s="2"/>
      <c r="FQS656" s="2"/>
      <c r="FQT656" s="2"/>
      <c r="FQU656" s="2"/>
      <c r="FQV656" s="2"/>
      <c r="FQW656" s="2"/>
      <c r="FQX656" s="2"/>
      <c r="FQY656" s="2"/>
      <c r="FQZ656" s="2"/>
      <c r="FRA656" s="2"/>
      <c r="FRB656" s="2"/>
      <c r="FRC656" s="2"/>
      <c r="FRD656" s="2"/>
      <c r="FRE656" s="2"/>
      <c r="FRF656" s="2"/>
      <c r="FRG656" s="2"/>
      <c r="FRH656" s="2"/>
      <c r="FRI656" s="2"/>
      <c r="FRJ656" s="2"/>
      <c r="FRK656" s="2"/>
      <c r="FRL656" s="2"/>
      <c r="FRM656" s="2"/>
      <c r="FRN656" s="2"/>
      <c r="FRO656" s="2"/>
      <c r="FRP656" s="2"/>
      <c r="FRQ656" s="2"/>
      <c r="FRR656" s="2"/>
      <c r="FRS656" s="2"/>
      <c r="FRT656" s="2"/>
      <c r="FRU656" s="2"/>
      <c r="FRV656" s="2"/>
      <c r="FRW656" s="2"/>
      <c r="FRX656" s="2"/>
      <c r="FRY656" s="2"/>
      <c r="FRZ656" s="2"/>
      <c r="FSA656" s="2"/>
      <c r="FSB656" s="2"/>
      <c r="FSC656" s="2"/>
      <c r="FSD656" s="2"/>
      <c r="FSE656" s="2"/>
      <c r="FSF656" s="2"/>
      <c r="FSG656" s="2"/>
      <c r="FSH656" s="2"/>
      <c r="FSI656" s="2"/>
      <c r="FSJ656" s="2"/>
      <c r="FSK656" s="2"/>
      <c r="FSL656" s="2"/>
      <c r="FSM656" s="2"/>
      <c r="FSN656" s="2"/>
      <c r="FSO656" s="2"/>
      <c r="FSP656" s="2"/>
      <c r="FSQ656" s="2"/>
      <c r="FSR656" s="2"/>
      <c r="FSS656" s="2"/>
      <c r="FST656" s="2"/>
      <c r="FSU656" s="2"/>
      <c r="FSV656" s="2"/>
      <c r="FSW656" s="2"/>
      <c r="FSX656" s="2"/>
      <c r="FSY656" s="2"/>
      <c r="FSZ656" s="2"/>
      <c r="FTA656" s="2"/>
      <c r="FTB656" s="2"/>
      <c r="FTC656" s="2"/>
      <c r="FTD656" s="2"/>
      <c r="FTE656" s="2"/>
      <c r="FTF656" s="2"/>
      <c r="FTG656" s="2"/>
      <c r="FTH656" s="2"/>
      <c r="FTI656" s="2"/>
      <c r="FTJ656" s="2"/>
      <c r="FTK656" s="2"/>
      <c r="FTL656" s="2"/>
      <c r="FTM656" s="2"/>
      <c r="FTN656" s="2"/>
      <c r="FTO656" s="2"/>
      <c r="FTP656" s="2"/>
      <c r="FTQ656" s="2"/>
      <c r="FTR656" s="2"/>
      <c r="FTS656" s="2"/>
      <c r="FTT656" s="2"/>
      <c r="FTU656" s="2"/>
      <c r="FTV656" s="2"/>
      <c r="FTW656" s="2"/>
      <c r="FTX656" s="2"/>
      <c r="FTY656" s="2"/>
      <c r="FTZ656" s="2"/>
      <c r="FUA656" s="2"/>
      <c r="FUB656" s="2"/>
      <c r="FUC656" s="2"/>
      <c r="FUD656" s="2"/>
      <c r="FUE656" s="2"/>
      <c r="FUF656" s="2"/>
      <c r="FUG656" s="2"/>
      <c r="FUH656" s="2"/>
      <c r="FUI656" s="2"/>
      <c r="FUJ656" s="2"/>
      <c r="FUK656" s="2"/>
      <c r="FUL656" s="2"/>
      <c r="FUM656" s="2"/>
      <c r="FUN656" s="2"/>
      <c r="FUO656" s="2"/>
      <c r="FUP656" s="2"/>
      <c r="FUQ656" s="2"/>
      <c r="FUR656" s="2"/>
      <c r="FUS656" s="2"/>
      <c r="FUT656" s="2"/>
      <c r="FUU656" s="2"/>
      <c r="FUV656" s="2"/>
      <c r="FUW656" s="2"/>
      <c r="FUX656" s="2"/>
      <c r="FUY656" s="2"/>
      <c r="FUZ656" s="2"/>
      <c r="FVA656" s="2"/>
      <c r="FVB656" s="2"/>
      <c r="FVC656" s="2"/>
      <c r="FVD656" s="2"/>
      <c r="FVE656" s="2"/>
      <c r="FVF656" s="2"/>
      <c r="FVG656" s="2"/>
      <c r="FVH656" s="2"/>
      <c r="FVI656" s="2"/>
      <c r="FVJ656" s="2"/>
      <c r="FVK656" s="2"/>
      <c r="FVL656" s="2"/>
      <c r="FVM656" s="2"/>
      <c r="FVN656" s="2"/>
      <c r="FVO656" s="2"/>
      <c r="FVP656" s="2"/>
      <c r="FVQ656" s="2"/>
      <c r="FVR656" s="2"/>
      <c r="FVS656" s="2"/>
      <c r="FVT656" s="2"/>
      <c r="FVU656" s="2"/>
      <c r="FVV656" s="2"/>
      <c r="FVW656" s="2"/>
      <c r="FVX656" s="2"/>
      <c r="FVY656" s="2"/>
      <c r="FVZ656" s="2"/>
      <c r="FWA656" s="2"/>
      <c r="FWB656" s="2"/>
      <c r="FWC656" s="2"/>
      <c r="FWD656" s="2"/>
      <c r="FWE656" s="2"/>
      <c r="FWF656" s="2"/>
      <c r="FWG656" s="2"/>
      <c r="FWH656" s="2"/>
      <c r="FWI656" s="2"/>
      <c r="FWJ656" s="2"/>
      <c r="FWK656" s="2"/>
      <c r="FWL656" s="2"/>
      <c r="FWM656" s="2"/>
      <c r="FWN656" s="2"/>
      <c r="FWO656" s="2"/>
      <c r="FWP656" s="2"/>
      <c r="FWQ656" s="2"/>
      <c r="FWR656" s="2"/>
      <c r="FWS656" s="2"/>
      <c r="FWT656" s="2"/>
      <c r="FWU656" s="2"/>
      <c r="FWV656" s="2"/>
      <c r="FWW656" s="2"/>
      <c r="FWX656" s="2"/>
      <c r="FWY656" s="2"/>
      <c r="FWZ656" s="2"/>
      <c r="FXA656" s="2"/>
      <c r="FXB656" s="2"/>
      <c r="FXC656" s="2"/>
      <c r="FXD656" s="2"/>
      <c r="FXE656" s="2"/>
      <c r="FXF656" s="2"/>
      <c r="FXG656" s="2"/>
      <c r="FXH656" s="2"/>
      <c r="FXI656" s="2"/>
      <c r="FXJ656" s="2"/>
      <c r="FXK656" s="2"/>
      <c r="FXL656" s="2"/>
      <c r="FXM656" s="2"/>
      <c r="FXN656" s="2"/>
      <c r="FXO656" s="2"/>
      <c r="FXP656" s="2"/>
      <c r="FXQ656" s="2"/>
      <c r="FXR656" s="2"/>
      <c r="FXS656" s="2"/>
      <c r="FXT656" s="2"/>
      <c r="FXU656" s="2"/>
      <c r="FXV656" s="2"/>
      <c r="FXW656" s="2"/>
      <c r="FXX656" s="2"/>
      <c r="FXY656" s="2"/>
      <c r="FXZ656" s="2"/>
      <c r="FYA656" s="2"/>
      <c r="FYB656" s="2"/>
      <c r="FYC656" s="2"/>
      <c r="FYD656" s="2"/>
      <c r="FYE656" s="2"/>
      <c r="FYF656" s="2"/>
      <c r="FYG656" s="2"/>
      <c r="FYH656" s="2"/>
      <c r="FYI656" s="2"/>
      <c r="FYJ656" s="2"/>
      <c r="FYK656" s="2"/>
      <c r="FYL656" s="2"/>
      <c r="FYM656" s="2"/>
      <c r="FYN656" s="2"/>
      <c r="FYO656" s="2"/>
      <c r="FYP656" s="2"/>
      <c r="FYQ656" s="2"/>
      <c r="FYR656" s="2"/>
      <c r="FYS656" s="2"/>
      <c r="FYT656" s="2"/>
      <c r="FYU656" s="2"/>
      <c r="FYV656" s="2"/>
      <c r="FYW656" s="2"/>
      <c r="FYX656" s="2"/>
      <c r="FYY656" s="2"/>
      <c r="FYZ656" s="2"/>
      <c r="FZA656" s="2"/>
      <c r="FZB656" s="2"/>
      <c r="FZC656" s="2"/>
      <c r="FZD656" s="2"/>
      <c r="FZE656" s="2"/>
      <c r="FZF656" s="2"/>
      <c r="FZG656" s="2"/>
      <c r="FZH656" s="2"/>
      <c r="FZI656" s="2"/>
      <c r="FZJ656" s="2"/>
      <c r="FZK656" s="2"/>
      <c r="FZL656" s="2"/>
      <c r="FZM656" s="2"/>
      <c r="FZN656" s="2"/>
      <c r="FZO656" s="2"/>
      <c r="FZP656" s="2"/>
      <c r="FZQ656" s="2"/>
      <c r="FZR656" s="2"/>
      <c r="FZS656" s="2"/>
      <c r="FZT656" s="2"/>
      <c r="FZU656" s="2"/>
      <c r="FZV656" s="2"/>
      <c r="FZW656" s="2"/>
      <c r="FZX656" s="2"/>
      <c r="FZY656" s="2"/>
      <c r="FZZ656" s="2"/>
      <c r="GAA656" s="2"/>
      <c r="GAB656" s="2"/>
      <c r="GAC656" s="2"/>
      <c r="GAD656" s="2"/>
      <c r="GAE656" s="2"/>
      <c r="GAF656" s="2"/>
      <c r="GAG656" s="2"/>
      <c r="GAH656" s="2"/>
      <c r="GAI656" s="2"/>
      <c r="GAJ656" s="2"/>
      <c r="GAK656" s="2"/>
      <c r="GAL656" s="2"/>
      <c r="GAM656" s="2"/>
      <c r="GAN656" s="2"/>
      <c r="GAO656" s="2"/>
      <c r="GAP656" s="2"/>
      <c r="GAQ656" s="2"/>
      <c r="GAR656" s="2"/>
      <c r="GAS656" s="2"/>
      <c r="GAT656" s="2"/>
      <c r="GAU656" s="2"/>
      <c r="GAV656" s="2"/>
      <c r="GAW656" s="2"/>
      <c r="GAX656" s="2"/>
      <c r="GAY656" s="2"/>
      <c r="GAZ656" s="2"/>
      <c r="GBA656" s="2"/>
      <c r="GBB656" s="2"/>
      <c r="GBC656" s="2"/>
      <c r="GBD656" s="2"/>
      <c r="GBE656" s="2"/>
      <c r="GBF656" s="2"/>
      <c r="GBG656" s="2"/>
      <c r="GBH656" s="2"/>
      <c r="GBI656" s="2"/>
      <c r="GBJ656" s="2"/>
      <c r="GBK656" s="2"/>
      <c r="GBL656" s="2"/>
      <c r="GBM656" s="2"/>
      <c r="GBN656" s="2"/>
      <c r="GBO656" s="2"/>
      <c r="GBP656" s="2"/>
      <c r="GBQ656" s="2"/>
      <c r="GBR656" s="2"/>
      <c r="GBS656" s="2"/>
      <c r="GBT656" s="2"/>
      <c r="GBU656" s="2"/>
      <c r="GBV656" s="2"/>
      <c r="GBW656" s="2"/>
      <c r="GBX656" s="2"/>
      <c r="GBY656" s="2"/>
      <c r="GBZ656" s="2"/>
      <c r="GCA656" s="2"/>
      <c r="GCB656" s="2"/>
      <c r="GCC656" s="2"/>
      <c r="GCD656" s="2"/>
      <c r="GCE656" s="2"/>
      <c r="GCF656" s="2"/>
      <c r="GCG656" s="2"/>
      <c r="GCH656" s="2"/>
      <c r="GCI656" s="2"/>
      <c r="GCJ656" s="2"/>
      <c r="GCK656" s="2"/>
      <c r="GCL656" s="2"/>
      <c r="GCM656" s="2"/>
      <c r="GCN656" s="2"/>
      <c r="GCO656" s="2"/>
      <c r="GCP656" s="2"/>
      <c r="GCQ656" s="2"/>
      <c r="GCR656" s="2"/>
      <c r="GCS656" s="2"/>
      <c r="GCT656" s="2"/>
      <c r="GCU656" s="2"/>
      <c r="GCV656" s="2"/>
      <c r="GCW656" s="2"/>
      <c r="GCX656" s="2"/>
      <c r="GCY656" s="2"/>
      <c r="GCZ656" s="2"/>
      <c r="GDA656" s="2"/>
      <c r="GDB656" s="2"/>
      <c r="GDC656" s="2"/>
      <c r="GDD656" s="2"/>
      <c r="GDE656" s="2"/>
      <c r="GDF656" s="2"/>
      <c r="GDG656" s="2"/>
      <c r="GDH656" s="2"/>
      <c r="GDI656" s="2"/>
      <c r="GDJ656" s="2"/>
      <c r="GDK656" s="2"/>
      <c r="GDL656" s="2"/>
      <c r="GDM656" s="2"/>
      <c r="GDN656" s="2"/>
      <c r="GDO656" s="2"/>
      <c r="GDP656" s="2"/>
      <c r="GDQ656" s="2"/>
      <c r="GDR656" s="2"/>
      <c r="GDS656" s="2"/>
      <c r="GDT656" s="2"/>
      <c r="GDU656" s="2"/>
      <c r="GDV656" s="2"/>
      <c r="GDW656" s="2"/>
      <c r="GDX656" s="2"/>
      <c r="GDY656" s="2"/>
      <c r="GDZ656" s="2"/>
      <c r="GEA656" s="2"/>
      <c r="GEB656" s="2"/>
      <c r="GEC656" s="2"/>
      <c r="GED656" s="2"/>
      <c r="GEE656" s="2"/>
      <c r="GEF656" s="2"/>
      <c r="GEG656" s="2"/>
      <c r="GEH656" s="2"/>
      <c r="GEI656" s="2"/>
      <c r="GEJ656" s="2"/>
      <c r="GEK656" s="2"/>
      <c r="GEL656" s="2"/>
      <c r="GEM656" s="2"/>
      <c r="GEN656" s="2"/>
      <c r="GEO656" s="2"/>
      <c r="GEP656" s="2"/>
      <c r="GEQ656" s="2"/>
      <c r="GER656" s="2"/>
      <c r="GES656" s="2"/>
      <c r="GET656" s="2"/>
      <c r="GEU656" s="2"/>
      <c r="GEV656" s="2"/>
      <c r="GEW656" s="2"/>
      <c r="GEX656" s="2"/>
      <c r="GEY656" s="2"/>
      <c r="GEZ656" s="2"/>
      <c r="GFA656" s="2"/>
      <c r="GFB656" s="2"/>
      <c r="GFC656" s="2"/>
      <c r="GFD656" s="2"/>
      <c r="GFE656" s="2"/>
      <c r="GFF656" s="2"/>
      <c r="GFG656" s="2"/>
      <c r="GFH656" s="2"/>
      <c r="GFI656" s="2"/>
      <c r="GFJ656" s="2"/>
      <c r="GFK656" s="2"/>
      <c r="GFL656" s="2"/>
      <c r="GFM656" s="2"/>
      <c r="GFN656" s="2"/>
      <c r="GFO656" s="2"/>
      <c r="GFP656" s="2"/>
      <c r="GFQ656" s="2"/>
      <c r="GFR656" s="2"/>
      <c r="GFS656" s="2"/>
      <c r="GFT656" s="2"/>
      <c r="GFU656" s="2"/>
      <c r="GFV656" s="2"/>
      <c r="GFW656" s="2"/>
      <c r="GFX656" s="2"/>
      <c r="GFY656" s="2"/>
      <c r="GFZ656" s="2"/>
      <c r="GGA656" s="2"/>
      <c r="GGB656" s="2"/>
      <c r="GGC656" s="2"/>
      <c r="GGD656" s="2"/>
      <c r="GGE656" s="2"/>
      <c r="GGF656" s="2"/>
      <c r="GGG656" s="2"/>
      <c r="GGH656" s="2"/>
      <c r="GGI656" s="2"/>
      <c r="GGJ656" s="2"/>
      <c r="GGK656" s="2"/>
      <c r="GGL656" s="2"/>
      <c r="GGM656" s="2"/>
      <c r="GGN656" s="2"/>
      <c r="GGO656" s="2"/>
      <c r="GGP656" s="2"/>
      <c r="GGQ656" s="2"/>
      <c r="GGR656" s="2"/>
      <c r="GGS656" s="2"/>
      <c r="GGT656" s="2"/>
      <c r="GGU656" s="2"/>
      <c r="GGV656" s="2"/>
      <c r="GGW656" s="2"/>
      <c r="GGX656" s="2"/>
      <c r="GGY656" s="2"/>
      <c r="GGZ656" s="2"/>
      <c r="GHA656" s="2"/>
      <c r="GHB656" s="2"/>
      <c r="GHC656" s="2"/>
      <c r="GHD656" s="2"/>
      <c r="GHE656" s="2"/>
      <c r="GHF656" s="2"/>
      <c r="GHG656" s="2"/>
      <c r="GHH656" s="2"/>
      <c r="GHI656" s="2"/>
      <c r="GHJ656" s="2"/>
      <c r="GHK656" s="2"/>
      <c r="GHL656" s="2"/>
      <c r="GHM656" s="2"/>
      <c r="GHN656" s="2"/>
      <c r="GHO656" s="2"/>
      <c r="GHP656" s="2"/>
      <c r="GHQ656" s="2"/>
      <c r="GHR656" s="2"/>
      <c r="GHS656" s="2"/>
      <c r="GHT656" s="2"/>
      <c r="GHU656" s="2"/>
      <c r="GHV656" s="2"/>
      <c r="GHW656" s="2"/>
      <c r="GHX656" s="2"/>
      <c r="GHY656" s="2"/>
      <c r="GHZ656" s="2"/>
      <c r="GIA656" s="2"/>
      <c r="GIB656" s="2"/>
      <c r="GIC656" s="2"/>
      <c r="GID656" s="2"/>
      <c r="GIE656" s="2"/>
      <c r="GIF656" s="2"/>
      <c r="GIG656" s="2"/>
      <c r="GIH656" s="2"/>
      <c r="GII656" s="2"/>
      <c r="GIJ656" s="2"/>
      <c r="GIK656" s="2"/>
      <c r="GIL656" s="2"/>
      <c r="GIM656" s="2"/>
      <c r="GIN656" s="2"/>
      <c r="GIO656" s="2"/>
      <c r="GIP656" s="2"/>
      <c r="GIQ656" s="2"/>
      <c r="GIR656" s="2"/>
      <c r="GIS656" s="2"/>
      <c r="GIT656" s="2"/>
      <c r="GIU656" s="2"/>
      <c r="GIV656" s="2"/>
      <c r="GIW656" s="2"/>
      <c r="GIX656" s="2"/>
      <c r="GIY656" s="2"/>
      <c r="GIZ656" s="2"/>
      <c r="GJA656" s="2"/>
      <c r="GJB656" s="2"/>
      <c r="GJC656" s="2"/>
      <c r="GJD656" s="2"/>
      <c r="GJE656" s="2"/>
      <c r="GJF656" s="2"/>
      <c r="GJG656" s="2"/>
      <c r="GJH656" s="2"/>
      <c r="GJI656" s="2"/>
      <c r="GJJ656" s="2"/>
      <c r="GJK656" s="2"/>
      <c r="GJL656" s="2"/>
      <c r="GJM656" s="2"/>
      <c r="GJN656" s="2"/>
      <c r="GJO656" s="2"/>
      <c r="GJP656" s="2"/>
      <c r="GJQ656" s="2"/>
      <c r="GJR656" s="2"/>
      <c r="GJS656" s="2"/>
      <c r="GJT656" s="2"/>
      <c r="GJU656" s="2"/>
      <c r="GJV656" s="2"/>
      <c r="GJW656" s="2"/>
      <c r="GJX656" s="2"/>
      <c r="GJY656" s="2"/>
      <c r="GJZ656" s="2"/>
      <c r="GKA656" s="2"/>
      <c r="GKB656" s="2"/>
      <c r="GKC656" s="2"/>
      <c r="GKD656" s="2"/>
      <c r="GKE656" s="2"/>
      <c r="GKF656" s="2"/>
      <c r="GKG656" s="2"/>
      <c r="GKH656" s="2"/>
      <c r="GKI656" s="2"/>
      <c r="GKJ656" s="2"/>
      <c r="GKK656" s="2"/>
      <c r="GKL656" s="2"/>
      <c r="GKM656" s="2"/>
      <c r="GKN656" s="2"/>
      <c r="GKO656" s="2"/>
      <c r="GKP656" s="2"/>
      <c r="GKQ656" s="2"/>
      <c r="GKR656" s="2"/>
      <c r="GKS656" s="2"/>
      <c r="GKT656" s="2"/>
      <c r="GKU656" s="2"/>
      <c r="GKV656" s="2"/>
      <c r="GKW656" s="2"/>
      <c r="GKX656" s="2"/>
      <c r="GKY656" s="2"/>
      <c r="GKZ656" s="2"/>
      <c r="GLA656" s="2"/>
      <c r="GLB656" s="2"/>
      <c r="GLC656" s="2"/>
      <c r="GLD656" s="2"/>
      <c r="GLE656" s="2"/>
      <c r="GLF656" s="2"/>
      <c r="GLG656" s="2"/>
      <c r="GLH656" s="2"/>
      <c r="GLI656" s="2"/>
      <c r="GLJ656" s="2"/>
      <c r="GLK656" s="2"/>
      <c r="GLL656" s="2"/>
      <c r="GLM656" s="2"/>
      <c r="GLN656" s="2"/>
      <c r="GLO656" s="2"/>
      <c r="GLP656" s="2"/>
      <c r="GLQ656" s="2"/>
      <c r="GLR656" s="2"/>
      <c r="GLS656" s="2"/>
      <c r="GLT656" s="2"/>
      <c r="GLU656" s="2"/>
      <c r="GLV656" s="2"/>
      <c r="GLW656" s="2"/>
      <c r="GLX656" s="2"/>
      <c r="GLY656" s="2"/>
      <c r="GLZ656" s="2"/>
      <c r="GMA656" s="2"/>
      <c r="GMB656" s="2"/>
      <c r="GMC656" s="2"/>
      <c r="GMD656" s="2"/>
      <c r="GME656" s="2"/>
      <c r="GMF656" s="2"/>
      <c r="GMG656" s="2"/>
      <c r="GMH656" s="2"/>
      <c r="GMI656" s="2"/>
      <c r="GMJ656" s="2"/>
      <c r="GMK656" s="2"/>
      <c r="GML656" s="2"/>
      <c r="GMM656" s="2"/>
      <c r="GMN656" s="2"/>
      <c r="GMO656" s="2"/>
      <c r="GMP656" s="2"/>
      <c r="GMQ656" s="2"/>
      <c r="GMR656" s="2"/>
      <c r="GMS656" s="2"/>
      <c r="GMT656" s="2"/>
      <c r="GMU656" s="2"/>
      <c r="GMV656" s="2"/>
      <c r="GMW656" s="2"/>
      <c r="GMX656" s="2"/>
      <c r="GMY656" s="2"/>
      <c r="GMZ656" s="2"/>
      <c r="GNA656" s="2"/>
      <c r="GNB656" s="2"/>
      <c r="GNC656" s="2"/>
      <c r="GND656" s="2"/>
      <c r="GNE656" s="2"/>
      <c r="GNF656" s="2"/>
      <c r="GNG656" s="2"/>
      <c r="GNH656" s="2"/>
      <c r="GNI656" s="2"/>
      <c r="GNJ656" s="2"/>
      <c r="GNK656" s="2"/>
      <c r="GNL656" s="2"/>
      <c r="GNM656" s="2"/>
      <c r="GNN656" s="2"/>
      <c r="GNO656" s="2"/>
      <c r="GNP656" s="2"/>
      <c r="GNQ656" s="2"/>
      <c r="GNR656" s="2"/>
      <c r="GNS656" s="2"/>
      <c r="GNT656" s="2"/>
      <c r="GNU656" s="2"/>
      <c r="GNV656" s="2"/>
      <c r="GNW656" s="2"/>
      <c r="GNX656" s="2"/>
      <c r="GNY656" s="2"/>
      <c r="GNZ656" s="2"/>
      <c r="GOA656" s="2"/>
      <c r="GOB656" s="2"/>
      <c r="GOC656" s="2"/>
      <c r="GOD656" s="2"/>
      <c r="GOE656" s="2"/>
      <c r="GOF656" s="2"/>
      <c r="GOG656" s="2"/>
      <c r="GOH656" s="2"/>
      <c r="GOI656" s="2"/>
      <c r="GOJ656" s="2"/>
      <c r="GOK656" s="2"/>
      <c r="GOL656" s="2"/>
      <c r="GOM656" s="2"/>
      <c r="GON656" s="2"/>
      <c r="GOO656" s="2"/>
      <c r="GOP656" s="2"/>
      <c r="GOQ656" s="2"/>
      <c r="GOR656" s="2"/>
      <c r="GOS656" s="2"/>
      <c r="GOT656" s="2"/>
      <c r="GOU656" s="2"/>
      <c r="GOV656" s="2"/>
      <c r="GOW656" s="2"/>
      <c r="GOX656" s="2"/>
      <c r="GOY656" s="2"/>
      <c r="GOZ656" s="2"/>
      <c r="GPA656" s="2"/>
      <c r="GPB656" s="2"/>
      <c r="GPC656" s="2"/>
      <c r="GPD656" s="2"/>
      <c r="GPE656" s="2"/>
      <c r="GPF656" s="2"/>
      <c r="GPG656" s="2"/>
      <c r="GPH656" s="2"/>
      <c r="GPI656" s="2"/>
      <c r="GPJ656" s="2"/>
      <c r="GPK656" s="2"/>
      <c r="GPL656" s="2"/>
      <c r="GPM656" s="2"/>
      <c r="GPN656" s="2"/>
      <c r="GPO656" s="2"/>
      <c r="GPP656" s="2"/>
      <c r="GPQ656" s="2"/>
      <c r="GPR656" s="2"/>
      <c r="GPS656" s="2"/>
      <c r="GPT656" s="2"/>
      <c r="GPU656" s="2"/>
      <c r="GPV656" s="2"/>
      <c r="GPW656" s="2"/>
      <c r="GPX656" s="2"/>
      <c r="GPY656" s="2"/>
      <c r="GPZ656" s="2"/>
      <c r="GQA656" s="2"/>
      <c r="GQB656" s="2"/>
      <c r="GQC656" s="2"/>
      <c r="GQD656" s="2"/>
      <c r="GQE656" s="2"/>
      <c r="GQF656" s="2"/>
      <c r="GQG656" s="2"/>
      <c r="GQH656" s="2"/>
      <c r="GQI656" s="2"/>
      <c r="GQJ656" s="2"/>
      <c r="GQK656" s="2"/>
      <c r="GQL656" s="2"/>
      <c r="GQM656" s="2"/>
      <c r="GQN656" s="2"/>
      <c r="GQO656" s="2"/>
      <c r="GQP656" s="2"/>
      <c r="GQQ656" s="2"/>
      <c r="GQR656" s="2"/>
      <c r="GQS656" s="2"/>
      <c r="GQT656" s="2"/>
      <c r="GQU656" s="2"/>
      <c r="GQV656" s="2"/>
      <c r="GQW656" s="2"/>
      <c r="GQX656" s="2"/>
      <c r="GQY656" s="2"/>
      <c r="GQZ656" s="2"/>
      <c r="GRA656" s="2"/>
      <c r="GRB656" s="2"/>
      <c r="GRC656" s="2"/>
      <c r="GRD656" s="2"/>
      <c r="GRE656" s="2"/>
      <c r="GRF656" s="2"/>
      <c r="GRG656" s="2"/>
      <c r="GRH656" s="2"/>
      <c r="GRI656" s="2"/>
      <c r="GRJ656" s="2"/>
      <c r="GRK656" s="2"/>
      <c r="GRL656" s="2"/>
      <c r="GRM656" s="2"/>
      <c r="GRN656" s="2"/>
      <c r="GRO656" s="2"/>
      <c r="GRP656" s="2"/>
      <c r="GRQ656" s="2"/>
      <c r="GRR656" s="2"/>
      <c r="GRS656" s="2"/>
      <c r="GRT656" s="2"/>
      <c r="GRU656" s="2"/>
      <c r="GRV656" s="2"/>
      <c r="GRW656" s="2"/>
      <c r="GRX656" s="2"/>
      <c r="GRY656" s="2"/>
      <c r="GRZ656" s="2"/>
      <c r="GSA656" s="2"/>
      <c r="GSB656" s="2"/>
      <c r="GSC656" s="2"/>
      <c r="GSD656" s="2"/>
      <c r="GSE656" s="2"/>
      <c r="GSF656" s="2"/>
      <c r="GSG656" s="2"/>
      <c r="GSH656" s="2"/>
      <c r="GSI656" s="2"/>
      <c r="GSJ656" s="2"/>
      <c r="GSK656" s="2"/>
      <c r="GSL656" s="2"/>
      <c r="GSM656" s="2"/>
      <c r="GSN656" s="2"/>
      <c r="GSO656" s="2"/>
      <c r="GSP656" s="2"/>
      <c r="GSQ656" s="2"/>
      <c r="GSR656" s="2"/>
      <c r="GSS656" s="2"/>
      <c r="GST656" s="2"/>
      <c r="GSU656" s="2"/>
      <c r="GSV656" s="2"/>
      <c r="GSW656" s="2"/>
      <c r="GSX656" s="2"/>
      <c r="GSY656" s="2"/>
      <c r="GSZ656" s="2"/>
      <c r="GTA656" s="2"/>
      <c r="GTB656" s="2"/>
      <c r="GTC656" s="2"/>
      <c r="GTD656" s="2"/>
      <c r="GTE656" s="2"/>
      <c r="GTF656" s="2"/>
      <c r="GTG656" s="2"/>
      <c r="GTH656" s="2"/>
      <c r="GTI656" s="2"/>
      <c r="GTJ656" s="2"/>
      <c r="GTK656" s="2"/>
      <c r="GTL656" s="2"/>
      <c r="GTM656" s="2"/>
      <c r="GTN656" s="2"/>
      <c r="GTO656" s="2"/>
      <c r="GTP656" s="2"/>
      <c r="GTQ656" s="2"/>
      <c r="GTR656" s="2"/>
      <c r="GTS656" s="2"/>
      <c r="GTT656" s="2"/>
      <c r="GTU656" s="2"/>
      <c r="GTV656" s="2"/>
      <c r="GTW656" s="2"/>
      <c r="GTX656" s="2"/>
      <c r="GTY656" s="2"/>
      <c r="GTZ656" s="2"/>
      <c r="GUA656" s="2"/>
      <c r="GUB656" s="2"/>
      <c r="GUC656" s="2"/>
      <c r="GUD656" s="2"/>
      <c r="GUE656" s="2"/>
      <c r="GUF656" s="2"/>
      <c r="GUG656" s="2"/>
      <c r="GUH656" s="2"/>
      <c r="GUI656" s="2"/>
      <c r="GUJ656" s="2"/>
      <c r="GUK656" s="2"/>
      <c r="GUL656" s="2"/>
      <c r="GUM656" s="2"/>
      <c r="GUN656" s="2"/>
      <c r="GUO656" s="2"/>
      <c r="GUP656" s="2"/>
      <c r="GUQ656" s="2"/>
      <c r="GUR656" s="2"/>
      <c r="GUS656" s="2"/>
      <c r="GUT656" s="2"/>
      <c r="GUU656" s="2"/>
      <c r="GUV656" s="2"/>
      <c r="GUW656" s="2"/>
      <c r="GUX656" s="2"/>
      <c r="GUY656" s="2"/>
      <c r="GUZ656" s="2"/>
      <c r="GVA656" s="2"/>
      <c r="GVB656" s="2"/>
      <c r="GVC656" s="2"/>
      <c r="GVD656" s="2"/>
      <c r="GVE656" s="2"/>
      <c r="GVF656" s="2"/>
      <c r="GVG656" s="2"/>
      <c r="GVH656" s="2"/>
      <c r="GVI656" s="2"/>
      <c r="GVJ656" s="2"/>
      <c r="GVK656" s="2"/>
      <c r="GVL656" s="2"/>
      <c r="GVM656" s="2"/>
      <c r="GVN656" s="2"/>
      <c r="GVO656" s="2"/>
      <c r="GVP656" s="2"/>
      <c r="GVQ656" s="2"/>
      <c r="GVR656" s="2"/>
      <c r="GVS656" s="2"/>
      <c r="GVT656" s="2"/>
      <c r="GVU656" s="2"/>
      <c r="GVV656" s="2"/>
      <c r="GVW656" s="2"/>
      <c r="GVX656" s="2"/>
      <c r="GVY656" s="2"/>
      <c r="GVZ656" s="2"/>
      <c r="GWA656" s="2"/>
      <c r="GWB656" s="2"/>
      <c r="GWC656" s="2"/>
      <c r="GWD656" s="2"/>
      <c r="GWE656" s="2"/>
      <c r="GWF656" s="2"/>
      <c r="GWG656" s="2"/>
      <c r="GWH656" s="2"/>
      <c r="GWI656" s="2"/>
      <c r="GWJ656" s="2"/>
      <c r="GWK656" s="2"/>
      <c r="GWL656" s="2"/>
      <c r="GWM656" s="2"/>
      <c r="GWN656" s="2"/>
      <c r="GWO656" s="2"/>
      <c r="GWP656" s="2"/>
      <c r="GWQ656" s="2"/>
      <c r="GWR656" s="2"/>
      <c r="GWS656" s="2"/>
      <c r="GWT656" s="2"/>
      <c r="GWU656" s="2"/>
      <c r="GWV656" s="2"/>
      <c r="GWW656" s="2"/>
      <c r="GWX656" s="2"/>
      <c r="GWY656" s="2"/>
      <c r="GWZ656" s="2"/>
      <c r="GXA656" s="2"/>
      <c r="GXB656" s="2"/>
      <c r="GXC656" s="2"/>
      <c r="GXD656" s="2"/>
      <c r="GXE656" s="2"/>
      <c r="GXF656" s="2"/>
      <c r="GXG656" s="2"/>
      <c r="GXH656" s="2"/>
      <c r="GXI656" s="2"/>
      <c r="GXJ656" s="2"/>
      <c r="GXK656" s="2"/>
      <c r="GXL656" s="2"/>
      <c r="GXM656" s="2"/>
      <c r="GXN656" s="2"/>
      <c r="GXO656" s="2"/>
      <c r="GXP656" s="2"/>
      <c r="GXQ656" s="2"/>
      <c r="GXR656" s="2"/>
      <c r="GXS656" s="2"/>
      <c r="GXT656" s="2"/>
      <c r="GXU656" s="2"/>
      <c r="GXV656" s="2"/>
      <c r="GXW656" s="2"/>
      <c r="GXX656" s="2"/>
      <c r="GXY656" s="2"/>
      <c r="GXZ656" s="2"/>
      <c r="GYA656" s="2"/>
      <c r="GYB656" s="2"/>
      <c r="GYC656" s="2"/>
      <c r="GYD656" s="2"/>
      <c r="GYE656" s="2"/>
      <c r="GYF656" s="2"/>
      <c r="GYG656" s="2"/>
      <c r="GYH656" s="2"/>
      <c r="GYI656" s="2"/>
      <c r="GYJ656" s="2"/>
      <c r="GYK656" s="2"/>
      <c r="GYL656" s="2"/>
      <c r="GYM656" s="2"/>
      <c r="GYN656" s="2"/>
      <c r="GYO656" s="2"/>
      <c r="GYP656" s="2"/>
      <c r="GYQ656" s="2"/>
      <c r="GYR656" s="2"/>
      <c r="GYS656" s="2"/>
      <c r="GYT656" s="2"/>
      <c r="GYU656" s="2"/>
      <c r="GYV656" s="2"/>
      <c r="GYW656" s="2"/>
      <c r="GYX656" s="2"/>
      <c r="GYY656" s="2"/>
      <c r="GYZ656" s="2"/>
      <c r="GZA656" s="2"/>
      <c r="GZB656" s="2"/>
      <c r="GZC656" s="2"/>
      <c r="GZD656" s="2"/>
      <c r="GZE656" s="2"/>
      <c r="GZF656" s="2"/>
      <c r="GZG656" s="2"/>
      <c r="GZH656" s="2"/>
      <c r="GZI656" s="2"/>
      <c r="GZJ656" s="2"/>
      <c r="GZK656" s="2"/>
      <c r="GZL656" s="2"/>
      <c r="GZM656" s="2"/>
      <c r="GZN656" s="2"/>
      <c r="GZO656" s="2"/>
      <c r="GZP656" s="2"/>
      <c r="GZQ656" s="2"/>
      <c r="GZR656" s="2"/>
      <c r="GZS656" s="2"/>
      <c r="GZT656" s="2"/>
      <c r="GZU656" s="2"/>
      <c r="GZV656" s="2"/>
      <c r="GZW656" s="2"/>
      <c r="GZX656" s="2"/>
      <c r="GZY656" s="2"/>
      <c r="GZZ656" s="2"/>
      <c r="HAA656" s="2"/>
      <c r="HAB656" s="2"/>
      <c r="HAC656" s="2"/>
      <c r="HAD656" s="2"/>
      <c r="HAE656" s="2"/>
      <c r="HAF656" s="2"/>
      <c r="HAG656" s="2"/>
      <c r="HAH656" s="2"/>
      <c r="HAI656" s="2"/>
      <c r="HAJ656" s="2"/>
      <c r="HAK656" s="2"/>
      <c r="HAL656" s="2"/>
      <c r="HAM656" s="2"/>
      <c r="HAN656" s="2"/>
      <c r="HAO656" s="2"/>
      <c r="HAP656" s="2"/>
      <c r="HAQ656" s="2"/>
      <c r="HAR656" s="2"/>
      <c r="HAS656" s="2"/>
      <c r="HAT656" s="2"/>
      <c r="HAU656" s="2"/>
      <c r="HAV656" s="2"/>
      <c r="HAW656" s="2"/>
      <c r="HAX656" s="2"/>
      <c r="HAY656" s="2"/>
      <c r="HAZ656" s="2"/>
      <c r="HBA656" s="2"/>
      <c r="HBB656" s="2"/>
      <c r="HBC656" s="2"/>
      <c r="HBD656" s="2"/>
      <c r="HBE656" s="2"/>
      <c r="HBF656" s="2"/>
      <c r="HBG656" s="2"/>
      <c r="HBH656" s="2"/>
      <c r="HBI656" s="2"/>
      <c r="HBJ656" s="2"/>
      <c r="HBK656" s="2"/>
      <c r="HBL656" s="2"/>
      <c r="HBM656" s="2"/>
      <c r="HBN656" s="2"/>
      <c r="HBO656" s="2"/>
      <c r="HBP656" s="2"/>
      <c r="HBQ656" s="2"/>
      <c r="HBR656" s="2"/>
      <c r="HBS656" s="2"/>
      <c r="HBT656" s="2"/>
      <c r="HBU656" s="2"/>
      <c r="HBV656" s="2"/>
      <c r="HBW656" s="2"/>
      <c r="HBX656" s="2"/>
      <c r="HBY656" s="2"/>
      <c r="HBZ656" s="2"/>
      <c r="HCA656" s="2"/>
      <c r="HCB656" s="2"/>
      <c r="HCC656" s="2"/>
      <c r="HCD656" s="2"/>
      <c r="HCE656" s="2"/>
      <c r="HCF656" s="2"/>
      <c r="HCG656" s="2"/>
      <c r="HCH656" s="2"/>
      <c r="HCI656" s="2"/>
      <c r="HCJ656" s="2"/>
      <c r="HCK656" s="2"/>
      <c r="HCL656" s="2"/>
      <c r="HCM656" s="2"/>
      <c r="HCN656" s="2"/>
      <c r="HCO656" s="2"/>
      <c r="HCP656" s="2"/>
      <c r="HCQ656" s="2"/>
      <c r="HCR656" s="2"/>
      <c r="HCS656" s="2"/>
      <c r="HCT656" s="2"/>
      <c r="HCU656" s="2"/>
      <c r="HCV656" s="2"/>
      <c r="HCW656" s="2"/>
      <c r="HCX656" s="2"/>
      <c r="HCY656" s="2"/>
      <c r="HCZ656" s="2"/>
      <c r="HDA656" s="2"/>
      <c r="HDB656" s="2"/>
      <c r="HDC656" s="2"/>
      <c r="HDD656" s="2"/>
      <c r="HDE656" s="2"/>
      <c r="HDF656" s="2"/>
      <c r="HDG656" s="2"/>
      <c r="HDH656" s="2"/>
      <c r="HDI656" s="2"/>
      <c r="HDJ656" s="2"/>
      <c r="HDK656" s="2"/>
      <c r="HDL656" s="2"/>
      <c r="HDM656" s="2"/>
      <c r="HDN656" s="2"/>
      <c r="HDO656" s="2"/>
      <c r="HDP656" s="2"/>
      <c r="HDQ656" s="2"/>
      <c r="HDR656" s="2"/>
      <c r="HDS656" s="2"/>
      <c r="HDT656" s="2"/>
      <c r="HDU656" s="2"/>
      <c r="HDV656" s="2"/>
      <c r="HDW656" s="2"/>
      <c r="HDX656" s="2"/>
      <c r="HDY656" s="2"/>
      <c r="HDZ656" s="2"/>
      <c r="HEA656" s="2"/>
      <c r="HEB656" s="2"/>
      <c r="HEC656" s="2"/>
      <c r="HED656" s="2"/>
      <c r="HEE656" s="2"/>
      <c r="HEF656" s="2"/>
      <c r="HEG656" s="2"/>
      <c r="HEH656" s="2"/>
      <c r="HEI656" s="2"/>
      <c r="HEJ656" s="2"/>
      <c r="HEK656" s="2"/>
      <c r="HEL656" s="2"/>
      <c r="HEM656" s="2"/>
      <c r="HEN656" s="2"/>
      <c r="HEO656" s="2"/>
      <c r="HEP656" s="2"/>
      <c r="HEQ656" s="2"/>
      <c r="HER656" s="2"/>
      <c r="HES656" s="2"/>
      <c r="HET656" s="2"/>
      <c r="HEU656" s="2"/>
      <c r="HEV656" s="2"/>
      <c r="HEW656" s="2"/>
      <c r="HEX656" s="2"/>
      <c r="HEY656" s="2"/>
      <c r="HEZ656" s="2"/>
      <c r="HFA656" s="2"/>
      <c r="HFB656" s="2"/>
      <c r="HFC656" s="2"/>
      <c r="HFD656" s="2"/>
      <c r="HFE656" s="2"/>
      <c r="HFF656" s="2"/>
      <c r="HFG656" s="2"/>
      <c r="HFH656" s="2"/>
      <c r="HFI656" s="2"/>
      <c r="HFJ656" s="2"/>
      <c r="HFK656" s="2"/>
      <c r="HFL656" s="2"/>
      <c r="HFM656" s="2"/>
      <c r="HFN656" s="2"/>
      <c r="HFO656" s="2"/>
      <c r="HFP656" s="2"/>
      <c r="HFQ656" s="2"/>
      <c r="HFR656" s="2"/>
      <c r="HFS656" s="2"/>
      <c r="HFT656" s="2"/>
      <c r="HFU656" s="2"/>
      <c r="HFV656" s="2"/>
      <c r="HFW656" s="2"/>
      <c r="HFX656" s="2"/>
      <c r="HFY656" s="2"/>
      <c r="HFZ656" s="2"/>
      <c r="HGA656" s="2"/>
      <c r="HGB656" s="2"/>
      <c r="HGC656" s="2"/>
      <c r="HGD656" s="2"/>
      <c r="HGE656" s="2"/>
      <c r="HGF656" s="2"/>
      <c r="HGG656" s="2"/>
      <c r="HGH656" s="2"/>
      <c r="HGI656" s="2"/>
      <c r="HGJ656" s="2"/>
      <c r="HGK656" s="2"/>
      <c r="HGL656" s="2"/>
      <c r="HGM656" s="2"/>
      <c r="HGN656" s="2"/>
      <c r="HGO656" s="2"/>
      <c r="HGP656" s="2"/>
      <c r="HGQ656" s="2"/>
      <c r="HGR656" s="2"/>
      <c r="HGS656" s="2"/>
      <c r="HGT656" s="2"/>
      <c r="HGU656" s="2"/>
      <c r="HGV656" s="2"/>
      <c r="HGW656" s="2"/>
      <c r="HGX656" s="2"/>
      <c r="HGY656" s="2"/>
      <c r="HGZ656" s="2"/>
      <c r="HHA656" s="2"/>
      <c r="HHB656" s="2"/>
      <c r="HHC656" s="2"/>
      <c r="HHD656" s="2"/>
      <c r="HHE656" s="2"/>
      <c r="HHF656" s="2"/>
      <c r="HHG656" s="2"/>
      <c r="HHH656" s="2"/>
      <c r="HHI656" s="2"/>
      <c r="HHJ656" s="2"/>
      <c r="HHK656" s="2"/>
      <c r="HHL656" s="2"/>
      <c r="HHM656" s="2"/>
      <c r="HHN656" s="2"/>
      <c r="HHO656" s="2"/>
      <c r="HHP656" s="2"/>
      <c r="HHQ656" s="2"/>
      <c r="HHR656" s="2"/>
      <c r="HHS656" s="2"/>
      <c r="HHT656" s="2"/>
      <c r="HHU656" s="2"/>
      <c r="HHV656" s="2"/>
      <c r="HHW656" s="2"/>
      <c r="HHX656" s="2"/>
      <c r="HHY656" s="2"/>
      <c r="HHZ656" s="2"/>
      <c r="HIA656" s="2"/>
      <c r="HIB656" s="2"/>
      <c r="HIC656" s="2"/>
      <c r="HID656" s="2"/>
      <c r="HIE656" s="2"/>
      <c r="HIF656" s="2"/>
      <c r="HIG656" s="2"/>
      <c r="HIH656" s="2"/>
      <c r="HII656" s="2"/>
      <c r="HIJ656" s="2"/>
      <c r="HIK656" s="2"/>
      <c r="HIL656" s="2"/>
      <c r="HIM656" s="2"/>
      <c r="HIN656" s="2"/>
      <c r="HIO656" s="2"/>
      <c r="HIP656" s="2"/>
      <c r="HIQ656" s="2"/>
      <c r="HIR656" s="2"/>
      <c r="HIS656" s="2"/>
      <c r="HIT656" s="2"/>
      <c r="HIU656" s="2"/>
      <c r="HIV656" s="2"/>
      <c r="HIW656" s="2"/>
      <c r="HIX656" s="2"/>
      <c r="HIY656" s="2"/>
      <c r="HIZ656" s="2"/>
      <c r="HJA656" s="2"/>
      <c r="HJB656" s="2"/>
      <c r="HJC656" s="2"/>
      <c r="HJD656" s="2"/>
      <c r="HJE656" s="2"/>
      <c r="HJF656" s="2"/>
      <c r="HJG656" s="2"/>
      <c r="HJH656" s="2"/>
      <c r="HJI656" s="2"/>
      <c r="HJJ656" s="2"/>
      <c r="HJK656" s="2"/>
      <c r="HJL656" s="2"/>
      <c r="HJM656" s="2"/>
      <c r="HJN656" s="2"/>
      <c r="HJO656" s="2"/>
      <c r="HJP656" s="2"/>
      <c r="HJQ656" s="2"/>
      <c r="HJR656" s="2"/>
      <c r="HJS656" s="2"/>
      <c r="HJT656" s="2"/>
      <c r="HJU656" s="2"/>
      <c r="HJV656" s="2"/>
      <c r="HJW656" s="2"/>
      <c r="HJX656" s="2"/>
      <c r="HJY656" s="2"/>
      <c r="HJZ656" s="2"/>
      <c r="HKA656" s="2"/>
      <c r="HKB656" s="2"/>
      <c r="HKC656" s="2"/>
      <c r="HKD656" s="2"/>
      <c r="HKE656" s="2"/>
      <c r="HKF656" s="2"/>
      <c r="HKG656" s="2"/>
      <c r="HKH656" s="2"/>
      <c r="HKI656" s="2"/>
      <c r="HKJ656" s="2"/>
      <c r="HKK656" s="2"/>
      <c r="HKL656" s="2"/>
      <c r="HKM656" s="2"/>
      <c r="HKN656" s="2"/>
      <c r="HKO656" s="2"/>
      <c r="HKP656" s="2"/>
      <c r="HKQ656" s="2"/>
      <c r="HKR656" s="2"/>
      <c r="HKS656" s="2"/>
      <c r="HKT656" s="2"/>
      <c r="HKU656" s="2"/>
      <c r="HKV656" s="2"/>
      <c r="HKW656" s="2"/>
      <c r="HKX656" s="2"/>
      <c r="HKY656" s="2"/>
      <c r="HKZ656" s="2"/>
      <c r="HLA656" s="2"/>
      <c r="HLB656" s="2"/>
      <c r="HLC656" s="2"/>
      <c r="HLD656" s="2"/>
      <c r="HLE656" s="2"/>
      <c r="HLF656" s="2"/>
      <c r="HLG656" s="2"/>
      <c r="HLH656" s="2"/>
      <c r="HLI656" s="2"/>
      <c r="HLJ656" s="2"/>
      <c r="HLK656" s="2"/>
      <c r="HLL656" s="2"/>
      <c r="HLM656" s="2"/>
      <c r="HLN656" s="2"/>
      <c r="HLO656" s="2"/>
      <c r="HLP656" s="2"/>
      <c r="HLQ656" s="2"/>
      <c r="HLR656" s="2"/>
      <c r="HLS656" s="2"/>
      <c r="HLT656" s="2"/>
      <c r="HLU656" s="2"/>
      <c r="HLV656" s="2"/>
      <c r="HLW656" s="2"/>
      <c r="HLX656" s="2"/>
      <c r="HLY656" s="2"/>
      <c r="HLZ656" s="2"/>
      <c r="HMA656" s="2"/>
      <c r="HMB656" s="2"/>
      <c r="HMC656" s="2"/>
      <c r="HMD656" s="2"/>
      <c r="HME656" s="2"/>
      <c r="HMF656" s="2"/>
      <c r="HMG656" s="2"/>
      <c r="HMH656" s="2"/>
      <c r="HMI656" s="2"/>
      <c r="HMJ656" s="2"/>
      <c r="HMK656" s="2"/>
      <c r="HML656" s="2"/>
      <c r="HMM656" s="2"/>
      <c r="HMN656" s="2"/>
      <c r="HMO656" s="2"/>
      <c r="HMP656" s="2"/>
      <c r="HMQ656" s="2"/>
      <c r="HMR656" s="2"/>
      <c r="HMS656" s="2"/>
      <c r="HMT656" s="2"/>
      <c r="HMU656" s="2"/>
      <c r="HMV656" s="2"/>
      <c r="HMW656" s="2"/>
      <c r="HMX656" s="2"/>
      <c r="HMY656" s="2"/>
      <c r="HMZ656" s="2"/>
      <c r="HNA656" s="2"/>
      <c r="HNB656" s="2"/>
      <c r="HNC656" s="2"/>
      <c r="HND656" s="2"/>
      <c r="HNE656" s="2"/>
      <c r="HNF656" s="2"/>
      <c r="HNG656" s="2"/>
      <c r="HNH656" s="2"/>
      <c r="HNI656" s="2"/>
      <c r="HNJ656" s="2"/>
      <c r="HNK656" s="2"/>
      <c r="HNL656" s="2"/>
      <c r="HNM656" s="2"/>
      <c r="HNN656" s="2"/>
      <c r="HNO656" s="2"/>
      <c r="HNP656" s="2"/>
      <c r="HNQ656" s="2"/>
      <c r="HNR656" s="2"/>
      <c r="HNS656" s="2"/>
      <c r="HNT656" s="2"/>
      <c r="HNU656" s="2"/>
      <c r="HNV656" s="2"/>
      <c r="HNW656" s="2"/>
      <c r="HNX656" s="2"/>
      <c r="HNY656" s="2"/>
      <c r="HNZ656" s="2"/>
      <c r="HOA656" s="2"/>
      <c r="HOB656" s="2"/>
      <c r="HOC656" s="2"/>
      <c r="HOD656" s="2"/>
      <c r="HOE656" s="2"/>
      <c r="HOF656" s="2"/>
      <c r="HOG656" s="2"/>
      <c r="HOH656" s="2"/>
      <c r="HOI656" s="2"/>
      <c r="HOJ656" s="2"/>
      <c r="HOK656" s="2"/>
      <c r="HOL656" s="2"/>
      <c r="HOM656" s="2"/>
      <c r="HON656" s="2"/>
      <c r="HOO656" s="2"/>
      <c r="HOP656" s="2"/>
      <c r="HOQ656" s="2"/>
      <c r="HOR656" s="2"/>
      <c r="HOS656" s="2"/>
      <c r="HOT656" s="2"/>
      <c r="HOU656" s="2"/>
      <c r="HOV656" s="2"/>
      <c r="HOW656" s="2"/>
      <c r="HOX656" s="2"/>
      <c r="HOY656" s="2"/>
      <c r="HOZ656" s="2"/>
      <c r="HPA656" s="2"/>
      <c r="HPB656" s="2"/>
      <c r="HPC656" s="2"/>
      <c r="HPD656" s="2"/>
      <c r="HPE656" s="2"/>
      <c r="HPF656" s="2"/>
      <c r="HPG656" s="2"/>
      <c r="HPH656" s="2"/>
      <c r="HPI656" s="2"/>
      <c r="HPJ656" s="2"/>
      <c r="HPK656" s="2"/>
      <c r="HPL656" s="2"/>
      <c r="HPM656" s="2"/>
      <c r="HPN656" s="2"/>
      <c r="HPO656" s="2"/>
      <c r="HPP656" s="2"/>
      <c r="HPQ656" s="2"/>
      <c r="HPR656" s="2"/>
      <c r="HPS656" s="2"/>
      <c r="HPT656" s="2"/>
      <c r="HPU656" s="2"/>
      <c r="HPV656" s="2"/>
      <c r="HPW656" s="2"/>
      <c r="HPX656" s="2"/>
      <c r="HPY656" s="2"/>
      <c r="HPZ656" s="2"/>
      <c r="HQA656" s="2"/>
      <c r="HQB656" s="2"/>
      <c r="HQC656" s="2"/>
      <c r="HQD656" s="2"/>
      <c r="HQE656" s="2"/>
      <c r="HQF656" s="2"/>
      <c r="HQG656" s="2"/>
      <c r="HQH656" s="2"/>
      <c r="HQI656" s="2"/>
      <c r="HQJ656" s="2"/>
      <c r="HQK656" s="2"/>
      <c r="HQL656" s="2"/>
      <c r="HQM656" s="2"/>
      <c r="HQN656" s="2"/>
      <c r="HQO656" s="2"/>
      <c r="HQP656" s="2"/>
      <c r="HQQ656" s="2"/>
      <c r="HQR656" s="2"/>
      <c r="HQS656" s="2"/>
      <c r="HQT656" s="2"/>
      <c r="HQU656" s="2"/>
      <c r="HQV656" s="2"/>
      <c r="HQW656" s="2"/>
      <c r="HQX656" s="2"/>
      <c r="HQY656" s="2"/>
      <c r="HQZ656" s="2"/>
      <c r="HRA656" s="2"/>
      <c r="HRB656" s="2"/>
      <c r="HRC656" s="2"/>
      <c r="HRD656" s="2"/>
      <c r="HRE656" s="2"/>
      <c r="HRF656" s="2"/>
      <c r="HRG656" s="2"/>
      <c r="HRH656" s="2"/>
      <c r="HRI656" s="2"/>
      <c r="HRJ656" s="2"/>
      <c r="HRK656" s="2"/>
      <c r="HRL656" s="2"/>
      <c r="HRM656" s="2"/>
      <c r="HRN656" s="2"/>
      <c r="HRO656" s="2"/>
      <c r="HRP656" s="2"/>
      <c r="HRQ656" s="2"/>
      <c r="HRR656" s="2"/>
      <c r="HRS656" s="2"/>
      <c r="HRT656" s="2"/>
      <c r="HRU656" s="2"/>
      <c r="HRV656" s="2"/>
      <c r="HRW656" s="2"/>
      <c r="HRX656" s="2"/>
      <c r="HRY656" s="2"/>
      <c r="HRZ656" s="2"/>
      <c r="HSA656" s="2"/>
      <c r="HSB656" s="2"/>
      <c r="HSC656" s="2"/>
      <c r="HSD656" s="2"/>
      <c r="HSE656" s="2"/>
      <c r="HSF656" s="2"/>
      <c r="HSG656" s="2"/>
      <c r="HSH656" s="2"/>
      <c r="HSI656" s="2"/>
      <c r="HSJ656" s="2"/>
      <c r="HSK656" s="2"/>
      <c r="HSL656" s="2"/>
      <c r="HSM656" s="2"/>
      <c r="HSN656" s="2"/>
      <c r="HSO656" s="2"/>
      <c r="HSP656" s="2"/>
      <c r="HSQ656" s="2"/>
      <c r="HSR656" s="2"/>
      <c r="HSS656" s="2"/>
      <c r="HST656" s="2"/>
      <c r="HSU656" s="2"/>
      <c r="HSV656" s="2"/>
      <c r="HSW656" s="2"/>
      <c r="HSX656" s="2"/>
      <c r="HSY656" s="2"/>
      <c r="HSZ656" s="2"/>
      <c r="HTA656" s="2"/>
      <c r="HTB656" s="2"/>
      <c r="HTC656" s="2"/>
      <c r="HTD656" s="2"/>
      <c r="HTE656" s="2"/>
      <c r="HTF656" s="2"/>
      <c r="HTG656" s="2"/>
      <c r="HTH656" s="2"/>
      <c r="HTI656" s="2"/>
      <c r="HTJ656" s="2"/>
      <c r="HTK656" s="2"/>
      <c r="HTL656" s="2"/>
      <c r="HTM656" s="2"/>
      <c r="HTN656" s="2"/>
      <c r="HTO656" s="2"/>
      <c r="HTP656" s="2"/>
      <c r="HTQ656" s="2"/>
      <c r="HTR656" s="2"/>
      <c r="HTS656" s="2"/>
      <c r="HTT656" s="2"/>
      <c r="HTU656" s="2"/>
      <c r="HTV656" s="2"/>
      <c r="HTW656" s="2"/>
      <c r="HTX656" s="2"/>
      <c r="HTY656" s="2"/>
      <c r="HTZ656" s="2"/>
      <c r="HUA656" s="2"/>
      <c r="HUB656" s="2"/>
      <c r="HUC656" s="2"/>
      <c r="HUD656" s="2"/>
      <c r="HUE656" s="2"/>
      <c r="HUF656" s="2"/>
      <c r="HUG656" s="2"/>
      <c r="HUH656" s="2"/>
      <c r="HUI656" s="2"/>
      <c r="HUJ656" s="2"/>
      <c r="HUK656" s="2"/>
      <c r="HUL656" s="2"/>
      <c r="HUM656" s="2"/>
      <c r="HUN656" s="2"/>
      <c r="HUO656" s="2"/>
      <c r="HUP656" s="2"/>
      <c r="HUQ656" s="2"/>
      <c r="HUR656" s="2"/>
      <c r="HUS656" s="2"/>
      <c r="HUT656" s="2"/>
      <c r="HUU656" s="2"/>
      <c r="HUV656" s="2"/>
      <c r="HUW656" s="2"/>
      <c r="HUX656" s="2"/>
      <c r="HUY656" s="2"/>
      <c r="HUZ656" s="2"/>
      <c r="HVA656" s="2"/>
      <c r="HVB656" s="2"/>
      <c r="HVC656" s="2"/>
      <c r="HVD656" s="2"/>
      <c r="HVE656" s="2"/>
      <c r="HVF656" s="2"/>
      <c r="HVG656" s="2"/>
      <c r="HVH656" s="2"/>
      <c r="HVI656" s="2"/>
      <c r="HVJ656" s="2"/>
      <c r="HVK656" s="2"/>
      <c r="HVL656" s="2"/>
      <c r="HVM656" s="2"/>
      <c r="HVN656" s="2"/>
      <c r="HVO656" s="2"/>
      <c r="HVP656" s="2"/>
      <c r="HVQ656" s="2"/>
      <c r="HVR656" s="2"/>
      <c r="HVS656" s="2"/>
      <c r="HVT656" s="2"/>
      <c r="HVU656" s="2"/>
      <c r="HVV656" s="2"/>
      <c r="HVW656" s="2"/>
      <c r="HVX656" s="2"/>
      <c r="HVY656" s="2"/>
      <c r="HVZ656" s="2"/>
      <c r="HWA656" s="2"/>
      <c r="HWB656" s="2"/>
      <c r="HWC656" s="2"/>
      <c r="HWD656" s="2"/>
      <c r="HWE656" s="2"/>
      <c r="HWF656" s="2"/>
      <c r="HWG656" s="2"/>
      <c r="HWH656" s="2"/>
      <c r="HWI656" s="2"/>
      <c r="HWJ656" s="2"/>
      <c r="HWK656" s="2"/>
      <c r="HWL656" s="2"/>
      <c r="HWM656" s="2"/>
      <c r="HWN656" s="2"/>
      <c r="HWO656" s="2"/>
      <c r="HWP656" s="2"/>
      <c r="HWQ656" s="2"/>
      <c r="HWR656" s="2"/>
      <c r="HWS656" s="2"/>
      <c r="HWT656" s="2"/>
      <c r="HWU656" s="2"/>
      <c r="HWV656" s="2"/>
      <c r="HWW656" s="2"/>
      <c r="HWX656" s="2"/>
      <c r="HWY656" s="2"/>
      <c r="HWZ656" s="2"/>
      <c r="HXA656" s="2"/>
      <c r="HXB656" s="2"/>
      <c r="HXC656" s="2"/>
      <c r="HXD656" s="2"/>
      <c r="HXE656" s="2"/>
      <c r="HXF656" s="2"/>
      <c r="HXG656" s="2"/>
      <c r="HXH656" s="2"/>
      <c r="HXI656" s="2"/>
      <c r="HXJ656" s="2"/>
      <c r="HXK656" s="2"/>
      <c r="HXL656" s="2"/>
      <c r="HXM656" s="2"/>
      <c r="HXN656" s="2"/>
      <c r="HXO656" s="2"/>
      <c r="HXP656" s="2"/>
      <c r="HXQ656" s="2"/>
      <c r="HXR656" s="2"/>
      <c r="HXS656" s="2"/>
      <c r="HXT656" s="2"/>
      <c r="HXU656" s="2"/>
      <c r="HXV656" s="2"/>
      <c r="HXW656" s="2"/>
      <c r="HXX656" s="2"/>
      <c r="HXY656" s="2"/>
      <c r="HXZ656" s="2"/>
      <c r="HYA656" s="2"/>
      <c r="HYB656" s="2"/>
      <c r="HYC656" s="2"/>
      <c r="HYD656" s="2"/>
      <c r="HYE656" s="2"/>
      <c r="HYF656" s="2"/>
      <c r="HYG656" s="2"/>
      <c r="HYH656" s="2"/>
      <c r="HYI656" s="2"/>
      <c r="HYJ656" s="2"/>
      <c r="HYK656" s="2"/>
      <c r="HYL656" s="2"/>
      <c r="HYM656" s="2"/>
      <c r="HYN656" s="2"/>
      <c r="HYO656" s="2"/>
      <c r="HYP656" s="2"/>
      <c r="HYQ656" s="2"/>
      <c r="HYR656" s="2"/>
      <c r="HYS656" s="2"/>
      <c r="HYT656" s="2"/>
      <c r="HYU656" s="2"/>
      <c r="HYV656" s="2"/>
      <c r="HYW656" s="2"/>
      <c r="HYX656" s="2"/>
      <c r="HYY656" s="2"/>
      <c r="HYZ656" s="2"/>
      <c r="HZA656" s="2"/>
      <c r="HZB656" s="2"/>
      <c r="HZC656" s="2"/>
      <c r="HZD656" s="2"/>
      <c r="HZE656" s="2"/>
      <c r="HZF656" s="2"/>
      <c r="HZG656" s="2"/>
      <c r="HZH656" s="2"/>
      <c r="HZI656" s="2"/>
      <c r="HZJ656" s="2"/>
      <c r="HZK656" s="2"/>
      <c r="HZL656" s="2"/>
      <c r="HZM656" s="2"/>
      <c r="HZN656" s="2"/>
      <c r="HZO656" s="2"/>
      <c r="HZP656" s="2"/>
      <c r="HZQ656" s="2"/>
      <c r="HZR656" s="2"/>
      <c r="HZS656" s="2"/>
      <c r="HZT656" s="2"/>
      <c r="HZU656" s="2"/>
      <c r="HZV656" s="2"/>
      <c r="HZW656" s="2"/>
      <c r="HZX656" s="2"/>
      <c r="HZY656" s="2"/>
      <c r="HZZ656" s="2"/>
      <c r="IAA656" s="2"/>
      <c r="IAB656" s="2"/>
      <c r="IAC656" s="2"/>
      <c r="IAD656" s="2"/>
      <c r="IAE656" s="2"/>
      <c r="IAF656" s="2"/>
      <c r="IAG656" s="2"/>
      <c r="IAH656" s="2"/>
      <c r="IAI656" s="2"/>
      <c r="IAJ656" s="2"/>
      <c r="IAK656" s="2"/>
      <c r="IAL656" s="2"/>
      <c r="IAM656" s="2"/>
      <c r="IAN656" s="2"/>
      <c r="IAO656" s="2"/>
      <c r="IAP656" s="2"/>
      <c r="IAQ656" s="2"/>
      <c r="IAR656" s="2"/>
      <c r="IAS656" s="2"/>
      <c r="IAT656" s="2"/>
      <c r="IAU656" s="2"/>
      <c r="IAV656" s="2"/>
      <c r="IAW656" s="2"/>
      <c r="IAX656" s="2"/>
      <c r="IAY656" s="2"/>
      <c r="IAZ656" s="2"/>
      <c r="IBA656" s="2"/>
      <c r="IBB656" s="2"/>
      <c r="IBC656" s="2"/>
      <c r="IBD656" s="2"/>
      <c r="IBE656" s="2"/>
      <c r="IBF656" s="2"/>
      <c r="IBG656" s="2"/>
      <c r="IBH656" s="2"/>
      <c r="IBI656" s="2"/>
      <c r="IBJ656" s="2"/>
      <c r="IBK656" s="2"/>
      <c r="IBL656" s="2"/>
      <c r="IBM656" s="2"/>
      <c r="IBN656" s="2"/>
      <c r="IBO656" s="2"/>
      <c r="IBP656" s="2"/>
      <c r="IBQ656" s="2"/>
      <c r="IBR656" s="2"/>
      <c r="IBS656" s="2"/>
      <c r="IBT656" s="2"/>
      <c r="IBU656" s="2"/>
      <c r="IBV656" s="2"/>
      <c r="IBW656" s="2"/>
      <c r="IBX656" s="2"/>
      <c r="IBY656" s="2"/>
      <c r="IBZ656" s="2"/>
      <c r="ICA656" s="2"/>
      <c r="ICB656" s="2"/>
      <c r="ICC656" s="2"/>
      <c r="ICD656" s="2"/>
      <c r="ICE656" s="2"/>
      <c r="ICF656" s="2"/>
      <c r="ICG656" s="2"/>
      <c r="ICH656" s="2"/>
      <c r="ICI656" s="2"/>
      <c r="ICJ656" s="2"/>
      <c r="ICK656" s="2"/>
      <c r="ICL656" s="2"/>
      <c r="ICM656" s="2"/>
      <c r="ICN656" s="2"/>
      <c r="ICO656" s="2"/>
      <c r="ICP656" s="2"/>
      <c r="ICQ656" s="2"/>
      <c r="ICR656" s="2"/>
      <c r="ICS656" s="2"/>
      <c r="ICT656" s="2"/>
      <c r="ICU656" s="2"/>
      <c r="ICV656" s="2"/>
      <c r="ICW656" s="2"/>
      <c r="ICX656" s="2"/>
      <c r="ICY656" s="2"/>
      <c r="ICZ656" s="2"/>
      <c r="IDA656" s="2"/>
      <c r="IDB656" s="2"/>
      <c r="IDC656" s="2"/>
      <c r="IDD656" s="2"/>
      <c r="IDE656" s="2"/>
      <c r="IDF656" s="2"/>
      <c r="IDG656" s="2"/>
      <c r="IDH656" s="2"/>
      <c r="IDI656" s="2"/>
      <c r="IDJ656" s="2"/>
      <c r="IDK656" s="2"/>
      <c r="IDL656" s="2"/>
      <c r="IDM656" s="2"/>
      <c r="IDN656" s="2"/>
      <c r="IDO656" s="2"/>
      <c r="IDP656" s="2"/>
      <c r="IDQ656" s="2"/>
      <c r="IDR656" s="2"/>
      <c r="IDS656" s="2"/>
      <c r="IDT656" s="2"/>
      <c r="IDU656" s="2"/>
      <c r="IDV656" s="2"/>
      <c r="IDW656" s="2"/>
      <c r="IDX656" s="2"/>
      <c r="IDY656" s="2"/>
      <c r="IDZ656" s="2"/>
      <c r="IEA656" s="2"/>
      <c r="IEB656" s="2"/>
      <c r="IEC656" s="2"/>
      <c r="IED656" s="2"/>
      <c r="IEE656" s="2"/>
      <c r="IEF656" s="2"/>
      <c r="IEG656" s="2"/>
      <c r="IEH656" s="2"/>
      <c r="IEI656" s="2"/>
      <c r="IEJ656" s="2"/>
      <c r="IEK656" s="2"/>
      <c r="IEL656" s="2"/>
      <c r="IEM656" s="2"/>
      <c r="IEN656" s="2"/>
      <c r="IEO656" s="2"/>
      <c r="IEP656" s="2"/>
      <c r="IEQ656" s="2"/>
      <c r="IER656" s="2"/>
      <c r="IES656" s="2"/>
      <c r="IET656" s="2"/>
      <c r="IEU656" s="2"/>
      <c r="IEV656" s="2"/>
      <c r="IEW656" s="2"/>
      <c r="IEX656" s="2"/>
      <c r="IEY656" s="2"/>
      <c r="IEZ656" s="2"/>
      <c r="IFA656" s="2"/>
      <c r="IFB656" s="2"/>
      <c r="IFC656" s="2"/>
      <c r="IFD656" s="2"/>
      <c r="IFE656" s="2"/>
      <c r="IFF656" s="2"/>
      <c r="IFG656" s="2"/>
      <c r="IFH656" s="2"/>
      <c r="IFI656" s="2"/>
      <c r="IFJ656" s="2"/>
      <c r="IFK656" s="2"/>
      <c r="IFL656" s="2"/>
      <c r="IFM656" s="2"/>
      <c r="IFN656" s="2"/>
      <c r="IFO656" s="2"/>
      <c r="IFP656" s="2"/>
      <c r="IFQ656" s="2"/>
      <c r="IFR656" s="2"/>
      <c r="IFS656" s="2"/>
      <c r="IFT656" s="2"/>
      <c r="IFU656" s="2"/>
      <c r="IFV656" s="2"/>
      <c r="IFW656" s="2"/>
      <c r="IFX656" s="2"/>
      <c r="IFY656" s="2"/>
      <c r="IFZ656" s="2"/>
      <c r="IGA656" s="2"/>
      <c r="IGB656" s="2"/>
      <c r="IGC656" s="2"/>
      <c r="IGD656" s="2"/>
      <c r="IGE656" s="2"/>
      <c r="IGF656" s="2"/>
      <c r="IGG656" s="2"/>
      <c r="IGH656" s="2"/>
      <c r="IGI656" s="2"/>
      <c r="IGJ656" s="2"/>
      <c r="IGK656" s="2"/>
      <c r="IGL656" s="2"/>
      <c r="IGM656" s="2"/>
      <c r="IGN656" s="2"/>
      <c r="IGO656" s="2"/>
      <c r="IGP656" s="2"/>
      <c r="IGQ656" s="2"/>
      <c r="IGR656" s="2"/>
      <c r="IGS656" s="2"/>
      <c r="IGT656" s="2"/>
      <c r="IGU656" s="2"/>
      <c r="IGV656" s="2"/>
      <c r="IGW656" s="2"/>
      <c r="IGX656" s="2"/>
      <c r="IGY656" s="2"/>
      <c r="IGZ656" s="2"/>
      <c r="IHA656" s="2"/>
      <c r="IHB656" s="2"/>
      <c r="IHC656" s="2"/>
      <c r="IHD656" s="2"/>
      <c r="IHE656" s="2"/>
      <c r="IHF656" s="2"/>
      <c r="IHG656" s="2"/>
      <c r="IHH656" s="2"/>
      <c r="IHI656" s="2"/>
      <c r="IHJ656" s="2"/>
      <c r="IHK656" s="2"/>
      <c r="IHL656" s="2"/>
      <c r="IHM656" s="2"/>
      <c r="IHN656" s="2"/>
      <c r="IHO656" s="2"/>
      <c r="IHP656" s="2"/>
      <c r="IHQ656" s="2"/>
      <c r="IHR656" s="2"/>
      <c r="IHS656" s="2"/>
      <c r="IHT656" s="2"/>
      <c r="IHU656" s="2"/>
      <c r="IHV656" s="2"/>
      <c r="IHW656" s="2"/>
      <c r="IHX656" s="2"/>
      <c r="IHY656" s="2"/>
      <c r="IHZ656" s="2"/>
      <c r="IIA656" s="2"/>
      <c r="IIB656" s="2"/>
      <c r="IIC656" s="2"/>
      <c r="IID656" s="2"/>
      <c r="IIE656" s="2"/>
      <c r="IIF656" s="2"/>
      <c r="IIG656" s="2"/>
      <c r="IIH656" s="2"/>
      <c r="III656" s="2"/>
      <c r="IIJ656" s="2"/>
      <c r="IIK656" s="2"/>
      <c r="IIL656" s="2"/>
      <c r="IIM656" s="2"/>
      <c r="IIN656" s="2"/>
      <c r="IIO656" s="2"/>
      <c r="IIP656" s="2"/>
      <c r="IIQ656" s="2"/>
      <c r="IIR656" s="2"/>
      <c r="IIS656" s="2"/>
      <c r="IIT656" s="2"/>
      <c r="IIU656" s="2"/>
      <c r="IIV656" s="2"/>
      <c r="IIW656" s="2"/>
      <c r="IIX656" s="2"/>
      <c r="IIY656" s="2"/>
      <c r="IIZ656" s="2"/>
      <c r="IJA656" s="2"/>
      <c r="IJB656" s="2"/>
      <c r="IJC656" s="2"/>
      <c r="IJD656" s="2"/>
      <c r="IJE656" s="2"/>
      <c r="IJF656" s="2"/>
      <c r="IJG656" s="2"/>
      <c r="IJH656" s="2"/>
      <c r="IJI656" s="2"/>
      <c r="IJJ656" s="2"/>
      <c r="IJK656" s="2"/>
      <c r="IJL656" s="2"/>
      <c r="IJM656" s="2"/>
      <c r="IJN656" s="2"/>
      <c r="IJO656" s="2"/>
      <c r="IJP656" s="2"/>
      <c r="IJQ656" s="2"/>
      <c r="IJR656" s="2"/>
      <c r="IJS656" s="2"/>
      <c r="IJT656" s="2"/>
      <c r="IJU656" s="2"/>
      <c r="IJV656" s="2"/>
      <c r="IJW656" s="2"/>
      <c r="IJX656" s="2"/>
      <c r="IJY656" s="2"/>
      <c r="IJZ656" s="2"/>
      <c r="IKA656" s="2"/>
      <c r="IKB656" s="2"/>
      <c r="IKC656" s="2"/>
      <c r="IKD656" s="2"/>
      <c r="IKE656" s="2"/>
      <c r="IKF656" s="2"/>
      <c r="IKG656" s="2"/>
      <c r="IKH656" s="2"/>
      <c r="IKI656" s="2"/>
      <c r="IKJ656" s="2"/>
      <c r="IKK656" s="2"/>
      <c r="IKL656" s="2"/>
      <c r="IKM656" s="2"/>
      <c r="IKN656" s="2"/>
      <c r="IKO656" s="2"/>
      <c r="IKP656" s="2"/>
      <c r="IKQ656" s="2"/>
      <c r="IKR656" s="2"/>
      <c r="IKS656" s="2"/>
      <c r="IKT656" s="2"/>
      <c r="IKU656" s="2"/>
      <c r="IKV656" s="2"/>
      <c r="IKW656" s="2"/>
      <c r="IKX656" s="2"/>
      <c r="IKY656" s="2"/>
      <c r="IKZ656" s="2"/>
      <c r="ILA656" s="2"/>
      <c r="ILB656" s="2"/>
      <c r="ILC656" s="2"/>
      <c r="ILD656" s="2"/>
      <c r="ILE656" s="2"/>
      <c r="ILF656" s="2"/>
      <c r="ILG656" s="2"/>
      <c r="ILH656" s="2"/>
      <c r="ILI656" s="2"/>
      <c r="ILJ656" s="2"/>
      <c r="ILK656" s="2"/>
      <c r="ILL656" s="2"/>
      <c r="ILM656" s="2"/>
      <c r="ILN656" s="2"/>
      <c r="ILO656" s="2"/>
      <c r="ILP656" s="2"/>
      <c r="ILQ656" s="2"/>
      <c r="ILR656" s="2"/>
      <c r="ILS656" s="2"/>
      <c r="ILT656" s="2"/>
      <c r="ILU656" s="2"/>
      <c r="ILV656" s="2"/>
      <c r="ILW656" s="2"/>
      <c r="ILX656" s="2"/>
      <c r="ILY656" s="2"/>
      <c r="ILZ656" s="2"/>
      <c r="IMA656" s="2"/>
      <c r="IMB656" s="2"/>
      <c r="IMC656" s="2"/>
      <c r="IMD656" s="2"/>
      <c r="IME656" s="2"/>
      <c r="IMF656" s="2"/>
      <c r="IMG656" s="2"/>
      <c r="IMH656" s="2"/>
      <c r="IMI656" s="2"/>
      <c r="IMJ656" s="2"/>
      <c r="IMK656" s="2"/>
      <c r="IML656" s="2"/>
      <c r="IMM656" s="2"/>
      <c r="IMN656" s="2"/>
      <c r="IMO656" s="2"/>
      <c r="IMP656" s="2"/>
      <c r="IMQ656" s="2"/>
      <c r="IMR656" s="2"/>
      <c r="IMS656" s="2"/>
      <c r="IMT656" s="2"/>
      <c r="IMU656" s="2"/>
      <c r="IMV656" s="2"/>
      <c r="IMW656" s="2"/>
      <c r="IMX656" s="2"/>
      <c r="IMY656" s="2"/>
      <c r="IMZ656" s="2"/>
      <c r="INA656" s="2"/>
      <c r="INB656" s="2"/>
      <c r="INC656" s="2"/>
      <c r="IND656" s="2"/>
      <c r="INE656" s="2"/>
      <c r="INF656" s="2"/>
      <c r="ING656" s="2"/>
      <c r="INH656" s="2"/>
      <c r="INI656" s="2"/>
      <c r="INJ656" s="2"/>
      <c r="INK656" s="2"/>
      <c r="INL656" s="2"/>
      <c r="INM656" s="2"/>
      <c r="INN656" s="2"/>
      <c r="INO656" s="2"/>
      <c r="INP656" s="2"/>
      <c r="INQ656" s="2"/>
      <c r="INR656" s="2"/>
      <c r="INS656" s="2"/>
      <c r="INT656" s="2"/>
      <c r="INU656" s="2"/>
      <c r="INV656" s="2"/>
      <c r="INW656" s="2"/>
      <c r="INX656" s="2"/>
      <c r="INY656" s="2"/>
      <c r="INZ656" s="2"/>
      <c r="IOA656" s="2"/>
      <c r="IOB656" s="2"/>
      <c r="IOC656" s="2"/>
      <c r="IOD656" s="2"/>
      <c r="IOE656" s="2"/>
      <c r="IOF656" s="2"/>
      <c r="IOG656" s="2"/>
      <c r="IOH656" s="2"/>
      <c r="IOI656" s="2"/>
      <c r="IOJ656" s="2"/>
      <c r="IOK656" s="2"/>
      <c r="IOL656" s="2"/>
      <c r="IOM656" s="2"/>
      <c r="ION656" s="2"/>
      <c r="IOO656" s="2"/>
      <c r="IOP656" s="2"/>
      <c r="IOQ656" s="2"/>
      <c r="IOR656" s="2"/>
      <c r="IOS656" s="2"/>
      <c r="IOT656" s="2"/>
      <c r="IOU656" s="2"/>
      <c r="IOV656" s="2"/>
      <c r="IOW656" s="2"/>
      <c r="IOX656" s="2"/>
      <c r="IOY656" s="2"/>
      <c r="IOZ656" s="2"/>
      <c r="IPA656" s="2"/>
      <c r="IPB656" s="2"/>
      <c r="IPC656" s="2"/>
      <c r="IPD656" s="2"/>
      <c r="IPE656" s="2"/>
      <c r="IPF656" s="2"/>
      <c r="IPG656" s="2"/>
      <c r="IPH656" s="2"/>
      <c r="IPI656" s="2"/>
      <c r="IPJ656" s="2"/>
      <c r="IPK656" s="2"/>
      <c r="IPL656" s="2"/>
      <c r="IPM656" s="2"/>
      <c r="IPN656" s="2"/>
      <c r="IPO656" s="2"/>
      <c r="IPP656" s="2"/>
      <c r="IPQ656" s="2"/>
      <c r="IPR656" s="2"/>
      <c r="IPS656" s="2"/>
      <c r="IPT656" s="2"/>
      <c r="IPU656" s="2"/>
      <c r="IPV656" s="2"/>
      <c r="IPW656" s="2"/>
      <c r="IPX656" s="2"/>
      <c r="IPY656" s="2"/>
      <c r="IPZ656" s="2"/>
      <c r="IQA656" s="2"/>
      <c r="IQB656" s="2"/>
      <c r="IQC656" s="2"/>
      <c r="IQD656" s="2"/>
      <c r="IQE656" s="2"/>
      <c r="IQF656" s="2"/>
      <c r="IQG656" s="2"/>
      <c r="IQH656" s="2"/>
      <c r="IQI656" s="2"/>
      <c r="IQJ656" s="2"/>
      <c r="IQK656" s="2"/>
      <c r="IQL656" s="2"/>
      <c r="IQM656" s="2"/>
      <c r="IQN656" s="2"/>
      <c r="IQO656" s="2"/>
      <c r="IQP656" s="2"/>
      <c r="IQQ656" s="2"/>
      <c r="IQR656" s="2"/>
      <c r="IQS656" s="2"/>
      <c r="IQT656" s="2"/>
      <c r="IQU656" s="2"/>
      <c r="IQV656" s="2"/>
      <c r="IQW656" s="2"/>
      <c r="IQX656" s="2"/>
      <c r="IQY656" s="2"/>
      <c r="IQZ656" s="2"/>
      <c r="IRA656" s="2"/>
      <c r="IRB656" s="2"/>
      <c r="IRC656" s="2"/>
      <c r="IRD656" s="2"/>
      <c r="IRE656" s="2"/>
      <c r="IRF656" s="2"/>
      <c r="IRG656" s="2"/>
      <c r="IRH656" s="2"/>
      <c r="IRI656" s="2"/>
      <c r="IRJ656" s="2"/>
      <c r="IRK656" s="2"/>
      <c r="IRL656" s="2"/>
      <c r="IRM656" s="2"/>
      <c r="IRN656" s="2"/>
      <c r="IRO656" s="2"/>
      <c r="IRP656" s="2"/>
      <c r="IRQ656" s="2"/>
      <c r="IRR656" s="2"/>
      <c r="IRS656" s="2"/>
      <c r="IRT656" s="2"/>
      <c r="IRU656" s="2"/>
      <c r="IRV656" s="2"/>
      <c r="IRW656" s="2"/>
      <c r="IRX656" s="2"/>
      <c r="IRY656" s="2"/>
      <c r="IRZ656" s="2"/>
      <c r="ISA656" s="2"/>
      <c r="ISB656" s="2"/>
      <c r="ISC656" s="2"/>
      <c r="ISD656" s="2"/>
      <c r="ISE656" s="2"/>
      <c r="ISF656" s="2"/>
      <c r="ISG656" s="2"/>
      <c r="ISH656" s="2"/>
      <c r="ISI656" s="2"/>
      <c r="ISJ656" s="2"/>
      <c r="ISK656" s="2"/>
      <c r="ISL656" s="2"/>
      <c r="ISM656" s="2"/>
      <c r="ISN656" s="2"/>
      <c r="ISO656" s="2"/>
      <c r="ISP656" s="2"/>
      <c r="ISQ656" s="2"/>
      <c r="ISR656" s="2"/>
      <c r="ISS656" s="2"/>
      <c r="IST656" s="2"/>
      <c r="ISU656" s="2"/>
      <c r="ISV656" s="2"/>
      <c r="ISW656" s="2"/>
      <c r="ISX656" s="2"/>
      <c r="ISY656" s="2"/>
      <c r="ISZ656" s="2"/>
      <c r="ITA656" s="2"/>
      <c r="ITB656" s="2"/>
      <c r="ITC656" s="2"/>
      <c r="ITD656" s="2"/>
      <c r="ITE656" s="2"/>
      <c r="ITF656" s="2"/>
      <c r="ITG656" s="2"/>
      <c r="ITH656" s="2"/>
      <c r="ITI656" s="2"/>
      <c r="ITJ656" s="2"/>
      <c r="ITK656" s="2"/>
      <c r="ITL656" s="2"/>
      <c r="ITM656" s="2"/>
      <c r="ITN656" s="2"/>
      <c r="ITO656" s="2"/>
      <c r="ITP656" s="2"/>
      <c r="ITQ656" s="2"/>
      <c r="ITR656" s="2"/>
      <c r="ITS656" s="2"/>
      <c r="ITT656" s="2"/>
      <c r="ITU656" s="2"/>
      <c r="ITV656" s="2"/>
      <c r="ITW656" s="2"/>
      <c r="ITX656" s="2"/>
      <c r="ITY656" s="2"/>
      <c r="ITZ656" s="2"/>
      <c r="IUA656" s="2"/>
      <c r="IUB656" s="2"/>
      <c r="IUC656" s="2"/>
      <c r="IUD656" s="2"/>
      <c r="IUE656" s="2"/>
      <c r="IUF656" s="2"/>
      <c r="IUG656" s="2"/>
      <c r="IUH656" s="2"/>
      <c r="IUI656" s="2"/>
      <c r="IUJ656" s="2"/>
      <c r="IUK656" s="2"/>
      <c r="IUL656" s="2"/>
      <c r="IUM656" s="2"/>
      <c r="IUN656" s="2"/>
      <c r="IUO656" s="2"/>
      <c r="IUP656" s="2"/>
      <c r="IUQ656" s="2"/>
      <c r="IUR656" s="2"/>
      <c r="IUS656" s="2"/>
      <c r="IUT656" s="2"/>
      <c r="IUU656" s="2"/>
      <c r="IUV656" s="2"/>
      <c r="IUW656" s="2"/>
      <c r="IUX656" s="2"/>
      <c r="IUY656" s="2"/>
      <c r="IUZ656" s="2"/>
      <c r="IVA656" s="2"/>
      <c r="IVB656" s="2"/>
      <c r="IVC656" s="2"/>
      <c r="IVD656" s="2"/>
      <c r="IVE656" s="2"/>
      <c r="IVF656" s="2"/>
      <c r="IVG656" s="2"/>
      <c r="IVH656" s="2"/>
      <c r="IVI656" s="2"/>
      <c r="IVJ656" s="2"/>
      <c r="IVK656" s="2"/>
      <c r="IVL656" s="2"/>
      <c r="IVM656" s="2"/>
      <c r="IVN656" s="2"/>
      <c r="IVO656" s="2"/>
      <c r="IVP656" s="2"/>
      <c r="IVQ656" s="2"/>
      <c r="IVR656" s="2"/>
      <c r="IVS656" s="2"/>
      <c r="IVT656" s="2"/>
      <c r="IVU656" s="2"/>
      <c r="IVV656" s="2"/>
      <c r="IVW656" s="2"/>
      <c r="IVX656" s="2"/>
      <c r="IVY656" s="2"/>
      <c r="IVZ656" s="2"/>
      <c r="IWA656" s="2"/>
      <c r="IWB656" s="2"/>
      <c r="IWC656" s="2"/>
      <c r="IWD656" s="2"/>
      <c r="IWE656" s="2"/>
      <c r="IWF656" s="2"/>
      <c r="IWG656" s="2"/>
      <c r="IWH656" s="2"/>
      <c r="IWI656" s="2"/>
      <c r="IWJ656" s="2"/>
      <c r="IWK656" s="2"/>
      <c r="IWL656" s="2"/>
      <c r="IWM656" s="2"/>
      <c r="IWN656" s="2"/>
      <c r="IWO656" s="2"/>
      <c r="IWP656" s="2"/>
      <c r="IWQ656" s="2"/>
      <c r="IWR656" s="2"/>
      <c r="IWS656" s="2"/>
      <c r="IWT656" s="2"/>
      <c r="IWU656" s="2"/>
      <c r="IWV656" s="2"/>
      <c r="IWW656" s="2"/>
      <c r="IWX656" s="2"/>
      <c r="IWY656" s="2"/>
      <c r="IWZ656" s="2"/>
      <c r="IXA656" s="2"/>
      <c r="IXB656" s="2"/>
      <c r="IXC656" s="2"/>
      <c r="IXD656" s="2"/>
      <c r="IXE656" s="2"/>
      <c r="IXF656" s="2"/>
      <c r="IXG656" s="2"/>
      <c r="IXH656" s="2"/>
      <c r="IXI656" s="2"/>
      <c r="IXJ656" s="2"/>
      <c r="IXK656" s="2"/>
      <c r="IXL656" s="2"/>
      <c r="IXM656" s="2"/>
      <c r="IXN656" s="2"/>
      <c r="IXO656" s="2"/>
      <c r="IXP656" s="2"/>
      <c r="IXQ656" s="2"/>
      <c r="IXR656" s="2"/>
      <c r="IXS656" s="2"/>
      <c r="IXT656" s="2"/>
      <c r="IXU656" s="2"/>
      <c r="IXV656" s="2"/>
      <c r="IXW656" s="2"/>
      <c r="IXX656" s="2"/>
      <c r="IXY656" s="2"/>
      <c r="IXZ656" s="2"/>
      <c r="IYA656" s="2"/>
      <c r="IYB656" s="2"/>
      <c r="IYC656" s="2"/>
      <c r="IYD656" s="2"/>
      <c r="IYE656" s="2"/>
      <c r="IYF656" s="2"/>
      <c r="IYG656" s="2"/>
      <c r="IYH656" s="2"/>
      <c r="IYI656" s="2"/>
      <c r="IYJ656" s="2"/>
      <c r="IYK656" s="2"/>
      <c r="IYL656" s="2"/>
      <c r="IYM656" s="2"/>
      <c r="IYN656" s="2"/>
      <c r="IYO656" s="2"/>
      <c r="IYP656" s="2"/>
      <c r="IYQ656" s="2"/>
      <c r="IYR656" s="2"/>
      <c r="IYS656" s="2"/>
      <c r="IYT656" s="2"/>
      <c r="IYU656" s="2"/>
      <c r="IYV656" s="2"/>
      <c r="IYW656" s="2"/>
      <c r="IYX656" s="2"/>
      <c r="IYY656" s="2"/>
      <c r="IYZ656" s="2"/>
      <c r="IZA656" s="2"/>
      <c r="IZB656" s="2"/>
      <c r="IZC656" s="2"/>
      <c r="IZD656" s="2"/>
      <c r="IZE656" s="2"/>
      <c r="IZF656" s="2"/>
      <c r="IZG656" s="2"/>
      <c r="IZH656" s="2"/>
      <c r="IZI656" s="2"/>
      <c r="IZJ656" s="2"/>
      <c r="IZK656" s="2"/>
      <c r="IZL656" s="2"/>
      <c r="IZM656" s="2"/>
      <c r="IZN656" s="2"/>
      <c r="IZO656" s="2"/>
      <c r="IZP656" s="2"/>
      <c r="IZQ656" s="2"/>
      <c r="IZR656" s="2"/>
      <c r="IZS656" s="2"/>
      <c r="IZT656" s="2"/>
      <c r="IZU656" s="2"/>
      <c r="IZV656" s="2"/>
      <c r="IZW656" s="2"/>
      <c r="IZX656" s="2"/>
      <c r="IZY656" s="2"/>
      <c r="IZZ656" s="2"/>
      <c r="JAA656" s="2"/>
      <c r="JAB656" s="2"/>
      <c r="JAC656" s="2"/>
      <c r="JAD656" s="2"/>
      <c r="JAE656" s="2"/>
      <c r="JAF656" s="2"/>
      <c r="JAG656" s="2"/>
      <c r="JAH656" s="2"/>
      <c r="JAI656" s="2"/>
      <c r="JAJ656" s="2"/>
      <c r="JAK656" s="2"/>
      <c r="JAL656" s="2"/>
      <c r="JAM656" s="2"/>
      <c r="JAN656" s="2"/>
      <c r="JAO656" s="2"/>
      <c r="JAP656" s="2"/>
      <c r="JAQ656" s="2"/>
      <c r="JAR656" s="2"/>
      <c r="JAS656" s="2"/>
      <c r="JAT656" s="2"/>
      <c r="JAU656" s="2"/>
      <c r="JAV656" s="2"/>
      <c r="JAW656" s="2"/>
      <c r="JAX656" s="2"/>
      <c r="JAY656" s="2"/>
      <c r="JAZ656" s="2"/>
      <c r="JBA656" s="2"/>
      <c r="JBB656" s="2"/>
      <c r="JBC656" s="2"/>
      <c r="JBD656" s="2"/>
      <c r="JBE656" s="2"/>
      <c r="JBF656" s="2"/>
      <c r="JBG656" s="2"/>
      <c r="JBH656" s="2"/>
      <c r="JBI656" s="2"/>
      <c r="JBJ656" s="2"/>
      <c r="JBK656" s="2"/>
      <c r="JBL656" s="2"/>
      <c r="JBM656" s="2"/>
      <c r="JBN656" s="2"/>
      <c r="JBO656" s="2"/>
      <c r="JBP656" s="2"/>
      <c r="JBQ656" s="2"/>
      <c r="JBR656" s="2"/>
      <c r="JBS656" s="2"/>
      <c r="JBT656" s="2"/>
      <c r="JBU656" s="2"/>
      <c r="JBV656" s="2"/>
      <c r="JBW656" s="2"/>
      <c r="JBX656" s="2"/>
      <c r="JBY656" s="2"/>
      <c r="JBZ656" s="2"/>
      <c r="JCA656" s="2"/>
      <c r="JCB656" s="2"/>
      <c r="JCC656" s="2"/>
      <c r="JCD656" s="2"/>
      <c r="JCE656" s="2"/>
      <c r="JCF656" s="2"/>
      <c r="JCG656" s="2"/>
      <c r="JCH656" s="2"/>
      <c r="JCI656" s="2"/>
      <c r="JCJ656" s="2"/>
      <c r="JCK656" s="2"/>
      <c r="JCL656" s="2"/>
      <c r="JCM656" s="2"/>
      <c r="JCN656" s="2"/>
      <c r="JCO656" s="2"/>
      <c r="JCP656" s="2"/>
      <c r="JCQ656" s="2"/>
      <c r="JCR656" s="2"/>
      <c r="JCS656" s="2"/>
      <c r="JCT656" s="2"/>
      <c r="JCU656" s="2"/>
      <c r="JCV656" s="2"/>
      <c r="JCW656" s="2"/>
      <c r="JCX656" s="2"/>
      <c r="JCY656" s="2"/>
      <c r="JCZ656" s="2"/>
      <c r="JDA656" s="2"/>
      <c r="JDB656" s="2"/>
      <c r="JDC656" s="2"/>
      <c r="JDD656" s="2"/>
      <c r="JDE656" s="2"/>
      <c r="JDF656" s="2"/>
      <c r="JDG656" s="2"/>
      <c r="JDH656" s="2"/>
      <c r="JDI656" s="2"/>
      <c r="JDJ656" s="2"/>
      <c r="JDK656" s="2"/>
      <c r="JDL656" s="2"/>
      <c r="JDM656" s="2"/>
      <c r="JDN656" s="2"/>
      <c r="JDO656" s="2"/>
      <c r="JDP656" s="2"/>
      <c r="JDQ656" s="2"/>
      <c r="JDR656" s="2"/>
      <c r="JDS656" s="2"/>
      <c r="JDT656" s="2"/>
      <c r="JDU656" s="2"/>
      <c r="JDV656" s="2"/>
      <c r="JDW656" s="2"/>
      <c r="JDX656" s="2"/>
      <c r="JDY656" s="2"/>
      <c r="JDZ656" s="2"/>
      <c r="JEA656" s="2"/>
      <c r="JEB656" s="2"/>
      <c r="JEC656" s="2"/>
      <c r="JED656" s="2"/>
      <c r="JEE656" s="2"/>
      <c r="JEF656" s="2"/>
      <c r="JEG656" s="2"/>
      <c r="JEH656" s="2"/>
      <c r="JEI656" s="2"/>
      <c r="JEJ656" s="2"/>
      <c r="JEK656" s="2"/>
      <c r="JEL656" s="2"/>
      <c r="JEM656" s="2"/>
      <c r="JEN656" s="2"/>
      <c r="JEO656" s="2"/>
      <c r="JEP656" s="2"/>
      <c r="JEQ656" s="2"/>
      <c r="JER656" s="2"/>
      <c r="JES656" s="2"/>
      <c r="JET656" s="2"/>
      <c r="JEU656" s="2"/>
      <c r="JEV656" s="2"/>
      <c r="JEW656" s="2"/>
      <c r="JEX656" s="2"/>
      <c r="JEY656" s="2"/>
      <c r="JEZ656" s="2"/>
      <c r="JFA656" s="2"/>
      <c r="JFB656" s="2"/>
      <c r="JFC656" s="2"/>
      <c r="JFD656" s="2"/>
      <c r="JFE656" s="2"/>
      <c r="JFF656" s="2"/>
      <c r="JFG656" s="2"/>
      <c r="JFH656" s="2"/>
      <c r="JFI656" s="2"/>
      <c r="JFJ656" s="2"/>
      <c r="JFK656" s="2"/>
      <c r="JFL656" s="2"/>
      <c r="JFM656" s="2"/>
      <c r="JFN656" s="2"/>
      <c r="JFO656" s="2"/>
      <c r="JFP656" s="2"/>
      <c r="JFQ656" s="2"/>
      <c r="JFR656" s="2"/>
      <c r="JFS656" s="2"/>
      <c r="JFT656" s="2"/>
      <c r="JFU656" s="2"/>
      <c r="JFV656" s="2"/>
      <c r="JFW656" s="2"/>
      <c r="JFX656" s="2"/>
      <c r="JFY656" s="2"/>
      <c r="JFZ656" s="2"/>
      <c r="JGA656" s="2"/>
      <c r="JGB656" s="2"/>
      <c r="JGC656" s="2"/>
      <c r="JGD656" s="2"/>
      <c r="JGE656" s="2"/>
      <c r="JGF656" s="2"/>
      <c r="JGG656" s="2"/>
      <c r="JGH656" s="2"/>
      <c r="JGI656" s="2"/>
      <c r="JGJ656" s="2"/>
      <c r="JGK656" s="2"/>
      <c r="JGL656" s="2"/>
      <c r="JGM656" s="2"/>
      <c r="JGN656" s="2"/>
      <c r="JGO656" s="2"/>
      <c r="JGP656" s="2"/>
      <c r="JGQ656" s="2"/>
      <c r="JGR656" s="2"/>
      <c r="JGS656" s="2"/>
      <c r="JGT656" s="2"/>
      <c r="JGU656" s="2"/>
      <c r="JGV656" s="2"/>
      <c r="JGW656" s="2"/>
      <c r="JGX656" s="2"/>
      <c r="JGY656" s="2"/>
      <c r="JGZ656" s="2"/>
      <c r="JHA656" s="2"/>
      <c r="JHB656" s="2"/>
      <c r="JHC656" s="2"/>
      <c r="JHD656" s="2"/>
      <c r="JHE656" s="2"/>
      <c r="JHF656" s="2"/>
      <c r="JHG656" s="2"/>
      <c r="JHH656" s="2"/>
      <c r="JHI656" s="2"/>
      <c r="JHJ656" s="2"/>
      <c r="JHK656" s="2"/>
      <c r="JHL656" s="2"/>
      <c r="JHM656" s="2"/>
      <c r="JHN656" s="2"/>
      <c r="JHO656" s="2"/>
      <c r="JHP656" s="2"/>
      <c r="JHQ656" s="2"/>
      <c r="JHR656" s="2"/>
      <c r="JHS656" s="2"/>
      <c r="JHT656" s="2"/>
      <c r="JHU656" s="2"/>
      <c r="JHV656" s="2"/>
      <c r="JHW656" s="2"/>
      <c r="JHX656" s="2"/>
      <c r="JHY656" s="2"/>
      <c r="JHZ656" s="2"/>
      <c r="JIA656" s="2"/>
      <c r="JIB656" s="2"/>
      <c r="JIC656" s="2"/>
      <c r="JID656" s="2"/>
      <c r="JIE656" s="2"/>
      <c r="JIF656" s="2"/>
      <c r="JIG656" s="2"/>
      <c r="JIH656" s="2"/>
      <c r="JII656" s="2"/>
      <c r="JIJ656" s="2"/>
      <c r="JIK656" s="2"/>
      <c r="JIL656" s="2"/>
      <c r="JIM656" s="2"/>
      <c r="JIN656" s="2"/>
      <c r="JIO656" s="2"/>
      <c r="JIP656" s="2"/>
      <c r="JIQ656" s="2"/>
      <c r="JIR656" s="2"/>
      <c r="JIS656" s="2"/>
      <c r="JIT656" s="2"/>
      <c r="JIU656" s="2"/>
      <c r="JIV656" s="2"/>
      <c r="JIW656" s="2"/>
      <c r="JIX656" s="2"/>
      <c r="JIY656" s="2"/>
      <c r="JIZ656" s="2"/>
      <c r="JJA656" s="2"/>
      <c r="JJB656" s="2"/>
      <c r="JJC656" s="2"/>
      <c r="JJD656" s="2"/>
      <c r="JJE656" s="2"/>
      <c r="JJF656" s="2"/>
      <c r="JJG656" s="2"/>
      <c r="JJH656" s="2"/>
      <c r="JJI656" s="2"/>
      <c r="JJJ656" s="2"/>
      <c r="JJK656" s="2"/>
      <c r="JJL656" s="2"/>
      <c r="JJM656" s="2"/>
      <c r="JJN656" s="2"/>
      <c r="JJO656" s="2"/>
      <c r="JJP656" s="2"/>
      <c r="JJQ656" s="2"/>
      <c r="JJR656" s="2"/>
      <c r="JJS656" s="2"/>
      <c r="JJT656" s="2"/>
      <c r="JJU656" s="2"/>
      <c r="JJV656" s="2"/>
      <c r="JJW656" s="2"/>
      <c r="JJX656" s="2"/>
      <c r="JJY656" s="2"/>
      <c r="JJZ656" s="2"/>
      <c r="JKA656" s="2"/>
      <c r="JKB656" s="2"/>
      <c r="JKC656" s="2"/>
      <c r="JKD656" s="2"/>
      <c r="JKE656" s="2"/>
      <c r="JKF656" s="2"/>
      <c r="JKG656" s="2"/>
      <c r="JKH656" s="2"/>
      <c r="JKI656" s="2"/>
      <c r="JKJ656" s="2"/>
      <c r="JKK656" s="2"/>
      <c r="JKL656" s="2"/>
      <c r="JKM656" s="2"/>
      <c r="JKN656" s="2"/>
      <c r="JKO656" s="2"/>
      <c r="JKP656" s="2"/>
      <c r="JKQ656" s="2"/>
      <c r="JKR656" s="2"/>
      <c r="JKS656" s="2"/>
      <c r="JKT656" s="2"/>
      <c r="JKU656" s="2"/>
      <c r="JKV656" s="2"/>
      <c r="JKW656" s="2"/>
      <c r="JKX656" s="2"/>
      <c r="JKY656" s="2"/>
      <c r="JKZ656" s="2"/>
      <c r="JLA656" s="2"/>
      <c r="JLB656" s="2"/>
      <c r="JLC656" s="2"/>
      <c r="JLD656" s="2"/>
      <c r="JLE656" s="2"/>
      <c r="JLF656" s="2"/>
      <c r="JLG656" s="2"/>
      <c r="JLH656" s="2"/>
      <c r="JLI656" s="2"/>
      <c r="JLJ656" s="2"/>
      <c r="JLK656" s="2"/>
      <c r="JLL656" s="2"/>
      <c r="JLM656" s="2"/>
      <c r="JLN656" s="2"/>
      <c r="JLO656" s="2"/>
      <c r="JLP656" s="2"/>
      <c r="JLQ656" s="2"/>
      <c r="JLR656" s="2"/>
      <c r="JLS656" s="2"/>
      <c r="JLT656" s="2"/>
      <c r="JLU656" s="2"/>
      <c r="JLV656" s="2"/>
      <c r="JLW656" s="2"/>
      <c r="JLX656" s="2"/>
      <c r="JLY656" s="2"/>
      <c r="JLZ656" s="2"/>
      <c r="JMA656" s="2"/>
      <c r="JMB656" s="2"/>
      <c r="JMC656" s="2"/>
      <c r="JMD656" s="2"/>
      <c r="JME656" s="2"/>
      <c r="JMF656" s="2"/>
      <c r="JMG656" s="2"/>
      <c r="JMH656" s="2"/>
      <c r="JMI656" s="2"/>
      <c r="JMJ656" s="2"/>
      <c r="JMK656" s="2"/>
      <c r="JML656" s="2"/>
      <c r="JMM656" s="2"/>
      <c r="JMN656" s="2"/>
      <c r="JMO656" s="2"/>
      <c r="JMP656" s="2"/>
      <c r="JMQ656" s="2"/>
      <c r="JMR656" s="2"/>
      <c r="JMS656" s="2"/>
      <c r="JMT656" s="2"/>
      <c r="JMU656" s="2"/>
      <c r="JMV656" s="2"/>
      <c r="JMW656" s="2"/>
      <c r="JMX656" s="2"/>
      <c r="JMY656" s="2"/>
      <c r="JMZ656" s="2"/>
      <c r="JNA656" s="2"/>
      <c r="JNB656" s="2"/>
      <c r="JNC656" s="2"/>
      <c r="JND656" s="2"/>
      <c r="JNE656" s="2"/>
      <c r="JNF656" s="2"/>
      <c r="JNG656" s="2"/>
      <c r="JNH656" s="2"/>
      <c r="JNI656" s="2"/>
      <c r="JNJ656" s="2"/>
      <c r="JNK656" s="2"/>
      <c r="JNL656" s="2"/>
      <c r="JNM656" s="2"/>
      <c r="JNN656" s="2"/>
      <c r="JNO656" s="2"/>
      <c r="JNP656" s="2"/>
      <c r="JNQ656" s="2"/>
      <c r="JNR656" s="2"/>
      <c r="JNS656" s="2"/>
      <c r="JNT656" s="2"/>
      <c r="JNU656" s="2"/>
      <c r="JNV656" s="2"/>
      <c r="JNW656" s="2"/>
      <c r="JNX656" s="2"/>
      <c r="JNY656" s="2"/>
      <c r="JNZ656" s="2"/>
      <c r="JOA656" s="2"/>
      <c r="JOB656" s="2"/>
      <c r="JOC656" s="2"/>
      <c r="JOD656" s="2"/>
      <c r="JOE656" s="2"/>
      <c r="JOF656" s="2"/>
      <c r="JOG656" s="2"/>
      <c r="JOH656" s="2"/>
      <c r="JOI656" s="2"/>
      <c r="JOJ656" s="2"/>
      <c r="JOK656" s="2"/>
      <c r="JOL656" s="2"/>
      <c r="JOM656" s="2"/>
      <c r="JON656" s="2"/>
      <c r="JOO656" s="2"/>
      <c r="JOP656" s="2"/>
      <c r="JOQ656" s="2"/>
      <c r="JOR656" s="2"/>
      <c r="JOS656" s="2"/>
      <c r="JOT656" s="2"/>
      <c r="JOU656" s="2"/>
      <c r="JOV656" s="2"/>
      <c r="JOW656" s="2"/>
      <c r="JOX656" s="2"/>
      <c r="JOY656" s="2"/>
      <c r="JOZ656" s="2"/>
      <c r="JPA656" s="2"/>
      <c r="JPB656" s="2"/>
      <c r="JPC656" s="2"/>
      <c r="JPD656" s="2"/>
      <c r="JPE656" s="2"/>
      <c r="JPF656" s="2"/>
      <c r="JPG656" s="2"/>
      <c r="JPH656" s="2"/>
      <c r="JPI656" s="2"/>
      <c r="JPJ656" s="2"/>
      <c r="JPK656" s="2"/>
      <c r="JPL656" s="2"/>
      <c r="JPM656" s="2"/>
      <c r="JPN656" s="2"/>
      <c r="JPO656" s="2"/>
      <c r="JPP656" s="2"/>
      <c r="JPQ656" s="2"/>
      <c r="JPR656" s="2"/>
      <c r="JPS656" s="2"/>
      <c r="JPT656" s="2"/>
      <c r="JPU656" s="2"/>
      <c r="JPV656" s="2"/>
      <c r="JPW656" s="2"/>
      <c r="JPX656" s="2"/>
      <c r="JPY656" s="2"/>
      <c r="JPZ656" s="2"/>
      <c r="JQA656" s="2"/>
      <c r="JQB656" s="2"/>
      <c r="JQC656" s="2"/>
      <c r="JQD656" s="2"/>
      <c r="JQE656" s="2"/>
      <c r="JQF656" s="2"/>
      <c r="JQG656" s="2"/>
      <c r="JQH656" s="2"/>
      <c r="JQI656" s="2"/>
      <c r="JQJ656" s="2"/>
      <c r="JQK656" s="2"/>
      <c r="JQL656" s="2"/>
      <c r="JQM656" s="2"/>
      <c r="JQN656" s="2"/>
      <c r="JQO656" s="2"/>
      <c r="JQP656" s="2"/>
      <c r="JQQ656" s="2"/>
      <c r="JQR656" s="2"/>
      <c r="JQS656" s="2"/>
      <c r="JQT656" s="2"/>
      <c r="JQU656" s="2"/>
      <c r="JQV656" s="2"/>
      <c r="JQW656" s="2"/>
      <c r="JQX656" s="2"/>
      <c r="JQY656" s="2"/>
      <c r="JQZ656" s="2"/>
      <c r="JRA656" s="2"/>
      <c r="JRB656" s="2"/>
      <c r="JRC656" s="2"/>
      <c r="JRD656" s="2"/>
      <c r="JRE656" s="2"/>
      <c r="JRF656" s="2"/>
      <c r="JRG656" s="2"/>
      <c r="JRH656" s="2"/>
      <c r="JRI656" s="2"/>
      <c r="JRJ656" s="2"/>
      <c r="JRK656" s="2"/>
      <c r="JRL656" s="2"/>
      <c r="JRM656" s="2"/>
      <c r="JRN656" s="2"/>
      <c r="JRO656" s="2"/>
      <c r="JRP656" s="2"/>
      <c r="JRQ656" s="2"/>
      <c r="JRR656" s="2"/>
      <c r="JRS656" s="2"/>
      <c r="JRT656" s="2"/>
      <c r="JRU656" s="2"/>
      <c r="JRV656" s="2"/>
      <c r="JRW656" s="2"/>
      <c r="JRX656" s="2"/>
      <c r="JRY656" s="2"/>
      <c r="JRZ656" s="2"/>
      <c r="JSA656" s="2"/>
      <c r="JSB656" s="2"/>
      <c r="JSC656" s="2"/>
      <c r="JSD656" s="2"/>
      <c r="JSE656" s="2"/>
      <c r="JSF656" s="2"/>
      <c r="JSG656" s="2"/>
      <c r="JSH656" s="2"/>
      <c r="JSI656" s="2"/>
      <c r="JSJ656" s="2"/>
      <c r="JSK656" s="2"/>
      <c r="JSL656" s="2"/>
      <c r="JSM656" s="2"/>
      <c r="JSN656" s="2"/>
      <c r="JSO656" s="2"/>
      <c r="JSP656" s="2"/>
      <c r="JSQ656" s="2"/>
      <c r="JSR656" s="2"/>
      <c r="JSS656" s="2"/>
      <c r="JST656" s="2"/>
      <c r="JSU656" s="2"/>
      <c r="JSV656" s="2"/>
      <c r="JSW656" s="2"/>
      <c r="JSX656" s="2"/>
      <c r="JSY656" s="2"/>
      <c r="JSZ656" s="2"/>
      <c r="JTA656" s="2"/>
      <c r="JTB656" s="2"/>
      <c r="JTC656" s="2"/>
      <c r="JTD656" s="2"/>
      <c r="JTE656" s="2"/>
      <c r="JTF656" s="2"/>
      <c r="JTG656" s="2"/>
      <c r="JTH656" s="2"/>
      <c r="JTI656" s="2"/>
      <c r="JTJ656" s="2"/>
      <c r="JTK656" s="2"/>
      <c r="JTL656" s="2"/>
      <c r="JTM656" s="2"/>
      <c r="JTN656" s="2"/>
      <c r="JTO656" s="2"/>
      <c r="JTP656" s="2"/>
      <c r="JTQ656" s="2"/>
      <c r="JTR656" s="2"/>
      <c r="JTS656" s="2"/>
      <c r="JTT656" s="2"/>
      <c r="JTU656" s="2"/>
      <c r="JTV656" s="2"/>
      <c r="JTW656" s="2"/>
      <c r="JTX656" s="2"/>
      <c r="JTY656" s="2"/>
      <c r="JTZ656" s="2"/>
      <c r="JUA656" s="2"/>
      <c r="JUB656" s="2"/>
      <c r="JUC656" s="2"/>
      <c r="JUD656" s="2"/>
      <c r="JUE656" s="2"/>
      <c r="JUF656" s="2"/>
      <c r="JUG656" s="2"/>
      <c r="JUH656" s="2"/>
      <c r="JUI656" s="2"/>
      <c r="JUJ656" s="2"/>
      <c r="JUK656" s="2"/>
      <c r="JUL656" s="2"/>
      <c r="JUM656" s="2"/>
      <c r="JUN656" s="2"/>
      <c r="JUO656" s="2"/>
      <c r="JUP656" s="2"/>
      <c r="JUQ656" s="2"/>
      <c r="JUR656" s="2"/>
      <c r="JUS656" s="2"/>
      <c r="JUT656" s="2"/>
      <c r="JUU656" s="2"/>
      <c r="JUV656" s="2"/>
      <c r="JUW656" s="2"/>
      <c r="JUX656" s="2"/>
      <c r="JUY656" s="2"/>
      <c r="JUZ656" s="2"/>
      <c r="JVA656" s="2"/>
      <c r="JVB656" s="2"/>
      <c r="JVC656" s="2"/>
      <c r="JVD656" s="2"/>
      <c r="JVE656" s="2"/>
      <c r="JVF656" s="2"/>
      <c r="JVG656" s="2"/>
      <c r="JVH656" s="2"/>
      <c r="JVI656" s="2"/>
      <c r="JVJ656" s="2"/>
      <c r="JVK656" s="2"/>
      <c r="JVL656" s="2"/>
      <c r="JVM656" s="2"/>
      <c r="JVN656" s="2"/>
      <c r="JVO656" s="2"/>
      <c r="JVP656" s="2"/>
      <c r="JVQ656" s="2"/>
      <c r="JVR656" s="2"/>
      <c r="JVS656" s="2"/>
      <c r="JVT656" s="2"/>
      <c r="JVU656" s="2"/>
      <c r="JVV656" s="2"/>
      <c r="JVW656" s="2"/>
      <c r="JVX656" s="2"/>
      <c r="JVY656" s="2"/>
      <c r="JVZ656" s="2"/>
      <c r="JWA656" s="2"/>
      <c r="JWB656" s="2"/>
      <c r="JWC656" s="2"/>
      <c r="JWD656" s="2"/>
      <c r="JWE656" s="2"/>
      <c r="JWF656" s="2"/>
      <c r="JWG656" s="2"/>
      <c r="JWH656" s="2"/>
      <c r="JWI656" s="2"/>
      <c r="JWJ656" s="2"/>
      <c r="JWK656" s="2"/>
      <c r="JWL656" s="2"/>
      <c r="JWM656" s="2"/>
      <c r="JWN656" s="2"/>
      <c r="JWO656" s="2"/>
      <c r="JWP656" s="2"/>
      <c r="JWQ656" s="2"/>
      <c r="JWR656" s="2"/>
      <c r="JWS656" s="2"/>
      <c r="JWT656" s="2"/>
      <c r="JWU656" s="2"/>
      <c r="JWV656" s="2"/>
      <c r="JWW656" s="2"/>
      <c r="JWX656" s="2"/>
      <c r="JWY656" s="2"/>
      <c r="JWZ656" s="2"/>
      <c r="JXA656" s="2"/>
      <c r="JXB656" s="2"/>
      <c r="JXC656" s="2"/>
      <c r="JXD656" s="2"/>
      <c r="JXE656" s="2"/>
      <c r="JXF656" s="2"/>
      <c r="JXG656" s="2"/>
      <c r="JXH656" s="2"/>
      <c r="JXI656" s="2"/>
      <c r="JXJ656" s="2"/>
      <c r="JXK656" s="2"/>
      <c r="JXL656" s="2"/>
      <c r="JXM656" s="2"/>
      <c r="JXN656" s="2"/>
      <c r="JXO656" s="2"/>
      <c r="JXP656" s="2"/>
      <c r="JXQ656" s="2"/>
      <c r="JXR656" s="2"/>
      <c r="JXS656" s="2"/>
      <c r="JXT656" s="2"/>
      <c r="JXU656" s="2"/>
      <c r="JXV656" s="2"/>
      <c r="JXW656" s="2"/>
      <c r="JXX656" s="2"/>
      <c r="JXY656" s="2"/>
      <c r="JXZ656" s="2"/>
      <c r="JYA656" s="2"/>
      <c r="JYB656" s="2"/>
      <c r="JYC656" s="2"/>
      <c r="JYD656" s="2"/>
      <c r="JYE656" s="2"/>
      <c r="JYF656" s="2"/>
      <c r="JYG656" s="2"/>
      <c r="JYH656" s="2"/>
      <c r="JYI656" s="2"/>
      <c r="JYJ656" s="2"/>
      <c r="JYK656" s="2"/>
      <c r="JYL656" s="2"/>
      <c r="JYM656" s="2"/>
      <c r="JYN656" s="2"/>
      <c r="JYO656" s="2"/>
      <c r="JYP656" s="2"/>
      <c r="JYQ656" s="2"/>
      <c r="JYR656" s="2"/>
      <c r="JYS656" s="2"/>
      <c r="JYT656" s="2"/>
      <c r="JYU656" s="2"/>
      <c r="JYV656" s="2"/>
      <c r="JYW656" s="2"/>
      <c r="JYX656" s="2"/>
      <c r="JYY656" s="2"/>
      <c r="JYZ656" s="2"/>
      <c r="JZA656" s="2"/>
      <c r="JZB656" s="2"/>
      <c r="JZC656" s="2"/>
      <c r="JZD656" s="2"/>
      <c r="JZE656" s="2"/>
      <c r="JZF656" s="2"/>
      <c r="JZG656" s="2"/>
      <c r="JZH656" s="2"/>
      <c r="JZI656" s="2"/>
      <c r="JZJ656" s="2"/>
      <c r="JZK656" s="2"/>
      <c r="JZL656" s="2"/>
      <c r="JZM656" s="2"/>
      <c r="JZN656" s="2"/>
      <c r="JZO656" s="2"/>
      <c r="JZP656" s="2"/>
      <c r="JZQ656" s="2"/>
      <c r="JZR656" s="2"/>
      <c r="JZS656" s="2"/>
      <c r="JZT656" s="2"/>
      <c r="JZU656" s="2"/>
      <c r="JZV656" s="2"/>
      <c r="JZW656" s="2"/>
      <c r="JZX656" s="2"/>
      <c r="JZY656" s="2"/>
      <c r="JZZ656" s="2"/>
      <c r="KAA656" s="2"/>
      <c r="KAB656" s="2"/>
      <c r="KAC656" s="2"/>
      <c r="KAD656" s="2"/>
      <c r="KAE656" s="2"/>
      <c r="KAF656" s="2"/>
      <c r="KAG656" s="2"/>
      <c r="KAH656" s="2"/>
      <c r="KAI656" s="2"/>
      <c r="KAJ656" s="2"/>
      <c r="KAK656" s="2"/>
      <c r="KAL656" s="2"/>
      <c r="KAM656" s="2"/>
      <c r="KAN656" s="2"/>
      <c r="KAO656" s="2"/>
      <c r="KAP656" s="2"/>
      <c r="KAQ656" s="2"/>
      <c r="KAR656" s="2"/>
      <c r="KAS656" s="2"/>
      <c r="KAT656" s="2"/>
      <c r="KAU656" s="2"/>
      <c r="KAV656" s="2"/>
      <c r="KAW656" s="2"/>
      <c r="KAX656" s="2"/>
      <c r="KAY656" s="2"/>
      <c r="KAZ656" s="2"/>
      <c r="KBA656" s="2"/>
      <c r="KBB656" s="2"/>
      <c r="KBC656" s="2"/>
      <c r="KBD656" s="2"/>
      <c r="KBE656" s="2"/>
      <c r="KBF656" s="2"/>
      <c r="KBG656" s="2"/>
      <c r="KBH656" s="2"/>
      <c r="KBI656" s="2"/>
      <c r="KBJ656" s="2"/>
      <c r="KBK656" s="2"/>
      <c r="KBL656" s="2"/>
      <c r="KBM656" s="2"/>
      <c r="KBN656" s="2"/>
      <c r="KBO656" s="2"/>
      <c r="KBP656" s="2"/>
      <c r="KBQ656" s="2"/>
      <c r="KBR656" s="2"/>
      <c r="KBS656" s="2"/>
      <c r="KBT656" s="2"/>
      <c r="KBU656" s="2"/>
      <c r="KBV656" s="2"/>
      <c r="KBW656" s="2"/>
      <c r="KBX656" s="2"/>
      <c r="KBY656" s="2"/>
      <c r="KBZ656" s="2"/>
      <c r="KCA656" s="2"/>
      <c r="KCB656" s="2"/>
      <c r="KCC656" s="2"/>
      <c r="KCD656" s="2"/>
      <c r="KCE656" s="2"/>
      <c r="KCF656" s="2"/>
      <c r="KCG656" s="2"/>
      <c r="KCH656" s="2"/>
      <c r="KCI656" s="2"/>
      <c r="KCJ656" s="2"/>
      <c r="KCK656" s="2"/>
      <c r="KCL656" s="2"/>
      <c r="KCM656" s="2"/>
      <c r="KCN656" s="2"/>
      <c r="KCO656" s="2"/>
      <c r="KCP656" s="2"/>
      <c r="KCQ656" s="2"/>
      <c r="KCR656" s="2"/>
      <c r="KCS656" s="2"/>
      <c r="KCT656" s="2"/>
      <c r="KCU656" s="2"/>
      <c r="KCV656" s="2"/>
      <c r="KCW656" s="2"/>
      <c r="KCX656" s="2"/>
      <c r="KCY656" s="2"/>
      <c r="KCZ656" s="2"/>
      <c r="KDA656" s="2"/>
      <c r="KDB656" s="2"/>
      <c r="KDC656" s="2"/>
      <c r="KDD656" s="2"/>
      <c r="KDE656" s="2"/>
      <c r="KDF656" s="2"/>
      <c r="KDG656" s="2"/>
      <c r="KDH656" s="2"/>
      <c r="KDI656" s="2"/>
      <c r="KDJ656" s="2"/>
      <c r="KDK656" s="2"/>
      <c r="KDL656" s="2"/>
      <c r="KDM656" s="2"/>
      <c r="KDN656" s="2"/>
      <c r="KDO656" s="2"/>
      <c r="KDP656" s="2"/>
      <c r="KDQ656" s="2"/>
      <c r="KDR656" s="2"/>
      <c r="KDS656" s="2"/>
      <c r="KDT656" s="2"/>
      <c r="KDU656" s="2"/>
      <c r="KDV656" s="2"/>
      <c r="KDW656" s="2"/>
      <c r="KDX656" s="2"/>
      <c r="KDY656" s="2"/>
      <c r="KDZ656" s="2"/>
      <c r="KEA656" s="2"/>
      <c r="KEB656" s="2"/>
      <c r="KEC656" s="2"/>
      <c r="KED656" s="2"/>
      <c r="KEE656" s="2"/>
      <c r="KEF656" s="2"/>
      <c r="KEG656" s="2"/>
      <c r="KEH656" s="2"/>
      <c r="KEI656" s="2"/>
      <c r="KEJ656" s="2"/>
      <c r="KEK656" s="2"/>
      <c r="KEL656" s="2"/>
      <c r="KEM656" s="2"/>
      <c r="KEN656" s="2"/>
      <c r="KEO656" s="2"/>
      <c r="KEP656" s="2"/>
      <c r="KEQ656" s="2"/>
      <c r="KER656" s="2"/>
      <c r="KES656" s="2"/>
      <c r="KET656" s="2"/>
      <c r="KEU656" s="2"/>
      <c r="KEV656" s="2"/>
      <c r="KEW656" s="2"/>
      <c r="KEX656" s="2"/>
      <c r="KEY656" s="2"/>
      <c r="KEZ656" s="2"/>
      <c r="KFA656" s="2"/>
      <c r="KFB656" s="2"/>
      <c r="KFC656" s="2"/>
      <c r="KFD656" s="2"/>
      <c r="KFE656" s="2"/>
      <c r="KFF656" s="2"/>
      <c r="KFG656" s="2"/>
      <c r="KFH656" s="2"/>
      <c r="KFI656" s="2"/>
      <c r="KFJ656" s="2"/>
      <c r="KFK656" s="2"/>
      <c r="KFL656" s="2"/>
      <c r="KFM656" s="2"/>
      <c r="KFN656" s="2"/>
      <c r="KFO656" s="2"/>
      <c r="KFP656" s="2"/>
      <c r="KFQ656" s="2"/>
      <c r="KFR656" s="2"/>
      <c r="KFS656" s="2"/>
      <c r="KFT656" s="2"/>
      <c r="KFU656" s="2"/>
      <c r="KFV656" s="2"/>
      <c r="KFW656" s="2"/>
      <c r="KFX656" s="2"/>
      <c r="KFY656" s="2"/>
      <c r="KFZ656" s="2"/>
      <c r="KGA656" s="2"/>
      <c r="KGB656" s="2"/>
      <c r="KGC656" s="2"/>
      <c r="KGD656" s="2"/>
      <c r="KGE656" s="2"/>
      <c r="KGF656" s="2"/>
      <c r="KGG656" s="2"/>
      <c r="KGH656" s="2"/>
      <c r="KGI656" s="2"/>
      <c r="KGJ656" s="2"/>
      <c r="KGK656" s="2"/>
      <c r="KGL656" s="2"/>
      <c r="KGM656" s="2"/>
      <c r="KGN656" s="2"/>
      <c r="KGO656" s="2"/>
      <c r="KGP656" s="2"/>
      <c r="KGQ656" s="2"/>
      <c r="KGR656" s="2"/>
      <c r="KGS656" s="2"/>
      <c r="KGT656" s="2"/>
      <c r="KGU656" s="2"/>
      <c r="KGV656" s="2"/>
      <c r="KGW656" s="2"/>
      <c r="KGX656" s="2"/>
      <c r="KGY656" s="2"/>
      <c r="KGZ656" s="2"/>
      <c r="KHA656" s="2"/>
      <c r="KHB656" s="2"/>
      <c r="KHC656" s="2"/>
      <c r="KHD656" s="2"/>
      <c r="KHE656" s="2"/>
      <c r="KHF656" s="2"/>
      <c r="KHG656" s="2"/>
      <c r="KHH656" s="2"/>
      <c r="KHI656" s="2"/>
      <c r="KHJ656" s="2"/>
      <c r="KHK656" s="2"/>
      <c r="KHL656" s="2"/>
      <c r="KHM656" s="2"/>
      <c r="KHN656" s="2"/>
      <c r="KHO656" s="2"/>
      <c r="KHP656" s="2"/>
      <c r="KHQ656" s="2"/>
      <c r="KHR656" s="2"/>
      <c r="KHS656" s="2"/>
      <c r="KHT656" s="2"/>
      <c r="KHU656" s="2"/>
      <c r="KHV656" s="2"/>
      <c r="KHW656" s="2"/>
      <c r="KHX656" s="2"/>
      <c r="KHY656" s="2"/>
      <c r="KHZ656" s="2"/>
      <c r="KIA656" s="2"/>
      <c r="KIB656" s="2"/>
      <c r="KIC656" s="2"/>
      <c r="KID656" s="2"/>
      <c r="KIE656" s="2"/>
      <c r="KIF656" s="2"/>
      <c r="KIG656" s="2"/>
      <c r="KIH656" s="2"/>
      <c r="KII656" s="2"/>
      <c r="KIJ656" s="2"/>
      <c r="KIK656" s="2"/>
      <c r="KIL656" s="2"/>
      <c r="KIM656" s="2"/>
      <c r="KIN656" s="2"/>
      <c r="KIO656" s="2"/>
      <c r="KIP656" s="2"/>
      <c r="KIQ656" s="2"/>
      <c r="KIR656" s="2"/>
      <c r="KIS656" s="2"/>
      <c r="KIT656" s="2"/>
      <c r="KIU656" s="2"/>
      <c r="KIV656" s="2"/>
      <c r="KIW656" s="2"/>
      <c r="KIX656" s="2"/>
      <c r="KIY656" s="2"/>
      <c r="KIZ656" s="2"/>
      <c r="KJA656" s="2"/>
      <c r="KJB656" s="2"/>
      <c r="KJC656" s="2"/>
      <c r="KJD656" s="2"/>
      <c r="KJE656" s="2"/>
      <c r="KJF656" s="2"/>
      <c r="KJG656" s="2"/>
      <c r="KJH656" s="2"/>
      <c r="KJI656" s="2"/>
      <c r="KJJ656" s="2"/>
      <c r="KJK656" s="2"/>
      <c r="KJL656" s="2"/>
      <c r="KJM656" s="2"/>
      <c r="KJN656" s="2"/>
      <c r="KJO656" s="2"/>
      <c r="KJP656" s="2"/>
      <c r="KJQ656" s="2"/>
      <c r="KJR656" s="2"/>
      <c r="KJS656" s="2"/>
      <c r="KJT656" s="2"/>
      <c r="KJU656" s="2"/>
      <c r="KJV656" s="2"/>
      <c r="KJW656" s="2"/>
      <c r="KJX656" s="2"/>
      <c r="KJY656" s="2"/>
      <c r="KJZ656" s="2"/>
      <c r="KKA656" s="2"/>
      <c r="KKB656" s="2"/>
      <c r="KKC656" s="2"/>
      <c r="KKD656" s="2"/>
      <c r="KKE656" s="2"/>
      <c r="KKF656" s="2"/>
      <c r="KKG656" s="2"/>
      <c r="KKH656" s="2"/>
      <c r="KKI656" s="2"/>
      <c r="KKJ656" s="2"/>
      <c r="KKK656" s="2"/>
      <c r="KKL656" s="2"/>
      <c r="KKM656" s="2"/>
      <c r="KKN656" s="2"/>
      <c r="KKO656" s="2"/>
      <c r="KKP656" s="2"/>
      <c r="KKQ656" s="2"/>
      <c r="KKR656" s="2"/>
      <c r="KKS656" s="2"/>
      <c r="KKT656" s="2"/>
      <c r="KKU656" s="2"/>
      <c r="KKV656" s="2"/>
      <c r="KKW656" s="2"/>
      <c r="KKX656" s="2"/>
      <c r="KKY656" s="2"/>
      <c r="KKZ656" s="2"/>
      <c r="KLA656" s="2"/>
      <c r="KLB656" s="2"/>
      <c r="KLC656" s="2"/>
      <c r="KLD656" s="2"/>
      <c r="KLE656" s="2"/>
      <c r="KLF656" s="2"/>
      <c r="KLG656" s="2"/>
      <c r="KLH656" s="2"/>
      <c r="KLI656" s="2"/>
      <c r="KLJ656" s="2"/>
      <c r="KLK656" s="2"/>
      <c r="KLL656" s="2"/>
      <c r="KLM656" s="2"/>
      <c r="KLN656" s="2"/>
      <c r="KLO656" s="2"/>
      <c r="KLP656" s="2"/>
      <c r="KLQ656" s="2"/>
      <c r="KLR656" s="2"/>
      <c r="KLS656" s="2"/>
      <c r="KLT656" s="2"/>
      <c r="KLU656" s="2"/>
      <c r="KLV656" s="2"/>
      <c r="KLW656" s="2"/>
      <c r="KLX656" s="2"/>
      <c r="KLY656" s="2"/>
      <c r="KLZ656" s="2"/>
      <c r="KMA656" s="2"/>
      <c r="KMB656" s="2"/>
      <c r="KMC656" s="2"/>
      <c r="KMD656" s="2"/>
      <c r="KME656" s="2"/>
      <c r="KMF656" s="2"/>
      <c r="KMG656" s="2"/>
      <c r="KMH656" s="2"/>
      <c r="KMI656" s="2"/>
      <c r="KMJ656" s="2"/>
      <c r="KMK656" s="2"/>
      <c r="KML656" s="2"/>
      <c r="KMM656" s="2"/>
      <c r="KMN656" s="2"/>
      <c r="KMO656" s="2"/>
      <c r="KMP656" s="2"/>
      <c r="KMQ656" s="2"/>
      <c r="KMR656" s="2"/>
      <c r="KMS656" s="2"/>
      <c r="KMT656" s="2"/>
      <c r="KMU656" s="2"/>
      <c r="KMV656" s="2"/>
      <c r="KMW656" s="2"/>
      <c r="KMX656" s="2"/>
      <c r="KMY656" s="2"/>
      <c r="KMZ656" s="2"/>
      <c r="KNA656" s="2"/>
      <c r="KNB656" s="2"/>
      <c r="KNC656" s="2"/>
      <c r="KND656" s="2"/>
      <c r="KNE656" s="2"/>
      <c r="KNF656" s="2"/>
      <c r="KNG656" s="2"/>
      <c r="KNH656" s="2"/>
      <c r="KNI656" s="2"/>
      <c r="KNJ656" s="2"/>
      <c r="KNK656" s="2"/>
      <c r="KNL656" s="2"/>
      <c r="KNM656" s="2"/>
      <c r="KNN656" s="2"/>
      <c r="KNO656" s="2"/>
      <c r="KNP656" s="2"/>
      <c r="KNQ656" s="2"/>
      <c r="KNR656" s="2"/>
      <c r="KNS656" s="2"/>
      <c r="KNT656" s="2"/>
      <c r="KNU656" s="2"/>
      <c r="KNV656" s="2"/>
      <c r="KNW656" s="2"/>
      <c r="KNX656" s="2"/>
      <c r="KNY656" s="2"/>
      <c r="KNZ656" s="2"/>
      <c r="KOA656" s="2"/>
      <c r="KOB656" s="2"/>
      <c r="KOC656" s="2"/>
      <c r="KOD656" s="2"/>
      <c r="KOE656" s="2"/>
      <c r="KOF656" s="2"/>
      <c r="KOG656" s="2"/>
      <c r="KOH656" s="2"/>
      <c r="KOI656" s="2"/>
      <c r="KOJ656" s="2"/>
      <c r="KOK656" s="2"/>
      <c r="KOL656" s="2"/>
      <c r="KOM656" s="2"/>
      <c r="KON656" s="2"/>
      <c r="KOO656" s="2"/>
      <c r="KOP656" s="2"/>
      <c r="KOQ656" s="2"/>
      <c r="KOR656" s="2"/>
      <c r="KOS656" s="2"/>
      <c r="KOT656" s="2"/>
      <c r="KOU656" s="2"/>
      <c r="KOV656" s="2"/>
      <c r="KOW656" s="2"/>
      <c r="KOX656" s="2"/>
      <c r="KOY656" s="2"/>
      <c r="KOZ656" s="2"/>
      <c r="KPA656" s="2"/>
      <c r="KPB656" s="2"/>
      <c r="KPC656" s="2"/>
      <c r="KPD656" s="2"/>
      <c r="KPE656" s="2"/>
      <c r="KPF656" s="2"/>
      <c r="KPG656" s="2"/>
      <c r="KPH656" s="2"/>
      <c r="KPI656" s="2"/>
      <c r="KPJ656" s="2"/>
      <c r="KPK656" s="2"/>
      <c r="KPL656" s="2"/>
      <c r="KPM656" s="2"/>
      <c r="KPN656" s="2"/>
      <c r="KPO656" s="2"/>
      <c r="KPP656" s="2"/>
      <c r="KPQ656" s="2"/>
      <c r="KPR656" s="2"/>
      <c r="KPS656" s="2"/>
      <c r="KPT656" s="2"/>
      <c r="KPU656" s="2"/>
      <c r="KPV656" s="2"/>
      <c r="KPW656" s="2"/>
      <c r="KPX656" s="2"/>
      <c r="KPY656" s="2"/>
      <c r="KPZ656" s="2"/>
      <c r="KQA656" s="2"/>
      <c r="KQB656" s="2"/>
      <c r="KQC656" s="2"/>
      <c r="KQD656" s="2"/>
      <c r="KQE656" s="2"/>
      <c r="KQF656" s="2"/>
      <c r="KQG656" s="2"/>
      <c r="KQH656" s="2"/>
      <c r="KQI656" s="2"/>
      <c r="KQJ656" s="2"/>
      <c r="KQK656" s="2"/>
      <c r="KQL656" s="2"/>
      <c r="KQM656" s="2"/>
      <c r="KQN656" s="2"/>
      <c r="KQO656" s="2"/>
      <c r="KQP656" s="2"/>
      <c r="KQQ656" s="2"/>
      <c r="KQR656" s="2"/>
      <c r="KQS656" s="2"/>
      <c r="KQT656" s="2"/>
      <c r="KQU656" s="2"/>
      <c r="KQV656" s="2"/>
      <c r="KQW656" s="2"/>
      <c r="KQX656" s="2"/>
      <c r="KQY656" s="2"/>
      <c r="KQZ656" s="2"/>
      <c r="KRA656" s="2"/>
      <c r="KRB656" s="2"/>
      <c r="KRC656" s="2"/>
      <c r="KRD656" s="2"/>
      <c r="KRE656" s="2"/>
      <c r="KRF656" s="2"/>
      <c r="KRG656" s="2"/>
      <c r="KRH656" s="2"/>
      <c r="KRI656" s="2"/>
      <c r="KRJ656" s="2"/>
      <c r="KRK656" s="2"/>
      <c r="KRL656" s="2"/>
      <c r="KRM656" s="2"/>
      <c r="KRN656" s="2"/>
      <c r="KRO656" s="2"/>
      <c r="KRP656" s="2"/>
      <c r="KRQ656" s="2"/>
      <c r="KRR656" s="2"/>
      <c r="KRS656" s="2"/>
      <c r="KRT656" s="2"/>
      <c r="KRU656" s="2"/>
      <c r="KRV656" s="2"/>
      <c r="KRW656" s="2"/>
      <c r="KRX656" s="2"/>
      <c r="KRY656" s="2"/>
      <c r="KRZ656" s="2"/>
      <c r="KSA656" s="2"/>
      <c r="KSB656" s="2"/>
      <c r="KSC656" s="2"/>
      <c r="KSD656" s="2"/>
      <c r="KSE656" s="2"/>
      <c r="KSF656" s="2"/>
      <c r="KSG656" s="2"/>
      <c r="KSH656" s="2"/>
      <c r="KSI656" s="2"/>
      <c r="KSJ656" s="2"/>
      <c r="KSK656" s="2"/>
      <c r="KSL656" s="2"/>
      <c r="KSM656" s="2"/>
      <c r="KSN656" s="2"/>
      <c r="KSO656" s="2"/>
      <c r="KSP656" s="2"/>
      <c r="KSQ656" s="2"/>
      <c r="KSR656" s="2"/>
      <c r="KSS656" s="2"/>
      <c r="KST656" s="2"/>
      <c r="KSU656" s="2"/>
      <c r="KSV656" s="2"/>
      <c r="KSW656" s="2"/>
      <c r="KSX656" s="2"/>
      <c r="KSY656" s="2"/>
      <c r="KSZ656" s="2"/>
      <c r="KTA656" s="2"/>
      <c r="KTB656" s="2"/>
      <c r="KTC656" s="2"/>
      <c r="KTD656" s="2"/>
      <c r="KTE656" s="2"/>
      <c r="KTF656" s="2"/>
      <c r="KTG656" s="2"/>
      <c r="KTH656" s="2"/>
      <c r="KTI656" s="2"/>
      <c r="KTJ656" s="2"/>
      <c r="KTK656" s="2"/>
      <c r="KTL656" s="2"/>
      <c r="KTM656" s="2"/>
      <c r="KTN656" s="2"/>
      <c r="KTO656" s="2"/>
      <c r="KTP656" s="2"/>
      <c r="KTQ656" s="2"/>
      <c r="KTR656" s="2"/>
      <c r="KTS656" s="2"/>
      <c r="KTT656" s="2"/>
      <c r="KTU656" s="2"/>
      <c r="KTV656" s="2"/>
      <c r="KTW656" s="2"/>
      <c r="KTX656" s="2"/>
      <c r="KTY656" s="2"/>
      <c r="KTZ656" s="2"/>
      <c r="KUA656" s="2"/>
      <c r="KUB656" s="2"/>
      <c r="KUC656" s="2"/>
      <c r="KUD656" s="2"/>
      <c r="KUE656" s="2"/>
      <c r="KUF656" s="2"/>
      <c r="KUG656" s="2"/>
      <c r="KUH656" s="2"/>
      <c r="KUI656" s="2"/>
      <c r="KUJ656" s="2"/>
      <c r="KUK656" s="2"/>
      <c r="KUL656" s="2"/>
      <c r="KUM656" s="2"/>
      <c r="KUN656" s="2"/>
      <c r="KUO656" s="2"/>
      <c r="KUP656" s="2"/>
      <c r="KUQ656" s="2"/>
      <c r="KUR656" s="2"/>
      <c r="KUS656" s="2"/>
      <c r="KUT656" s="2"/>
      <c r="KUU656" s="2"/>
      <c r="KUV656" s="2"/>
      <c r="KUW656" s="2"/>
      <c r="KUX656" s="2"/>
      <c r="KUY656" s="2"/>
      <c r="KUZ656" s="2"/>
      <c r="KVA656" s="2"/>
      <c r="KVB656" s="2"/>
      <c r="KVC656" s="2"/>
      <c r="KVD656" s="2"/>
      <c r="KVE656" s="2"/>
      <c r="KVF656" s="2"/>
      <c r="KVG656" s="2"/>
      <c r="KVH656" s="2"/>
      <c r="KVI656" s="2"/>
      <c r="KVJ656" s="2"/>
      <c r="KVK656" s="2"/>
      <c r="KVL656" s="2"/>
      <c r="KVM656" s="2"/>
      <c r="KVN656" s="2"/>
      <c r="KVO656" s="2"/>
      <c r="KVP656" s="2"/>
      <c r="KVQ656" s="2"/>
      <c r="KVR656" s="2"/>
      <c r="KVS656" s="2"/>
      <c r="KVT656" s="2"/>
      <c r="KVU656" s="2"/>
      <c r="KVV656" s="2"/>
      <c r="KVW656" s="2"/>
      <c r="KVX656" s="2"/>
      <c r="KVY656" s="2"/>
      <c r="KVZ656" s="2"/>
      <c r="KWA656" s="2"/>
      <c r="KWB656" s="2"/>
      <c r="KWC656" s="2"/>
      <c r="KWD656" s="2"/>
      <c r="KWE656" s="2"/>
      <c r="KWF656" s="2"/>
      <c r="KWG656" s="2"/>
      <c r="KWH656" s="2"/>
      <c r="KWI656" s="2"/>
      <c r="KWJ656" s="2"/>
      <c r="KWK656" s="2"/>
      <c r="KWL656" s="2"/>
      <c r="KWM656" s="2"/>
      <c r="KWN656" s="2"/>
      <c r="KWO656" s="2"/>
      <c r="KWP656" s="2"/>
      <c r="KWQ656" s="2"/>
      <c r="KWR656" s="2"/>
      <c r="KWS656" s="2"/>
      <c r="KWT656" s="2"/>
      <c r="KWU656" s="2"/>
      <c r="KWV656" s="2"/>
      <c r="KWW656" s="2"/>
      <c r="KWX656" s="2"/>
      <c r="KWY656" s="2"/>
      <c r="KWZ656" s="2"/>
      <c r="KXA656" s="2"/>
      <c r="KXB656" s="2"/>
      <c r="KXC656" s="2"/>
      <c r="KXD656" s="2"/>
      <c r="KXE656" s="2"/>
      <c r="KXF656" s="2"/>
      <c r="KXG656" s="2"/>
      <c r="KXH656" s="2"/>
      <c r="KXI656" s="2"/>
      <c r="KXJ656" s="2"/>
      <c r="KXK656" s="2"/>
      <c r="KXL656" s="2"/>
      <c r="KXM656" s="2"/>
      <c r="KXN656" s="2"/>
      <c r="KXO656" s="2"/>
      <c r="KXP656" s="2"/>
      <c r="KXQ656" s="2"/>
      <c r="KXR656" s="2"/>
      <c r="KXS656" s="2"/>
      <c r="KXT656" s="2"/>
      <c r="KXU656" s="2"/>
      <c r="KXV656" s="2"/>
      <c r="KXW656" s="2"/>
      <c r="KXX656" s="2"/>
      <c r="KXY656" s="2"/>
      <c r="KXZ656" s="2"/>
      <c r="KYA656" s="2"/>
      <c r="KYB656" s="2"/>
      <c r="KYC656" s="2"/>
      <c r="KYD656" s="2"/>
      <c r="KYE656" s="2"/>
      <c r="KYF656" s="2"/>
      <c r="KYG656" s="2"/>
      <c r="KYH656" s="2"/>
      <c r="KYI656" s="2"/>
      <c r="KYJ656" s="2"/>
      <c r="KYK656" s="2"/>
      <c r="KYL656" s="2"/>
      <c r="KYM656" s="2"/>
      <c r="KYN656" s="2"/>
      <c r="KYO656" s="2"/>
      <c r="KYP656" s="2"/>
      <c r="KYQ656" s="2"/>
      <c r="KYR656" s="2"/>
      <c r="KYS656" s="2"/>
      <c r="KYT656" s="2"/>
      <c r="KYU656" s="2"/>
      <c r="KYV656" s="2"/>
      <c r="KYW656" s="2"/>
      <c r="KYX656" s="2"/>
      <c r="KYY656" s="2"/>
      <c r="KYZ656" s="2"/>
      <c r="KZA656" s="2"/>
      <c r="KZB656" s="2"/>
      <c r="KZC656" s="2"/>
      <c r="KZD656" s="2"/>
      <c r="KZE656" s="2"/>
      <c r="KZF656" s="2"/>
      <c r="KZG656" s="2"/>
      <c r="KZH656" s="2"/>
      <c r="KZI656" s="2"/>
      <c r="KZJ656" s="2"/>
      <c r="KZK656" s="2"/>
      <c r="KZL656" s="2"/>
      <c r="KZM656" s="2"/>
      <c r="KZN656" s="2"/>
      <c r="KZO656" s="2"/>
      <c r="KZP656" s="2"/>
      <c r="KZQ656" s="2"/>
      <c r="KZR656" s="2"/>
      <c r="KZS656" s="2"/>
      <c r="KZT656" s="2"/>
      <c r="KZU656" s="2"/>
      <c r="KZV656" s="2"/>
      <c r="KZW656" s="2"/>
      <c r="KZX656" s="2"/>
      <c r="KZY656" s="2"/>
      <c r="KZZ656" s="2"/>
      <c r="LAA656" s="2"/>
      <c r="LAB656" s="2"/>
      <c r="LAC656" s="2"/>
      <c r="LAD656" s="2"/>
      <c r="LAE656" s="2"/>
      <c r="LAF656" s="2"/>
      <c r="LAG656" s="2"/>
      <c r="LAH656" s="2"/>
      <c r="LAI656" s="2"/>
      <c r="LAJ656" s="2"/>
      <c r="LAK656" s="2"/>
      <c r="LAL656" s="2"/>
      <c r="LAM656" s="2"/>
      <c r="LAN656" s="2"/>
      <c r="LAO656" s="2"/>
      <c r="LAP656" s="2"/>
      <c r="LAQ656" s="2"/>
      <c r="LAR656" s="2"/>
      <c r="LAS656" s="2"/>
      <c r="LAT656" s="2"/>
      <c r="LAU656" s="2"/>
      <c r="LAV656" s="2"/>
      <c r="LAW656" s="2"/>
      <c r="LAX656" s="2"/>
      <c r="LAY656" s="2"/>
      <c r="LAZ656" s="2"/>
      <c r="LBA656" s="2"/>
      <c r="LBB656" s="2"/>
      <c r="LBC656" s="2"/>
      <c r="LBD656" s="2"/>
      <c r="LBE656" s="2"/>
      <c r="LBF656" s="2"/>
      <c r="LBG656" s="2"/>
      <c r="LBH656" s="2"/>
      <c r="LBI656" s="2"/>
      <c r="LBJ656" s="2"/>
      <c r="LBK656" s="2"/>
      <c r="LBL656" s="2"/>
      <c r="LBM656" s="2"/>
      <c r="LBN656" s="2"/>
      <c r="LBO656" s="2"/>
      <c r="LBP656" s="2"/>
      <c r="LBQ656" s="2"/>
      <c r="LBR656" s="2"/>
      <c r="LBS656" s="2"/>
      <c r="LBT656" s="2"/>
      <c r="LBU656" s="2"/>
      <c r="LBV656" s="2"/>
      <c r="LBW656" s="2"/>
      <c r="LBX656" s="2"/>
      <c r="LBY656" s="2"/>
      <c r="LBZ656" s="2"/>
      <c r="LCA656" s="2"/>
      <c r="LCB656" s="2"/>
      <c r="LCC656" s="2"/>
      <c r="LCD656" s="2"/>
      <c r="LCE656" s="2"/>
      <c r="LCF656" s="2"/>
      <c r="LCG656" s="2"/>
      <c r="LCH656" s="2"/>
      <c r="LCI656" s="2"/>
      <c r="LCJ656" s="2"/>
      <c r="LCK656" s="2"/>
      <c r="LCL656" s="2"/>
      <c r="LCM656" s="2"/>
      <c r="LCN656" s="2"/>
      <c r="LCO656" s="2"/>
      <c r="LCP656" s="2"/>
      <c r="LCQ656" s="2"/>
      <c r="LCR656" s="2"/>
      <c r="LCS656" s="2"/>
      <c r="LCT656" s="2"/>
      <c r="LCU656" s="2"/>
      <c r="LCV656" s="2"/>
      <c r="LCW656" s="2"/>
      <c r="LCX656" s="2"/>
      <c r="LCY656" s="2"/>
      <c r="LCZ656" s="2"/>
      <c r="LDA656" s="2"/>
      <c r="LDB656" s="2"/>
      <c r="LDC656" s="2"/>
      <c r="LDD656" s="2"/>
      <c r="LDE656" s="2"/>
      <c r="LDF656" s="2"/>
      <c r="LDG656" s="2"/>
      <c r="LDH656" s="2"/>
      <c r="LDI656" s="2"/>
      <c r="LDJ656" s="2"/>
      <c r="LDK656" s="2"/>
      <c r="LDL656" s="2"/>
      <c r="LDM656" s="2"/>
      <c r="LDN656" s="2"/>
      <c r="LDO656" s="2"/>
      <c r="LDP656" s="2"/>
      <c r="LDQ656" s="2"/>
      <c r="LDR656" s="2"/>
      <c r="LDS656" s="2"/>
      <c r="LDT656" s="2"/>
      <c r="LDU656" s="2"/>
      <c r="LDV656" s="2"/>
      <c r="LDW656" s="2"/>
      <c r="LDX656" s="2"/>
      <c r="LDY656" s="2"/>
      <c r="LDZ656" s="2"/>
      <c r="LEA656" s="2"/>
      <c r="LEB656" s="2"/>
      <c r="LEC656" s="2"/>
      <c r="LED656" s="2"/>
      <c r="LEE656" s="2"/>
      <c r="LEF656" s="2"/>
      <c r="LEG656" s="2"/>
      <c r="LEH656" s="2"/>
      <c r="LEI656" s="2"/>
      <c r="LEJ656" s="2"/>
      <c r="LEK656" s="2"/>
      <c r="LEL656" s="2"/>
      <c r="LEM656" s="2"/>
      <c r="LEN656" s="2"/>
      <c r="LEO656" s="2"/>
      <c r="LEP656" s="2"/>
      <c r="LEQ656" s="2"/>
      <c r="LER656" s="2"/>
      <c r="LES656" s="2"/>
      <c r="LET656" s="2"/>
      <c r="LEU656" s="2"/>
      <c r="LEV656" s="2"/>
      <c r="LEW656" s="2"/>
      <c r="LEX656" s="2"/>
      <c r="LEY656" s="2"/>
      <c r="LEZ656" s="2"/>
      <c r="LFA656" s="2"/>
      <c r="LFB656" s="2"/>
      <c r="LFC656" s="2"/>
      <c r="LFD656" s="2"/>
      <c r="LFE656" s="2"/>
      <c r="LFF656" s="2"/>
      <c r="LFG656" s="2"/>
      <c r="LFH656" s="2"/>
      <c r="LFI656" s="2"/>
      <c r="LFJ656" s="2"/>
      <c r="LFK656" s="2"/>
      <c r="LFL656" s="2"/>
      <c r="LFM656" s="2"/>
      <c r="LFN656" s="2"/>
      <c r="LFO656" s="2"/>
      <c r="LFP656" s="2"/>
      <c r="LFQ656" s="2"/>
      <c r="LFR656" s="2"/>
      <c r="LFS656" s="2"/>
      <c r="LFT656" s="2"/>
      <c r="LFU656" s="2"/>
      <c r="LFV656" s="2"/>
      <c r="LFW656" s="2"/>
      <c r="LFX656" s="2"/>
      <c r="LFY656" s="2"/>
      <c r="LFZ656" s="2"/>
      <c r="LGA656" s="2"/>
      <c r="LGB656" s="2"/>
      <c r="LGC656" s="2"/>
      <c r="LGD656" s="2"/>
      <c r="LGE656" s="2"/>
      <c r="LGF656" s="2"/>
      <c r="LGG656" s="2"/>
      <c r="LGH656" s="2"/>
      <c r="LGI656" s="2"/>
      <c r="LGJ656" s="2"/>
      <c r="LGK656" s="2"/>
      <c r="LGL656" s="2"/>
      <c r="LGM656" s="2"/>
      <c r="LGN656" s="2"/>
      <c r="LGO656" s="2"/>
      <c r="LGP656" s="2"/>
      <c r="LGQ656" s="2"/>
      <c r="LGR656" s="2"/>
      <c r="LGS656" s="2"/>
      <c r="LGT656" s="2"/>
      <c r="LGU656" s="2"/>
      <c r="LGV656" s="2"/>
      <c r="LGW656" s="2"/>
      <c r="LGX656" s="2"/>
      <c r="LGY656" s="2"/>
      <c r="LGZ656" s="2"/>
      <c r="LHA656" s="2"/>
      <c r="LHB656" s="2"/>
      <c r="LHC656" s="2"/>
      <c r="LHD656" s="2"/>
      <c r="LHE656" s="2"/>
      <c r="LHF656" s="2"/>
      <c r="LHG656" s="2"/>
      <c r="LHH656" s="2"/>
      <c r="LHI656" s="2"/>
      <c r="LHJ656" s="2"/>
      <c r="LHK656" s="2"/>
      <c r="LHL656" s="2"/>
      <c r="LHM656" s="2"/>
      <c r="LHN656" s="2"/>
      <c r="LHO656" s="2"/>
      <c r="LHP656" s="2"/>
      <c r="LHQ656" s="2"/>
      <c r="LHR656" s="2"/>
      <c r="LHS656" s="2"/>
      <c r="LHT656" s="2"/>
      <c r="LHU656" s="2"/>
      <c r="LHV656" s="2"/>
      <c r="LHW656" s="2"/>
      <c r="LHX656" s="2"/>
      <c r="LHY656" s="2"/>
      <c r="LHZ656" s="2"/>
      <c r="LIA656" s="2"/>
      <c r="LIB656" s="2"/>
      <c r="LIC656" s="2"/>
      <c r="LID656" s="2"/>
      <c r="LIE656" s="2"/>
      <c r="LIF656" s="2"/>
      <c r="LIG656" s="2"/>
      <c r="LIH656" s="2"/>
      <c r="LII656" s="2"/>
      <c r="LIJ656" s="2"/>
      <c r="LIK656" s="2"/>
      <c r="LIL656" s="2"/>
      <c r="LIM656" s="2"/>
      <c r="LIN656" s="2"/>
      <c r="LIO656" s="2"/>
      <c r="LIP656" s="2"/>
      <c r="LIQ656" s="2"/>
      <c r="LIR656" s="2"/>
      <c r="LIS656" s="2"/>
      <c r="LIT656" s="2"/>
      <c r="LIU656" s="2"/>
      <c r="LIV656" s="2"/>
      <c r="LIW656" s="2"/>
      <c r="LIX656" s="2"/>
      <c r="LIY656" s="2"/>
      <c r="LIZ656" s="2"/>
      <c r="LJA656" s="2"/>
      <c r="LJB656" s="2"/>
      <c r="LJC656" s="2"/>
      <c r="LJD656" s="2"/>
      <c r="LJE656" s="2"/>
      <c r="LJF656" s="2"/>
      <c r="LJG656" s="2"/>
      <c r="LJH656" s="2"/>
      <c r="LJI656" s="2"/>
      <c r="LJJ656" s="2"/>
      <c r="LJK656" s="2"/>
      <c r="LJL656" s="2"/>
      <c r="LJM656" s="2"/>
      <c r="LJN656" s="2"/>
      <c r="LJO656" s="2"/>
      <c r="LJP656" s="2"/>
      <c r="LJQ656" s="2"/>
      <c r="LJR656" s="2"/>
      <c r="LJS656" s="2"/>
      <c r="LJT656" s="2"/>
      <c r="LJU656" s="2"/>
      <c r="LJV656" s="2"/>
      <c r="LJW656" s="2"/>
      <c r="LJX656" s="2"/>
      <c r="LJY656" s="2"/>
      <c r="LJZ656" s="2"/>
      <c r="LKA656" s="2"/>
      <c r="LKB656" s="2"/>
      <c r="LKC656" s="2"/>
      <c r="LKD656" s="2"/>
      <c r="LKE656" s="2"/>
      <c r="LKF656" s="2"/>
      <c r="LKG656" s="2"/>
      <c r="LKH656" s="2"/>
      <c r="LKI656" s="2"/>
      <c r="LKJ656" s="2"/>
      <c r="LKK656" s="2"/>
      <c r="LKL656" s="2"/>
      <c r="LKM656" s="2"/>
      <c r="LKN656" s="2"/>
      <c r="LKO656" s="2"/>
      <c r="LKP656" s="2"/>
      <c r="LKQ656" s="2"/>
      <c r="LKR656" s="2"/>
      <c r="LKS656" s="2"/>
      <c r="LKT656" s="2"/>
      <c r="LKU656" s="2"/>
      <c r="LKV656" s="2"/>
      <c r="LKW656" s="2"/>
      <c r="LKX656" s="2"/>
      <c r="LKY656" s="2"/>
      <c r="LKZ656" s="2"/>
      <c r="LLA656" s="2"/>
      <c r="LLB656" s="2"/>
      <c r="LLC656" s="2"/>
      <c r="LLD656" s="2"/>
      <c r="LLE656" s="2"/>
      <c r="LLF656" s="2"/>
      <c r="LLG656" s="2"/>
      <c r="LLH656" s="2"/>
      <c r="LLI656" s="2"/>
      <c r="LLJ656" s="2"/>
      <c r="LLK656" s="2"/>
      <c r="LLL656" s="2"/>
      <c r="LLM656" s="2"/>
      <c r="LLN656" s="2"/>
      <c r="LLO656" s="2"/>
      <c r="LLP656" s="2"/>
      <c r="LLQ656" s="2"/>
      <c r="LLR656" s="2"/>
      <c r="LLS656" s="2"/>
      <c r="LLT656" s="2"/>
      <c r="LLU656" s="2"/>
      <c r="LLV656" s="2"/>
      <c r="LLW656" s="2"/>
      <c r="LLX656" s="2"/>
      <c r="LLY656" s="2"/>
      <c r="LLZ656" s="2"/>
      <c r="LMA656" s="2"/>
      <c r="LMB656" s="2"/>
      <c r="LMC656" s="2"/>
      <c r="LMD656" s="2"/>
      <c r="LME656" s="2"/>
      <c r="LMF656" s="2"/>
      <c r="LMG656" s="2"/>
      <c r="LMH656" s="2"/>
      <c r="LMI656" s="2"/>
      <c r="LMJ656" s="2"/>
      <c r="LMK656" s="2"/>
      <c r="LML656" s="2"/>
      <c r="LMM656" s="2"/>
      <c r="LMN656" s="2"/>
      <c r="LMO656" s="2"/>
      <c r="LMP656" s="2"/>
      <c r="LMQ656" s="2"/>
      <c r="LMR656" s="2"/>
      <c r="LMS656" s="2"/>
      <c r="LMT656" s="2"/>
      <c r="LMU656" s="2"/>
      <c r="LMV656" s="2"/>
      <c r="LMW656" s="2"/>
      <c r="LMX656" s="2"/>
      <c r="LMY656" s="2"/>
      <c r="LMZ656" s="2"/>
      <c r="LNA656" s="2"/>
      <c r="LNB656" s="2"/>
      <c r="LNC656" s="2"/>
      <c r="LND656" s="2"/>
      <c r="LNE656" s="2"/>
      <c r="LNF656" s="2"/>
      <c r="LNG656" s="2"/>
      <c r="LNH656" s="2"/>
      <c r="LNI656" s="2"/>
      <c r="LNJ656" s="2"/>
      <c r="LNK656" s="2"/>
      <c r="LNL656" s="2"/>
      <c r="LNM656" s="2"/>
      <c r="LNN656" s="2"/>
      <c r="LNO656" s="2"/>
      <c r="LNP656" s="2"/>
      <c r="LNQ656" s="2"/>
      <c r="LNR656" s="2"/>
      <c r="LNS656" s="2"/>
      <c r="LNT656" s="2"/>
      <c r="LNU656" s="2"/>
      <c r="LNV656" s="2"/>
      <c r="LNW656" s="2"/>
      <c r="LNX656" s="2"/>
      <c r="LNY656" s="2"/>
      <c r="LNZ656" s="2"/>
      <c r="LOA656" s="2"/>
      <c r="LOB656" s="2"/>
      <c r="LOC656" s="2"/>
      <c r="LOD656" s="2"/>
      <c r="LOE656" s="2"/>
      <c r="LOF656" s="2"/>
      <c r="LOG656" s="2"/>
      <c r="LOH656" s="2"/>
      <c r="LOI656" s="2"/>
      <c r="LOJ656" s="2"/>
      <c r="LOK656" s="2"/>
      <c r="LOL656" s="2"/>
      <c r="LOM656" s="2"/>
      <c r="LON656" s="2"/>
      <c r="LOO656" s="2"/>
      <c r="LOP656" s="2"/>
      <c r="LOQ656" s="2"/>
      <c r="LOR656" s="2"/>
      <c r="LOS656" s="2"/>
      <c r="LOT656" s="2"/>
      <c r="LOU656" s="2"/>
      <c r="LOV656" s="2"/>
      <c r="LOW656" s="2"/>
      <c r="LOX656" s="2"/>
      <c r="LOY656" s="2"/>
      <c r="LOZ656" s="2"/>
      <c r="LPA656" s="2"/>
      <c r="LPB656" s="2"/>
      <c r="LPC656" s="2"/>
      <c r="LPD656" s="2"/>
      <c r="LPE656" s="2"/>
      <c r="LPF656" s="2"/>
      <c r="LPG656" s="2"/>
      <c r="LPH656" s="2"/>
      <c r="LPI656" s="2"/>
      <c r="LPJ656" s="2"/>
      <c r="LPK656" s="2"/>
      <c r="LPL656" s="2"/>
      <c r="LPM656" s="2"/>
      <c r="LPN656" s="2"/>
      <c r="LPO656" s="2"/>
      <c r="LPP656" s="2"/>
      <c r="LPQ656" s="2"/>
      <c r="LPR656" s="2"/>
      <c r="LPS656" s="2"/>
      <c r="LPT656" s="2"/>
      <c r="LPU656" s="2"/>
      <c r="LPV656" s="2"/>
      <c r="LPW656" s="2"/>
      <c r="LPX656" s="2"/>
      <c r="LPY656" s="2"/>
      <c r="LPZ656" s="2"/>
      <c r="LQA656" s="2"/>
      <c r="LQB656" s="2"/>
      <c r="LQC656" s="2"/>
      <c r="LQD656" s="2"/>
      <c r="LQE656" s="2"/>
      <c r="LQF656" s="2"/>
      <c r="LQG656" s="2"/>
      <c r="LQH656" s="2"/>
      <c r="LQI656" s="2"/>
      <c r="LQJ656" s="2"/>
      <c r="LQK656" s="2"/>
      <c r="LQL656" s="2"/>
      <c r="LQM656" s="2"/>
      <c r="LQN656" s="2"/>
      <c r="LQO656" s="2"/>
      <c r="LQP656" s="2"/>
      <c r="LQQ656" s="2"/>
      <c r="LQR656" s="2"/>
      <c r="LQS656" s="2"/>
      <c r="LQT656" s="2"/>
      <c r="LQU656" s="2"/>
      <c r="LQV656" s="2"/>
      <c r="LQW656" s="2"/>
      <c r="LQX656" s="2"/>
      <c r="LQY656" s="2"/>
      <c r="LQZ656" s="2"/>
      <c r="LRA656" s="2"/>
      <c r="LRB656" s="2"/>
      <c r="LRC656" s="2"/>
      <c r="LRD656" s="2"/>
      <c r="LRE656" s="2"/>
      <c r="LRF656" s="2"/>
      <c r="LRG656" s="2"/>
      <c r="LRH656" s="2"/>
      <c r="LRI656" s="2"/>
      <c r="LRJ656" s="2"/>
      <c r="LRK656" s="2"/>
      <c r="LRL656" s="2"/>
      <c r="LRM656" s="2"/>
      <c r="LRN656" s="2"/>
      <c r="LRO656" s="2"/>
      <c r="LRP656" s="2"/>
      <c r="LRQ656" s="2"/>
      <c r="LRR656" s="2"/>
      <c r="LRS656" s="2"/>
      <c r="LRT656" s="2"/>
      <c r="LRU656" s="2"/>
      <c r="LRV656" s="2"/>
      <c r="LRW656" s="2"/>
      <c r="LRX656" s="2"/>
      <c r="LRY656" s="2"/>
      <c r="LRZ656" s="2"/>
      <c r="LSA656" s="2"/>
      <c r="LSB656" s="2"/>
      <c r="LSC656" s="2"/>
      <c r="LSD656" s="2"/>
      <c r="LSE656" s="2"/>
      <c r="LSF656" s="2"/>
      <c r="LSG656" s="2"/>
      <c r="LSH656" s="2"/>
      <c r="LSI656" s="2"/>
      <c r="LSJ656" s="2"/>
      <c r="LSK656" s="2"/>
      <c r="LSL656" s="2"/>
      <c r="LSM656" s="2"/>
      <c r="LSN656" s="2"/>
      <c r="LSO656" s="2"/>
      <c r="LSP656" s="2"/>
      <c r="LSQ656" s="2"/>
      <c r="LSR656" s="2"/>
      <c r="LSS656" s="2"/>
      <c r="LST656" s="2"/>
      <c r="LSU656" s="2"/>
      <c r="LSV656" s="2"/>
      <c r="LSW656" s="2"/>
      <c r="LSX656" s="2"/>
      <c r="LSY656" s="2"/>
      <c r="LSZ656" s="2"/>
      <c r="LTA656" s="2"/>
      <c r="LTB656" s="2"/>
      <c r="LTC656" s="2"/>
      <c r="LTD656" s="2"/>
      <c r="LTE656" s="2"/>
      <c r="LTF656" s="2"/>
      <c r="LTG656" s="2"/>
      <c r="LTH656" s="2"/>
      <c r="LTI656" s="2"/>
      <c r="LTJ656" s="2"/>
      <c r="LTK656" s="2"/>
      <c r="LTL656" s="2"/>
      <c r="LTM656" s="2"/>
      <c r="LTN656" s="2"/>
      <c r="LTO656" s="2"/>
      <c r="LTP656" s="2"/>
      <c r="LTQ656" s="2"/>
      <c r="LTR656" s="2"/>
      <c r="LTS656" s="2"/>
      <c r="LTT656" s="2"/>
      <c r="LTU656" s="2"/>
      <c r="LTV656" s="2"/>
      <c r="LTW656" s="2"/>
      <c r="LTX656" s="2"/>
      <c r="LTY656" s="2"/>
      <c r="LTZ656" s="2"/>
      <c r="LUA656" s="2"/>
      <c r="LUB656" s="2"/>
      <c r="LUC656" s="2"/>
      <c r="LUD656" s="2"/>
      <c r="LUE656" s="2"/>
      <c r="LUF656" s="2"/>
      <c r="LUG656" s="2"/>
      <c r="LUH656" s="2"/>
      <c r="LUI656" s="2"/>
      <c r="LUJ656" s="2"/>
      <c r="LUK656" s="2"/>
      <c r="LUL656" s="2"/>
      <c r="LUM656" s="2"/>
      <c r="LUN656" s="2"/>
      <c r="LUO656" s="2"/>
      <c r="LUP656" s="2"/>
      <c r="LUQ656" s="2"/>
      <c r="LUR656" s="2"/>
      <c r="LUS656" s="2"/>
      <c r="LUT656" s="2"/>
      <c r="LUU656" s="2"/>
      <c r="LUV656" s="2"/>
      <c r="LUW656" s="2"/>
      <c r="LUX656" s="2"/>
      <c r="LUY656" s="2"/>
      <c r="LUZ656" s="2"/>
      <c r="LVA656" s="2"/>
      <c r="LVB656" s="2"/>
      <c r="LVC656" s="2"/>
      <c r="LVD656" s="2"/>
      <c r="LVE656" s="2"/>
      <c r="LVF656" s="2"/>
      <c r="LVG656" s="2"/>
      <c r="LVH656" s="2"/>
      <c r="LVI656" s="2"/>
      <c r="LVJ656" s="2"/>
      <c r="LVK656" s="2"/>
      <c r="LVL656" s="2"/>
      <c r="LVM656" s="2"/>
      <c r="LVN656" s="2"/>
      <c r="LVO656" s="2"/>
      <c r="LVP656" s="2"/>
      <c r="LVQ656" s="2"/>
      <c r="LVR656" s="2"/>
      <c r="LVS656" s="2"/>
      <c r="LVT656" s="2"/>
      <c r="LVU656" s="2"/>
      <c r="LVV656" s="2"/>
      <c r="LVW656" s="2"/>
      <c r="LVX656" s="2"/>
      <c r="LVY656" s="2"/>
      <c r="LVZ656" s="2"/>
      <c r="LWA656" s="2"/>
      <c r="LWB656" s="2"/>
      <c r="LWC656" s="2"/>
      <c r="LWD656" s="2"/>
      <c r="LWE656" s="2"/>
      <c r="LWF656" s="2"/>
      <c r="LWG656" s="2"/>
      <c r="LWH656" s="2"/>
      <c r="LWI656" s="2"/>
      <c r="LWJ656" s="2"/>
      <c r="LWK656" s="2"/>
      <c r="LWL656" s="2"/>
      <c r="LWM656" s="2"/>
      <c r="LWN656" s="2"/>
      <c r="LWO656" s="2"/>
      <c r="LWP656" s="2"/>
      <c r="LWQ656" s="2"/>
      <c r="LWR656" s="2"/>
      <c r="LWS656" s="2"/>
      <c r="LWT656" s="2"/>
      <c r="LWU656" s="2"/>
      <c r="LWV656" s="2"/>
      <c r="LWW656" s="2"/>
      <c r="LWX656" s="2"/>
      <c r="LWY656" s="2"/>
      <c r="LWZ656" s="2"/>
      <c r="LXA656" s="2"/>
      <c r="LXB656" s="2"/>
      <c r="LXC656" s="2"/>
      <c r="LXD656" s="2"/>
      <c r="LXE656" s="2"/>
      <c r="LXF656" s="2"/>
      <c r="LXG656" s="2"/>
      <c r="LXH656" s="2"/>
      <c r="LXI656" s="2"/>
      <c r="LXJ656" s="2"/>
      <c r="LXK656" s="2"/>
      <c r="LXL656" s="2"/>
      <c r="LXM656" s="2"/>
      <c r="LXN656" s="2"/>
      <c r="LXO656" s="2"/>
      <c r="LXP656" s="2"/>
      <c r="LXQ656" s="2"/>
      <c r="LXR656" s="2"/>
      <c r="LXS656" s="2"/>
      <c r="LXT656" s="2"/>
      <c r="LXU656" s="2"/>
      <c r="LXV656" s="2"/>
      <c r="LXW656" s="2"/>
      <c r="LXX656" s="2"/>
      <c r="LXY656" s="2"/>
      <c r="LXZ656" s="2"/>
      <c r="LYA656" s="2"/>
      <c r="LYB656" s="2"/>
      <c r="LYC656" s="2"/>
      <c r="LYD656" s="2"/>
      <c r="LYE656" s="2"/>
      <c r="LYF656" s="2"/>
      <c r="LYG656" s="2"/>
      <c r="LYH656" s="2"/>
      <c r="LYI656" s="2"/>
      <c r="LYJ656" s="2"/>
      <c r="LYK656" s="2"/>
      <c r="LYL656" s="2"/>
      <c r="LYM656" s="2"/>
      <c r="LYN656" s="2"/>
      <c r="LYO656" s="2"/>
      <c r="LYP656" s="2"/>
      <c r="LYQ656" s="2"/>
      <c r="LYR656" s="2"/>
      <c r="LYS656" s="2"/>
      <c r="LYT656" s="2"/>
      <c r="LYU656" s="2"/>
      <c r="LYV656" s="2"/>
      <c r="LYW656" s="2"/>
      <c r="LYX656" s="2"/>
      <c r="LYY656" s="2"/>
      <c r="LYZ656" s="2"/>
      <c r="LZA656" s="2"/>
      <c r="LZB656" s="2"/>
      <c r="LZC656" s="2"/>
      <c r="LZD656" s="2"/>
      <c r="LZE656" s="2"/>
      <c r="LZF656" s="2"/>
      <c r="LZG656" s="2"/>
      <c r="LZH656" s="2"/>
      <c r="LZI656" s="2"/>
      <c r="LZJ656" s="2"/>
      <c r="LZK656" s="2"/>
      <c r="LZL656" s="2"/>
      <c r="LZM656" s="2"/>
      <c r="LZN656" s="2"/>
      <c r="LZO656" s="2"/>
      <c r="LZP656" s="2"/>
      <c r="LZQ656" s="2"/>
      <c r="LZR656" s="2"/>
      <c r="LZS656" s="2"/>
      <c r="LZT656" s="2"/>
      <c r="LZU656" s="2"/>
      <c r="LZV656" s="2"/>
      <c r="LZW656" s="2"/>
      <c r="LZX656" s="2"/>
      <c r="LZY656" s="2"/>
      <c r="LZZ656" s="2"/>
      <c r="MAA656" s="2"/>
      <c r="MAB656" s="2"/>
      <c r="MAC656" s="2"/>
      <c r="MAD656" s="2"/>
      <c r="MAE656" s="2"/>
      <c r="MAF656" s="2"/>
      <c r="MAG656" s="2"/>
      <c r="MAH656" s="2"/>
      <c r="MAI656" s="2"/>
      <c r="MAJ656" s="2"/>
      <c r="MAK656" s="2"/>
      <c r="MAL656" s="2"/>
      <c r="MAM656" s="2"/>
      <c r="MAN656" s="2"/>
      <c r="MAO656" s="2"/>
      <c r="MAP656" s="2"/>
      <c r="MAQ656" s="2"/>
      <c r="MAR656" s="2"/>
      <c r="MAS656" s="2"/>
      <c r="MAT656" s="2"/>
      <c r="MAU656" s="2"/>
      <c r="MAV656" s="2"/>
      <c r="MAW656" s="2"/>
      <c r="MAX656" s="2"/>
      <c r="MAY656" s="2"/>
      <c r="MAZ656" s="2"/>
      <c r="MBA656" s="2"/>
      <c r="MBB656" s="2"/>
      <c r="MBC656" s="2"/>
      <c r="MBD656" s="2"/>
      <c r="MBE656" s="2"/>
      <c r="MBF656" s="2"/>
      <c r="MBG656" s="2"/>
      <c r="MBH656" s="2"/>
      <c r="MBI656" s="2"/>
      <c r="MBJ656" s="2"/>
      <c r="MBK656" s="2"/>
      <c r="MBL656" s="2"/>
      <c r="MBM656" s="2"/>
      <c r="MBN656" s="2"/>
      <c r="MBO656" s="2"/>
      <c r="MBP656" s="2"/>
      <c r="MBQ656" s="2"/>
      <c r="MBR656" s="2"/>
      <c r="MBS656" s="2"/>
      <c r="MBT656" s="2"/>
      <c r="MBU656" s="2"/>
      <c r="MBV656" s="2"/>
      <c r="MBW656" s="2"/>
      <c r="MBX656" s="2"/>
      <c r="MBY656" s="2"/>
      <c r="MBZ656" s="2"/>
      <c r="MCA656" s="2"/>
      <c r="MCB656" s="2"/>
      <c r="MCC656" s="2"/>
      <c r="MCD656" s="2"/>
      <c r="MCE656" s="2"/>
      <c r="MCF656" s="2"/>
      <c r="MCG656" s="2"/>
      <c r="MCH656" s="2"/>
      <c r="MCI656" s="2"/>
      <c r="MCJ656" s="2"/>
      <c r="MCK656" s="2"/>
      <c r="MCL656" s="2"/>
      <c r="MCM656" s="2"/>
      <c r="MCN656" s="2"/>
      <c r="MCO656" s="2"/>
      <c r="MCP656" s="2"/>
      <c r="MCQ656" s="2"/>
      <c r="MCR656" s="2"/>
      <c r="MCS656" s="2"/>
      <c r="MCT656" s="2"/>
      <c r="MCU656" s="2"/>
      <c r="MCV656" s="2"/>
      <c r="MCW656" s="2"/>
      <c r="MCX656" s="2"/>
      <c r="MCY656" s="2"/>
      <c r="MCZ656" s="2"/>
      <c r="MDA656" s="2"/>
      <c r="MDB656" s="2"/>
      <c r="MDC656" s="2"/>
      <c r="MDD656" s="2"/>
      <c r="MDE656" s="2"/>
      <c r="MDF656" s="2"/>
      <c r="MDG656" s="2"/>
      <c r="MDH656" s="2"/>
      <c r="MDI656" s="2"/>
      <c r="MDJ656" s="2"/>
      <c r="MDK656" s="2"/>
      <c r="MDL656" s="2"/>
      <c r="MDM656" s="2"/>
      <c r="MDN656" s="2"/>
      <c r="MDO656" s="2"/>
      <c r="MDP656" s="2"/>
      <c r="MDQ656" s="2"/>
      <c r="MDR656" s="2"/>
      <c r="MDS656" s="2"/>
      <c r="MDT656" s="2"/>
      <c r="MDU656" s="2"/>
      <c r="MDV656" s="2"/>
      <c r="MDW656" s="2"/>
      <c r="MDX656" s="2"/>
      <c r="MDY656" s="2"/>
      <c r="MDZ656" s="2"/>
      <c r="MEA656" s="2"/>
      <c r="MEB656" s="2"/>
      <c r="MEC656" s="2"/>
      <c r="MED656" s="2"/>
      <c r="MEE656" s="2"/>
      <c r="MEF656" s="2"/>
      <c r="MEG656" s="2"/>
      <c r="MEH656" s="2"/>
      <c r="MEI656" s="2"/>
      <c r="MEJ656" s="2"/>
      <c r="MEK656" s="2"/>
      <c r="MEL656" s="2"/>
      <c r="MEM656" s="2"/>
      <c r="MEN656" s="2"/>
      <c r="MEO656" s="2"/>
      <c r="MEP656" s="2"/>
      <c r="MEQ656" s="2"/>
      <c r="MER656" s="2"/>
      <c r="MES656" s="2"/>
      <c r="MET656" s="2"/>
      <c r="MEU656" s="2"/>
      <c r="MEV656" s="2"/>
      <c r="MEW656" s="2"/>
      <c r="MEX656" s="2"/>
      <c r="MEY656" s="2"/>
      <c r="MEZ656" s="2"/>
      <c r="MFA656" s="2"/>
      <c r="MFB656" s="2"/>
      <c r="MFC656" s="2"/>
      <c r="MFD656" s="2"/>
      <c r="MFE656" s="2"/>
      <c r="MFF656" s="2"/>
      <c r="MFG656" s="2"/>
      <c r="MFH656" s="2"/>
      <c r="MFI656" s="2"/>
      <c r="MFJ656" s="2"/>
      <c r="MFK656" s="2"/>
      <c r="MFL656" s="2"/>
      <c r="MFM656" s="2"/>
      <c r="MFN656" s="2"/>
      <c r="MFO656" s="2"/>
      <c r="MFP656" s="2"/>
      <c r="MFQ656" s="2"/>
      <c r="MFR656" s="2"/>
      <c r="MFS656" s="2"/>
      <c r="MFT656" s="2"/>
      <c r="MFU656" s="2"/>
      <c r="MFV656" s="2"/>
      <c r="MFW656" s="2"/>
      <c r="MFX656" s="2"/>
      <c r="MFY656" s="2"/>
      <c r="MFZ656" s="2"/>
      <c r="MGA656" s="2"/>
      <c r="MGB656" s="2"/>
      <c r="MGC656" s="2"/>
      <c r="MGD656" s="2"/>
      <c r="MGE656" s="2"/>
      <c r="MGF656" s="2"/>
      <c r="MGG656" s="2"/>
      <c r="MGH656" s="2"/>
      <c r="MGI656" s="2"/>
      <c r="MGJ656" s="2"/>
      <c r="MGK656" s="2"/>
      <c r="MGL656" s="2"/>
      <c r="MGM656" s="2"/>
      <c r="MGN656" s="2"/>
      <c r="MGO656" s="2"/>
      <c r="MGP656" s="2"/>
      <c r="MGQ656" s="2"/>
      <c r="MGR656" s="2"/>
      <c r="MGS656" s="2"/>
      <c r="MGT656" s="2"/>
      <c r="MGU656" s="2"/>
      <c r="MGV656" s="2"/>
      <c r="MGW656" s="2"/>
      <c r="MGX656" s="2"/>
      <c r="MGY656" s="2"/>
      <c r="MGZ656" s="2"/>
      <c r="MHA656" s="2"/>
      <c r="MHB656" s="2"/>
      <c r="MHC656" s="2"/>
      <c r="MHD656" s="2"/>
      <c r="MHE656" s="2"/>
      <c r="MHF656" s="2"/>
      <c r="MHG656" s="2"/>
      <c r="MHH656" s="2"/>
      <c r="MHI656" s="2"/>
      <c r="MHJ656" s="2"/>
      <c r="MHK656" s="2"/>
      <c r="MHL656" s="2"/>
      <c r="MHM656" s="2"/>
      <c r="MHN656" s="2"/>
      <c r="MHO656" s="2"/>
      <c r="MHP656" s="2"/>
      <c r="MHQ656" s="2"/>
      <c r="MHR656" s="2"/>
      <c r="MHS656" s="2"/>
      <c r="MHT656" s="2"/>
      <c r="MHU656" s="2"/>
      <c r="MHV656" s="2"/>
      <c r="MHW656" s="2"/>
      <c r="MHX656" s="2"/>
      <c r="MHY656" s="2"/>
      <c r="MHZ656" s="2"/>
      <c r="MIA656" s="2"/>
      <c r="MIB656" s="2"/>
      <c r="MIC656" s="2"/>
      <c r="MID656" s="2"/>
      <c r="MIE656" s="2"/>
      <c r="MIF656" s="2"/>
      <c r="MIG656" s="2"/>
      <c r="MIH656" s="2"/>
      <c r="MII656" s="2"/>
      <c r="MIJ656" s="2"/>
      <c r="MIK656" s="2"/>
      <c r="MIL656" s="2"/>
      <c r="MIM656" s="2"/>
      <c r="MIN656" s="2"/>
      <c r="MIO656" s="2"/>
      <c r="MIP656" s="2"/>
      <c r="MIQ656" s="2"/>
      <c r="MIR656" s="2"/>
      <c r="MIS656" s="2"/>
      <c r="MIT656" s="2"/>
      <c r="MIU656" s="2"/>
      <c r="MIV656" s="2"/>
      <c r="MIW656" s="2"/>
      <c r="MIX656" s="2"/>
      <c r="MIY656" s="2"/>
      <c r="MIZ656" s="2"/>
      <c r="MJA656" s="2"/>
      <c r="MJB656" s="2"/>
      <c r="MJC656" s="2"/>
      <c r="MJD656" s="2"/>
      <c r="MJE656" s="2"/>
      <c r="MJF656" s="2"/>
      <c r="MJG656" s="2"/>
      <c r="MJH656" s="2"/>
      <c r="MJI656" s="2"/>
      <c r="MJJ656" s="2"/>
      <c r="MJK656" s="2"/>
      <c r="MJL656" s="2"/>
      <c r="MJM656" s="2"/>
      <c r="MJN656" s="2"/>
      <c r="MJO656" s="2"/>
      <c r="MJP656" s="2"/>
      <c r="MJQ656" s="2"/>
      <c r="MJR656" s="2"/>
      <c r="MJS656" s="2"/>
      <c r="MJT656" s="2"/>
      <c r="MJU656" s="2"/>
      <c r="MJV656" s="2"/>
      <c r="MJW656" s="2"/>
      <c r="MJX656" s="2"/>
      <c r="MJY656" s="2"/>
      <c r="MJZ656" s="2"/>
      <c r="MKA656" s="2"/>
      <c r="MKB656" s="2"/>
      <c r="MKC656" s="2"/>
      <c r="MKD656" s="2"/>
      <c r="MKE656" s="2"/>
      <c r="MKF656" s="2"/>
      <c r="MKG656" s="2"/>
      <c r="MKH656" s="2"/>
      <c r="MKI656" s="2"/>
      <c r="MKJ656" s="2"/>
      <c r="MKK656" s="2"/>
      <c r="MKL656" s="2"/>
      <c r="MKM656" s="2"/>
      <c r="MKN656" s="2"/>
      <c r="MKO656" s="2"/>
      <c r="MKP656" s="2"/>
      <c r="MKQ656" s="2"/>
      <c r="MKR656" s="2"/>
      <c r="MKS656" s="2"/>
      <c r="MKT656" s="2"/>
      <c r="MKU656" s="2"/>
      <c r="MKV656" s="2"/>
      <c r="MKW656" s="2"/>
      <c r="MKX656" s="2"/>
      <c r="MKY656" s="2"/>
      <c r="MKZ656" s="2"/>
      <c r="MLA656" s="2"/>
      <c r="MLB656" s="2"/>
      <c r="MLC656" s="2"/>
      <c r="MLD656" s="2"/>
      <c r="MLE656" s="2"/>
      <c r="MLF656" s="2"/>
      <c r="MLG656" s="2"/>
      <c r="MLH656" s="2"/>
      <c r="MLI656" s="2"/>
      <c r="MLJ656" s="2"/>
      <c r="MLK656" s="2"/>
      <c r="MLL656" s="2"/>
      <c r="MLM656" s="2"/>
      <c r="MLN656" s="2"/>
      <c r="MLO656" s="2"/>
      <c r="MLP656" s="2"/>
      <c r="MLQ656" s="2"/>
      <c r="MLR656" s="2"/>
      <c r="MLS656" s="2"/>
      <c r="MLT656" s="2"/>
      <c r="MLU656" s="2"/>
      <c r="MLV656" s="2"/>
      <c r="MLW656" s="2"/>
      <c r="MLX656" s="2"/>
      <c r="MLY656" s="2"/>
      <c r="MLZ656" s="2"/>
      <c r="MMA656" s="2"/>
      <c r="MMB656" s="2"/>
      <c r="MMC656" s="2"/>
      <c r="MMD656" s="2"/>
      <c r="MME656" s="2"/>
      <c r="MMF656" s="2"/>
      <c r="MMG656" s="2"/>
      <c r="MMH656" s="2"/>
      <c r="MMI656" s="2"/>
      <c r="MMJ656" s="2"/>
      <c r="MMK656" s="2"/>
      <c r="MML656" s="2"/>
      <c r="MMM656" s="2"/>
      <c r="MMN656" s="2"/>
      <c r="MMO656" s="2"/>
      <c r="MMP656" s="2"/>
      <c r="MMQ656" s="2"/>
      <c r="MMR656" s="2"/>
      <c r="MMS656" s="2"/>
      <c r="MMT656" s="2"/>
      <c r="MMU656" s="2"/>
      <c r="MMV656" s="2"/>
      <c r="MMW656" s="2"/>
      <c r="MMX656" s="2"/>
      <c r="MMY656" s="2"/>
      <c r="MMZ656" s="2"/>
      <c r="MNA656" s="2"/>
      <c r="MNB656" s="2"/>
      <c r="MNC656" s="2"/>
      <c r="MND656" s="2"/>
      <c r="MNE656" s="2"/>
      <c r="MNF656" s="2"/>
      <c r="MNG656" s="2"/>
      <c r="MNH656" s="2"/>
      <c r="MNI656" s="2"/>
      <c r="MNJ656" s="2"/>
      <c r="MNK656" s="2"/>
      <c r="MNL656" s="2"/>
      <c r="MNM656" s="2"/>
      <c r="MNN656" s="2"/>
      <c r="MNO656" s="2"/>
      <c r="MNP656" s="2"/>
      <c r="MNQ656" s="2"/>
      <c r="MNR656" s="2"/>
      <c r="MNS656" s="2"/>
      <c r="MNT656" s="2"/>
      <c r="MNU656" s="2"/>
      <c r="MNV656" s="2"/>
      <c r="MNW656" s="2"/>
      <c r="MNX656" s="2"/>
      <c r="MNY656" s="2"/>
      <c r="MNZ656" s="2"/>
      <c r="MOA656" s="2"/>
      <c r="MOB656" s="2"/>
      <c r="MOC656" s="2"/>
      <c r="MOD656" s="2"/>
      <c r="MOE656" s="2"/>
      <c r="MOF656" s="2"/>
      <c r="MOG656" s="2"/>
      <c r="MOH656" s="2"/>
      <c r="MOI656" s="2"/>
      <c r="MOJ656" s="2"/>
      <c r="MOK656" s="2"/>
      <c r="MOL656" s="2"/>
      <c r="MOM656" s="2"/>
      <c r="MON656" s="2"/>
      <c r="MOO656" s="2"/>
      <c r="MOP656" s="2"/>
      <c r="MOQ656" s="2"/>
      <c r="MOR656" s="2"/>
      <c r="MOS656" s="2"/>
      <c r="MOT656" s="2"/>
      <c r="MOU656" s="2"/>
      <c r="MOV656" s="2"/>
      <c r="MOW656" s="2"/>
      <c r="MOX656" s="2"/>
      <c r="MOY656" s="2"/>
      <c r="MOZ656" s="2"/>
      <c r="MPA656" s="2"/>
      <c r="MPB656" s="2"/>
      <c r="MPC656" s="2"/>
      <c r="MPD656" s="2"/>
      <c r="MPE656" s="2"/>
      <c r="MPF656" s="2"/>
      <c r="MPG656" s="2"/>
      <c r="MPH656" s="2"/>
      <c r="MPI656" s="2"/>
      <c r="MPJ656" s="2"/>
      <c r="MPK656" s="2"/>
      <c r="MPL656" s="2"/>
      <c r="MPM656" s="2"/>
      <c r="MPN656" s="2"/>
      <c r="MPO656" s="2"/>
      <c r="MPP656" s="2"/>
      <c r="MPQ656" s="2"/>
      <c r="MPR656" s="2"/>
      <c r="MPS656" s="2"/>
      <c r="MPT656" s="2"/>
      <c r="MPU656" s="2"/>
      <c r="MPV656" s="2"/>
      <c r="MPW656" s="2"/>
      <c r="MPX656" s="2"/>
      <c r="MPY656" s="2"/>
      <c r="MPZ656" s="2"/>
      <c r="MQA656" s="2"/>
      <c r="MQB656" s="2"/>
      <c r="MQC656" s="2"/>
      <c r="MQD656" s="2"/>
      <c r="MQE656" s="2"/>
      <c r="MQF656" s="2"/>
      <c r="MQG656" s="2"/>
      <c r="MQH656" s="2"/>
      <c r="MQI656" s="2"/>
      <c r="MQJ656" s="2"/>
      <c r="MQK656" s="2"/>
      <c r="MQL656" s="2"/>
      <c r="MQM656" s="2"/>
      <c r="MQN656" s="2"/>
      <c r="MQO656" s="2"/>
      <c r="MQP656" s="2"/>
      <c r="MQQ656" s="2"/>
      <c r="MQR656" s="2"/>
      <c r="MQS656" s="2"/>
      <c r="MQT656" s="2"/>
      <c r="MQU656" s="2"/>
      <c r="MQV656" s="2"/>
      <c r="MQW656" s="2"/>
      <c r="MQX656" s="2"/>
      <c r="MQY656" s="2"/>
      <c r="MQZ656" s="2"/>
      <c r="MRA656" s="2"/>
      <c r="MRB656" s="2"/>
      <c r="MRC656" s="2"/>
      <c r="MRD656" s="2"/>
      <c r="MRE656" s="2"/>
      <c r="MRF656" s="2"/>
      <c r="MRG656" s="2"/>
      <c r="MRH656" s="2"/>
      <c r="MRI656" s="2"/>
      <c r="MRJ656" s="2"/>
      <c r="MRK656" s="2"/>
      <c r="MRL656" s="2"/>
      <c r="MRM656" s="2"/>
      <c r="MRN656" s="2"/>
      <c r="MRO656" s="2"/>
      <c r="MRP656" s="2"/>
      <c r="MRQ656" s="2"/>
      <c r="MRR656" s="2"/>
      <c r="MRS656" s="2"/>
      <c r="MRT656" s="2"/>
      <c r="MRU656" s="2"/>
      <c r="MRV656" s="2"/>
      <c r="MRW656" s="2"/>
      <c r="MRX656" s="2"/>
      <c r="MRY656" s="2"/>
      <c r="MRZ656" s="2"/>
      <c r="MSA656" s="2"/>
      <c r="MSB656" s="2"/>
      <c r="MSC656" s="2"/>
      <c r="MSD656" s="2"/>
      <c r="MSE656" s="2"/>
      <c r="MSF656" s="2"/>
      <c r="MSG656" s="2"/>
      <c r="MSH656" s="2"/>
      <c r="MSI656" s="2"/>
      <c r="MSJ656" s="2"/>
      <c r="MSK656" s="2"/>
      <c r="MSL656" s="2"/>
      <c r="MSM656" s="2"/>
      <c r="MSN656" s="2"/>
      <c r="MSO656" s="2"/>
      <c r="MSP656" s="2"/>
      <c r="MSQ656" s="2"/>
      <c r="MSR656" s="2"/>
      <c r="MSS656" s="2"/>
      <c r="MST656" s="2"/>
      <c r="MSU656" s="2"/>
      <c r="MSV656" s="2"/>
      <c r="MSW656" s="2"/>
      <c r="MSX656" s="2"/>
      <c r="MSY656" s="2"/>
      <c r="MSZ656" s="2"/>
      <c r="MTA656" s="2"/>
      <c r="MTB656" s="2"/>
      <c r="MTC656" s="2"/>
      <c r="MTD656" s="2"/>
      <c r="MTE656" s="2"/>
      <c r="MTF656" s="2"/>
      <c r="MTG656" s="2"/>
      <c r="MTH656" s="2"/>
      <c r="MTI656" s="2"/>
      <c r="MTJ656" s="2"/>
      <c r="MTK656" s="2"/>
      <c r="MTL656" s="2"/>
      <c r="MTM656" s="2"/>
      <c r="MTN656" s="2"/>
      <c r="MTO656" s="2"/>
      <c r="MTP656" s="2"/>
      <c r="MTQ656" s="2"/>
      <c r="MTR656" s="2"/>
      <c r="MTS656" s="2"/>
      <c r="MTT656" s="2"/>
      <c r="MTU656" s="2"/>
      <c r="MTV656" s="2"/>
      <c r="MTW656" s="2"/>
      <c r="MTX656" s="2"/>
      <c r="MTY656" s="2"/>
      <c r="MTZ656" s="2"/>
      <c r="MUA656" s="2"/>
      <c r="MUB656" s="2"/>
      <c r="MUC656" s="2"/>
      <c r="MUD656" s="2"/>
      <c r="MUE656" s="2"/>
      <c r="MUF656" s="2"/>
      <c r="MUG656" s="2"/>
      <c r="MUH656" s="2"/>
      <c r="MUI656" s="2"/>
      <c r="MUJ656" s="2"/>
      <c r="MUK656" s="2"/>
      <c r="MUL656" s="2"/>
      <c r="MUM656" s="2"/>
      <c r="MUN656" s="2"/>
      <c r="MUO656" s="2"/>
      <c r="MUP656" s="2"/>
      <c r="MUQ656" s="2"/>
      <c r="MUR656" s="2"/>
      <c r="MUS656" s="2"/>
      <c r="MUT656" s="2"/>
      <c r="MUU656" s="2"/>
      <c r="MUV656" s="2"/>
      <c r="MUW656" s="2"/>
      <c r="MUX656" s="2"/>
      <c r="MUY656" s="2"/>
      <c r="MUZ656" s="2"/>
      <c r="MVA656" s="2"/>
      <c r="MVB656" s="2"/>
      <c r="MVC656" s="2"/>
      <c r="MVD656" s="2"/>
      <c r="MVE656" s="2"/>
      <c r="MVF656" s="2"/>
      <c r="MVG656" s="2"/>
      <c r="MVH656" s="2"/>
      <c r="MVI656" s="2"/>
      <c r="MVJ656" s="2"/>
      <c r="MVK656" s="2"/>
      <c r="MVL656" s="2"/>
      <c r="MVM656" s="2"/>
      <c r="MVN656" s="2"/>
      <c r="MVO656" s="2"/>
      <c r="MVP656" s="2"/>
      <c r="MVQ656" s="2"/>
      <c r="MVR656" s="2"/>
      <c r="MVS656" s="2"/>
      <c r="MVT656" s="2"/>
      <c r="MVU656" s="2"/>
      <c r="MVV656" s="2"/>
      <c r="MVW656" s="2"/>
      <c r="MVX656" s="2"/>
      <c r="MVY656" s="2"/>
      <c r="MVZ656" s="2"/>
      <c r="MWA656" s="2"/>
      <c r="MWB656" s="2"/>
      <c r="MWC656" s="2"/>
      <c r="MWD656" s="2"/>
      <c r="MWE656" s="2"/>
      <c r="MWF656" s="2"/>
      <c r="MWG656" s="2"/>
      <c r="MWH656" s="2"/>
      <c r="MWI656" s="2"/>
      <c r="MWJ656" s="2"/>
      <c r="MWK656" s="2"/>
      <c r="MWL656" s="2"/>
      <c r="MWM656" s="2"/>
      <c r="MWN656" s="2"/>
      <c r="MWO656" s="2"/>
      <c r="MWP656" s="2"/>
      <c r="MWQ656" s="2"/>
      <c r="MWR656" s="2"/>
      <c r="MWS656" s="2"/>
      <c r="MWT656" s="2"/>
      <c r="MWU656" s="2"/>
      <c r="MWV656" s="2"/>
      <c r="MWW656" s="2"/>
      <c r="MWX656" s="2"/>
      <c r="MWY656" s="2"/>
      <c r="MWZ656" s="2"/>
      <c r="MXA656" s="2"/>
      <c r="MXB656" s="2"/>
      <c r="MXC656" s="2"/>
      <c r="MXD656" s="2"/>
      <c r="MXE656" s="2"/>
      <c r="MXF656" s="2"/>
      <c r="MXG656" s="2"/>
      <c r="MXH656" s="2"/>
      <c r="MXI656" s="2"/>
      <c r="MXJ656" s="2"/>
      <c r="MXK656" s="2"/>
      <c r="MXL656" s="2"/>
      <c r="MXM656" s="2"/>
      <c r="MXN656" s="2"/>
      <c r="MXO656" s="2"/>
      <c r="MXP656" s="2"/>
      <c r="MXQ656" s="2"/>
      <c r="MXR656" s="2"/>
      <c r="MXS656" s="2"/>
      <c r="MXT656" s="2"/>
      <c r="MXU656" s="2"/>
      <c r="MXV656" s="2"/>
      <c r="MXW656" s="2"/>
      <c r="MXX656" s="2"/>
      <c r="MXY656" s="2"/>
      <c r="MXZ656" s="2"/>
      <c r="MYA656" s="2"/>
      <c r="MYB656" s="2"/>
      <c r="MYC656" s="2"/>
      <c r="MYD656" s="2"/>
      <c r="MYE656" s="2"/>
      <c r="MYF656" s="2"/>
      <c r="MYG656" s="2"/>
      <c r="MYH656" s="2"/>
      <c r="MYI656" s="2"/>
      <c r="MYJ656" s="2"/>
      <c r="MYK656" s="2"/>
      <c r="MYL656" s="2"/>
      <c r="MYM656" s="2"/>
      <c r="MYN656" s="2"/>
      <c r="MYO656" s="2"/>
      <c r="MYP656" s="2"/>
      <c r="MYQ656" s="2"/>
      <c r="MYR656" s="2"/>
      <c r="MYS656" s="2"/>
      <c r="MYT656" s="2"/>
      <c r="MYU656" s="2"/>
      <c r="MYV656" s="2"/>
      <c r="MYW656" s="2"/>
      <c r="MYX656" s="2"/>
      <c r="MYY656" s="2"/>
      <c r="MYZ656" s="2"/>
      <c r="MZA656" s="2"/>
      <c r="MZB656" s="2"/>
      <c r="MZC656" s="2"/>
      <c r="MZD656" s="2"/>
      <c r="MZE656" s="2"/>
      <c r="MZF656" s="2"/>
      <c r="MZG656" s="2"/>
      <c r="MZH656" s="2"/>
      <c r="MZI656" s="2"/>
      <c r="MZJ656" s="2"/>
      <c r="MZK656" s="2"/>
      <c r="MZL656" s="2"/>
      <c r="MZM656" s="2"/>
      <c r="MZN656" s="2"/>
      <c r="MZO656" s="2"/>
      <c r="MZP656" s="2"/>
      <c r="MZQ656" s="2"/>
      <c r="MZR656" s="2"/>
      <c r="MZS656" s="2"/>
      <c r="MZT656" s="2"/>
      <c r="MZU656" s="2"/>
      <c r="MZV656" s="2"/>
      <c r="MZW656" s="2"/>
      <c r="MZX656" s="2"/>
      <c r="MZY656" s="2"/>
      <c r="MZZ656" s="2"/>
      <c r="NAA656" s="2"/>
      <c r="NAB656" s="2"/>
      <c r="NAC656" s="2"/>
      <c r="NAD656" s="2"/>
      <c r="NAE656" s="2"/>
      <c r="NAF656" s="2"/>
      <c r="NAG656" s="2"/>
      <c r="NAH656" s="2"/>
      <c r="NAI656" s="2"/>
      <c r="NAJ656" s="2"/>
      <c r="NAK656" s="2"/>
      <c r="NAL656" s="2"/>
      <c r="NAM656" s="2"/>
      <c r="NAN656" s="2"/>
      <c r="NAO656" s="2"/>
      <c r="NAP656" s="2"/>
      <c r="NAQ656" s="2"/>
      <c r="NAR656" s="2"/>
      <c r="NAS656" s="2"/>
      <c r="NAT656" s="2"/>
      <c r="NAU656" s="2"/>
      <c r="NAV656" s="2"/>
      <c r="NAW656" s="2"/>
      <c r="NAX656" s="2"/>
      <c r="NAY656" s="2"/>
      <c r="NAZ656" s="2"/>
      <c r="NBA656" s="2"/>
      <c r="NBB656" s="2"/>
      <c r="NBC656" s="2"/>
      <c r="NBD656" s="2"/>
      <c r="NBE656" s="2"/>
      <c r="NBF656" s="2"/>
      <c r="NBG656" s="2"/>
      <c r="NBH656" s="2"/>
      <c r="NBI656" s="2"/>
      <c r="NBJ656" s="2"/>
      <c r="NBK656" s="2"/>
      <c r="NBL656" s="2"/>
      <c r="NBM656" s="2"/>
      <c r="NBN656" s="2"/>
      <c r="NBO656" s="2"/>
      <c r="NBP656" s="2"/>
      <c r="NBQ656" s="2"/>
      <c r="NBR656" s="2"/>
      <c r="NBS656" s="2"/>
      <c r="NBT656" s="2"/>
      <c r="NBU656" s="2"/>
      <c r="NBV656" s="2"/>
      <c r="NBW656" s="2"/>
      <c r="NBX656" s="2"/>
      <c r="NBY656" s="2"/>
      <c r="NBZ656" s="2"/>
      <c r="NCA656" s="2"/>
      <c r="NCB656" s="2"/>
      <c r="NCC656" s="2"/>
      <c r="NCD656" s="2"/>
      <c r="NCE656" s="2"/>
      <c r="NCF656" s="2"/>
      <c r="NCG656" s="2"/>
      <c r="NCH656" s="2"/>
      <c r="NCI656" s="2"/>
      <c r="NCJ656" s="2"/>
      <c r="NCK656" s="2"/>
      <c r="NCL656" s="2"/>
      <c r="NCM656" s="2"/>
      <c r="NCN656" s="2"/>
      <c r="NCO656" s="2"/>
      <c r="NCP656" s="2"/>
      <c r="NCQ656" s="2"/>
      <c r="NCR656" s="2"/>
      <c r="NCS656" s="2"/>
      <c r="NCT656" s="2"/>
      <c r="NCU656" s="2"/>
      <c r="NCV656" s="2"/>
      <c r="NCW656" s="2"/>
      <c r="NCX656" s="2"/>
      <c r="NCY656" s="2"/>
      <c r="NCZ656" s="2"/>
      <c r="NDA656" s="2"/>
      <c r="NDB656" s="2"/>
      <c r="NDC656" s="2"/>
      <c r="NDD656" s="2"/>
      <c r="NDE656" s="2"/>
      <c r="NDF656" s="2"/>
      <c r="NDG656" s="2"/>
      <c r="NDH656" s="2"/>
      <c r="NDI656" s="2"/>
      <c r="NDJ656" s="2"/>
      <c r="NDK656" s="2"/>
      <c r="NDL656" s="2"/>
      <c r="NDM656" s="2"/>
      <c r="NDN656" s="2"/>
      <c r="NDO656" s="2"/>
      <c r="NDP656" s="2"/>
      <c r="NDQ656" s="2"/>
      <c r="NDR656" s="2"/>
      <c r="NDS656" s="2"/>
      <c r="NDT656" s="2"/>
      <c r="NDU656" s="2"/>
      <c r="NDV656" s="2"/>
      <c r="NDW656" s="2"/>
      <c r="NDX656" s="2"/>
      <c r="NDY656" s="2"/>
      <c r="NDZ656" s="2"/>
      <c r="NEA656" s="2"/>
      <c r="NEB656" s="2"/>
      <c r="NEC656" s="2"/>
      <c r="NED656" s="2"/>
      <c r="NEE656" s="2"/>
      <c r="NEF656" s="2"/>
      <c r="NEG656" s="2"/>
      <c r="NEH656" s="2"/>
      <c r="NEI656" s="2"/>
      <c r="NEJ656" s="2"/>
      <c r="NEK656" s="2"/>
      <c r="NEL656" s="2"/>
      <c r="NEM656" s="2"/>
      <c r="NEN656" s="2"/>
      <c r="NEO656" s="2"/>
      <c r="NEP656" s="2"/>
      <c r="NEQ656" s="2"/>
      <c r="NER656" s="2"/>
      <c r="NES656" s="2"/>
      <c r="NET656" s="2"/>
      <c r="NEU656" s="2"/>
      <c r="NEV656" s="2"/>
      <c r="NEW656" s="2"/>
      <c r="NEX656" s="2"/>
      <c r="NEY656" s="2"/>
      <c r="NEZ656" s="2"/>
      <c r="NFA656" s="2"/>
      <c r="NFB656" s="2"/>
      <c r="NFC656" s="2"/>
      <c r="NFD656" s="2"/>
      <c r="NFE656" s="2"/>
      <c r="NFF656" s="2"/>
      <c r="NFG656" s="2"/>
      <c r="NFH656" s="2"/>
      <c r="NFI656" s="2"/>
      <c r="NFJ656" s="2"/>
      <c r="NFK656" s="2"/>
      <c r="NFL656" s="2"/>
      <c r="NFM656" s="2"/>
      <c r="NFN656" s="2"/>
      <c r="NFO656" s="2"/>
      <c r="NFP656" s="2"/>
      <c r="NFQ656" s="2"/>
      <c r="NFR656" s="2"/>
      <c r="NFS656" s="2"/>
      <c r="NFT656" s="2"/>
      <c r="NFU656" s="2"/>
      <c r="NFV656" s="2"/>
      <c r="NFW656" s="2"/>
      <c r="NFX656" s="2"/>
      <c r="NFY656" s="2"/>
      <c r="NFZ656" s="2"/>
      <c r="NGA656" s="2"/>
      <c r="NGB656" s="2"/>
      <c r="NGC656" s="2"/>
      <c r="NGD656" s="2"/>
      <c r="NGE656" s="2"/>
      <c r="NGF656" s="2"/>
      <c r="NGG656" s="2"/>
      <c r="NGH656" s="2"/>
      <c r="NGI656" s="2"/>
      <c r="NGJ656" s="2"/>
      <c r="NGK656" s="2"/>
      <c r="NGL656" s="2"/>
      <c r="NGM656" s="2"/>
      <c r="NGN656" s="2"/>
      <c r="NGO656" s="2"/>
      <c r="NGP656" s="2"/>
      <c r="NGQ656" s="2"/>
      <c r="NGR656" s="2"/>
      <c r="NGS656" s="2"/>
      <c r="NGT656" s="2"/>
      <c r="NGU656" s="2"/>
      <c r="NGV656" s="2"/>
      <c r="NGW656" s="2"/>
      <c r="NGX656" s="2"/>
      <c r="NGY656" s="2"/>
      <c r="NGZ656" s="2"/>
      <c r="NHA656" s="2"/>
      <c r="NHB656" s="2"/>
      <c r="NHC656" s="2"/>
      <c r="NHD656" s="2"/>
      <c r="NHE656" s="2"/>
      <c r="NHF656" s="2"/>
      <c r="NHG656" s="2"/>
      <c r="NHH656" s="2"/>
      <c r="NHI656" s="2"/>
      <c r="NHJ656" s="2"/>
      <c r="NHK656" s="2"/>
      <c r="NHL656" s="2"/>
      <c r="NHM656" s="2"/>
      <c r="NHN656" s="2"/>
      <c r="NHO656" s="2"/>
      <c r="NHP656" s="2"/>
      <c r="NHQ656" s="2"/>
      <c r="NHR656" s="2"/>
      <c r="NHS656" s="2"/>
      <c r="NHT656" s="2"/>
      <c r="NHU656" s="2"/>
      <c r="NHV656" s="2"/>
      <c r="NHW656" s="2"/>
      <c r="NHX656" s="2"/>
      <c r="NHY656" s="2"/>
      <c r="NHZ656" s="2"/>
      <c r="NIA656" s="2"/>
      <c r="NIB656" s="2"/>
      <c r="NIC656" s="2"/>
      <c r="NID656" s="2"/>
      <c r="NIE656" s="2"/>
      <c r="NIF656" s="2"/>
      <c r="NIG656" s="2"/>
      <c r="NIH656" s="2"/>
      <c r="NII656" s="2"/>
      <c r="NIJ656" s="2"/>
      <c r="NIK656" s="2"/>
      <c r="NIL656" s="2"/>
      <c r="NIM656" s="2"/>
      <c r="NIN656" s="2"/>
      <c r="NIO656" s="2"/>
      <c r="NIP656" s="2"/>
      <c r="NIQ656" s="2"/>
      <c r="NIR656" s="2"/>
      <c r="NIS656" s="2"/>
      <c r="NIT656" s="2"/>
      <c r="NIU656" s="2"/>
      <c r="NIV656" s="2"/>
      <c r="NIW656" s="2"/>
      <c r="NIX656" s="2"/>
      <c r="NIY656" s="2"/>
      <c r="NIZ656" s="2"/>
      <c r="NJA656" s="2"/>
      <c r="NJB656" s="2"/>
      <c r="NJC656" s="2"/>
      <c r="NJD656" s="2"/>
      <c r="NJE656" s="2"/>
      <c r="NJF656" s="2"/>
      <c r="NJG656" s="2"/>
      <c r="NJH656" s="2"/>
      <c r="NJI656" s="2"/>
      <c r="NJJ656" s="2"/>
      <c r="NJK656" s="2"/>
      <c r="NJL656" s="2"/>
      <c r="NJM656" s="2"/>
      <c r="NJN656" s="2"/>
      <c r="NJO656" s="2"/>
      <c r="NJP656" s="2"/>
      <c r="NJQ656" s="2"/>
      <c r="NJR656" s="2"/>
      <c r="NJS656" s="2"/>
      <c r="NJT656" s="2"/>
      <c r="NJU656" s="2"/>
      <c r="NJV656" s="2"/>
      <c r="NJW656" s="2"/>
      <c r="NJX656" s="2"/>
      <c r="NJY656" s="2"/>
      <c r="NJZ656" s="2"/>
      <c r="NKA656" s="2"/>
      <c r="NKB656" s="2"/>
      <c r="NKC656" s="2"/>
      <c r="NKD656" s="2"/>
      <c r="NKE656" s="2"/>
      <c r="NKF656" s="2"/>
      <c r="NKG656" s="2"/>
      <c r="NKH656" s="2"/>
      <c r="NKI656" s="2"/>
      <c r="NKJ656" s="2"/>
      <c r="NKK656" s="2"/>
      <c r="NKL656" s="2"/>
      <c r="NKM656" s="2"/>
      <c r="NKN656" s="2"/>
      <c r="NKO656" s="2"/>
      <c r="NKP656" s="2"/>
      <c r="NKQ656" s="2"/>
      <c r="NKR656" s="2"/>
      <c r="NKS656" s="2"/>
      <c r="NKT656" s="2"/>
      <c r="NKU656" s="2"/>
      <c r="NKV656" s="2"/>
      <c r="NKW656" s="2"/>
      <c r="NKX656" s="2"/>
      <c r="NKY656" s="2"/>
      <c r="NKZ656" s="2"/>
      <c r="NLA656" s="2"/>
      <c r="NLB656" s="2"/>
      <c r="NLC656" s="2"/>
      <c r="NLD656" s="2"/>
      <c r="NLE656" s="2"/>
      <c r="NLF656" s="2"/>
      <c r="NLG656" s="2"/>
      <c r="NLH656" s="2"/>
      <c r="NLI656" s="2"/>
      <c r="NLJ656" s="2"/>
      <c r="NLK656" s="2"/>
      <c r="NLL656" s="2"/>
      <c r="NLM656" s="2"/>
      <c r="NLN656" s="2"/>
      <c r="NLO656" s="2"/>
      <c r="NLP656" s="2"/>
      <c r="NLQ656" s="2"/>
      <c r="NLR656" s="2"/>
      <c r="NLS656" s="2"/>
      <c r="NLT656" s="2"/>
      <c r="NLU656" s="2"/>
      <c r="NLV656" s="2"/>
      <c r="NLW656" s="2"/>
      <c r="NLX656" s="2"/>
      <c r="NLY656" s="2"/>
      <c r="NLZ656" s="2"/>
      <c r="NMA656" s="2"/>
      <c r="NMB656" s="2"/>
      <c r="NMC656" s="2"/>
      <c r="NMD656" s="2"/>
      <c r="NME656" s="2"/>
      <c r="NMF656" s="2"/>
      <c r="NMG656" s="2"/>
      <c r="NMH656" s="2"/>
      <c r="NMI656" s="2"/>
      <c r="NMJ656" s="2"/>
      <c r="NMK656" s="2"/>
      <c r="NML656" s="2"/>
      <c r="NMM656" s="2"/>
      <c r="NMN656" s="2"/>
      <c r="NMO656" s="2"/>
      <c r="NMP656" s="2"/>
      <c r="NMQ656" s="2"/>
      <c r="NMR656" s="2"/>
      <c r="NMS656" s="2"/>
      <c r="NMT656" s="2"/>
      <c r="NMU656" s="2"/>
      <c r="NMV656" s="2"/>
      <c r="NMW656" s="2"/>
      <c r="NMX656" s="2"/>
      <c r="NMY656" s="2"/>
      <c r="NMZ656" s="2"/>
      <c r="NNA656" s="2"/>
      <c r="NNB656" s="2"/>
      <c r="NNC656" s="2"/>
      <c r="NND656" s="2"/>
      <c r="NNE656" s="2"/>
      <c r="NNF656" s="2"/>
      <c r="NNG656" s="2"/>
      <c r="NNH656" s="2"/>
      <c r="NNI656" s="2"/>
      <c r="NNJ656" s="2"/>
      <c r="NNK656" s="2"/>
      <c r="NNL656" s="2"/>
      <c r="NNM656" s="2"/>
      <c r="NNN656" s="2"/>
      <c r="NNO656" s="2"/>
      <c r="NNP656" s="2"/>
      <c r="NNQ656" s="2"/>
      <c r="NNR656" s="2"/>
      <c r="NNS656" s="2"/>
      <c r="NNT656" s="2"/>
      <c r="NNU656" s="2"/>
      <c r="NNV656" s="2"/>
      <c r="NNW656" s="2"/>
      <c r="NNX656" s="2"/>
      <c r="NNY656" s="2"/>
      <c r="NNZ656" s="2"/>
      <c r="NOA656" s="2"/>
      <c r="NOB656" s="2"/>
      <c r="NOC656" s="2"/>
      <c r="NOD656" s="2"/>
      <c r="NOE656" s="2"/>
      <c r="NOF656" s="2"/>
      <c r="NOG656" s="2"/>
      <c r="NOH656" s="2"/>
      <c r="NOI656" s="2"/>
      <c r="NOJ656" s="2"/>
      <c r="NOK656" s="2"/>
      <c r="NOL656" s="2"/>
      <c r="NOM656" s="2"/>
      <c r="NON656" s="2"/>
      <c r="NOO656" s="2"/>
      <c r="NOP656" s="2"/>
      <c r="NOQ656" s="2"/>
      <c r="NOR656" s="2"/>
      <c r="NOS656" s="2"/>
      <c r="NOT656" s="2"/>
      <c r="NOU656" s="2"/>
      <c r="NOV656" s="2"/>
      <c r="NOW656" s="2"/>
      <c r="NOX656" s="2"/>
      <c r="NOY656" s="2"/>
      <c r="NOZ656" s="2"/>
      <c r="NPA656" s="2"/>
      <c r="NPB656" s="2"/>
      <c r="NPC656" s="2"/>
      <c r="NPD656" s="2"/>
      <c r="NPE656" s="2"/>
      <c r="NPF656" s="2"/>
      <c r="NPG656" s="2"/>
      <c r="NPH656" s="2"/>
      <c r="NPI656" s="2"/>
      <c r="NPJ656" s="2"/>
      <c r="NPK656" s="2"/>
      <c r="NPL656" s="2"/>
      <c r="NPM656" s="2"/>
      <c r="NPN656" s="2"/>
      <c r="NPO656" s="2"/>
      <c r="NPP656" s="2"/>
      <c r="NPQ656" s="2"/>
      <c r="NPR656" s="2"/>
      <c r="NPS656" s="2"/>
      <c r="NPT656" s="2"/>
      <c r="NPU656" s="2"/>
      <c r="NPV656" s="2"/>
      <c r="NPW656" s="2"/>
      <c r="NPX656" s="2"/>
      <c r="NPY656" s="2"/>
      <c r="NPZ656" s="2"/>
      <c r="NQA656" s="2"/>
      <c r="NQB656" s="2"/>
      <c r="NQC656" s="2"/>
      <c r="NQD656" s="2"/>
      <c r="NQE656" s="2"/>
      <c r="NQF656" s="2"/>
      <c r="NQG656" s="2"/>
      <c r="NQH656" s="2"/>
      <c r="NQI656" s="2"/>
      <c r="NQJ656" s="2"/>
      <c r="NQK656" s="2"/>
      <c r="NQL656" s="2"/>
      <c r="NQM656" s="2"/>
      <c r="NQN656" s="2"/>
      <c r="NQO656" s="2"/>
      <c r="NQP656" s="2"/>
      <c r="NQQ656" s="2"/>
      <c r="NQR656" s="2"/>
      <c r="NQS656" s="2"/>
      <c r="NQT656" s="2"/>
      <c r="NQU656" s="2"/>
      <c r="NQV656" s="2"/>
      <c r="NQW656" s="2"/>
      <c r="NQX656" s="2"/>
      <c r="NQY656" s="2"/>
      <c r="NQZ656" s="2"/>
      <c r="NRA656" s="2"/>
      <c r="NRB656" s="2"/>
      <c r="NRC656" s="2"/>
      <c r="NRD656" s="2"/>
      <c r="NRE656" s="2"/>
      <c r="NRF656" s="2"/>
      <c r="NRG656" s="2"/>
      <c r="NRH656" s="2"/>
      <c r="NRI656" s="2"/>
      <c r="NRJ656" s="2"/>
      <c r="NRK656" s="2"/>
      <c r="NRL656" s="2"/>
      <c r="NRM656" s="2"/>
      <c r="NRN656" s="2"/>
      <c r="NRO656" s="2"/>
      <c r="NRP656" s="2"/>
      <c r="NRQ656" s="2"/>
      <c r="NRR656" s="2"/>
      <c r="NRS656" s="2"/>
      <c r="NRT656" s="2"/>
      <c r="NRU656" s="2"/>
      <c r="NRV656" s="2"/>
      <c r="NRW656" s="2"/>
      <c r="NRX656" s="2"/>
      <c r="NRY656" s="2"/>
      <c r="NRZ656" s="2"/>
      <c r="NSA656" s="2"/>
      <c r="NSB656" s="2"/>
      <c r="NSC656" s="2"/>
      <c r="NSD656" s="2"/>
      <c r="NSE656" s="2"/>
      <c r="NSF656" s="2"/>
      <c r="NSG656" s="2"/>
      <c r="NSH656" s="2"/>
      <c r="NSI656" s="2"/>
      <c r="NSJ656" s="2"/>
      <c r="NSK656" s="2"/>
      <c r="NSL656" s="2"/>
      <c r="NSM656" s="2"/>
      <c r="NSN656" s="2"/>
      <c r="NSO656" s="2"/>
      <c r="NSP656" s="2"/>
      <c r="NSQ656" s="2"/>
      <c r="NSR656" s="2"/>
      <c r="NSS656" s="2"/>
      <c r="NST656" s="2"/>
      <c r="NSU656" s="2"/>
      <c r="NSV656" s="2"/>
      <c r="NSW656" s="2"/>
      <c r="NSX656" s="2"/>
      <c r="NSY656" s="2"/>
      <c r="NSZ656" s="2"/>
      <c r="NTA656" s="2"/>
      <c r="NTB656" s="2"/>
      <c r="NTC656" s="2"/>
      <c r="NTD656" s="2"/>
      <c r="NTE656" s="2"/>
      <c r="NTF656" s="2"/>
      <c r="NTG656" s="2"/>
      <c r="NTH656" s="2"/>
      <c r="NTI656" s="2"/>
      <c r="NTJ656" s="2"/>
      <c r="NTK656" s="2"/>
      <c r="NTL656" s="2"/>
      <c r="NTM656" s="2"/>
      <c r="NTN656" s="2"/>
      <c r="NTO656" s="2"/>
      <c r="NTP656" s="2"/>
      <c r="NTQ656" s="2"/>
      <c r="NTR656" s="2"/>
      <c r="NTS656" s="2"/>
      <c r="NTT656" s="2"/>
      <c r="NTU656" s="2"/>
      <c r="NTV656" s="2"/>
      <c r="NTW656" s="2"/>
      <c r="NTX656" s="2"/>
      <c r="NTY656" s="2"/>
      <c r="NTZ656" s="2"/>
      <c r="NUA656" s="2"/>
      <c r="NUB656" s="2"/>
      <c r="NUC656" s="2"/>
      <c r="NUD656" s="2"/>
      <c r="NUE656" s="2"/>
      <c r="NUF656" s="2"/>
      <c r="NUG656" s="2"/>
      <c r="NUH656" s="2"/>
      <c r="NUI656" s="2"/>
      <c r="NUJ656" s="2"/>
      <c r="NUK656" s="2"/>
      <c r="NUL656" s="2"/>
      <c r="NUM656" s="2"/>
      <c r="NUN656" s="2"/>
      <c r="NUO656" s="2"/>
      <c r="NUP656" s="2"/>
      <c r="NUQ656" s="2"/>
      <c r="NUR656" s="2"/>
      <c r="NUS656" s="2"/>
      <c r="NUT656" s="2"/>
      <c r="NUU656" s="2"/>
      <c r="NUV656" s="2"/>
      <c r="NUW656" s="2"/>
      <c r="NUX656" s="2"/>
      <c r="NUY656" s="2"/>
      <c r="NUZ656" s="2"/>
      <c r="NVA656" s="2"/>
      <c r="NVB656" s="2"/>
      <c r="NVC656" s="2"/>
      <c r="NVD656" s="2"/>
      <c r="NVE656" s="2"/>
      <c r="NVF656" s="2"/>
      <c r="NVG656" s="2"/>
      <c r="NVH656" s="2"/>
      <c r="NVI656" s="2"/>
      <c r="NVJ656" s="2"/>
      <c r="NVK656" s="2"/>
      <c r="NVL656" s="2"/>
      <c r="NVM656" s="2"/>
      <c r="NVN656" s="2"/>
      <c r="NVO656" s="2"/>
      <c r="NVP656" s="2"/>
      <c r="NVQ656" s="2"/>
      <c r="NVR656" s="2"/>
      <c r="NVS656" s="2"/>
      <c r="NVT656" s="2"/>
      <c r="NVU656" s="2"/>
      <c r="NVV656" s="2"/>
      <c r="NVW656" s="2"/>
      <c r="NVX656" s="2"/>
      <c r="NVY656" s="2"/>
      <c r="NVZ656" s="2"/>
      <c r="NWA656" s="2"/>
      <c r="NWB656" s="2"/>
      <c r="NWC656" s="2"/>
      <c r="NWD656" s="2"/>
      <c r="NWE656" s="2"/>
      <c r="NWF656" s="2"/>
      <c r="NWG656" s="2"/>
      <c r="NWH656" s="2"/>
      <c r="NWI656" s="2"/>
      <c r="NWJ656" s="2"/>
      <c r="NWK656" s="2"/>
      <c r="NWL656" s="2"/>
      <c r="NWM656" s="2"/>
      <c r="NWN656" s="2"/>
      <c r="NWO656" s="2"/>
      <c r="NWP656" s="2"/>
      <c r="NWQ656" s="2"/>
      <c r="NWR656" s="2"/>
      <c r="NWS656" s="2"/>
      <c r="NWT656" s="2"/>
      <c r="NWU656" s="2"/>
      <c r="NWV656" s="2"/>
      <c r="NWW656" s="2"/>
      <c r="NWX656" s="2"/>
      <c r="NWY656" s="2"/>
      <c r="NWZ656" s="2"/>
      <c r="NXA656" s="2"/>
      <c r="NXB656" s="2"/>
      <c r="NXC656" s="2"/>
      <c r="NXD656" s="2"/>
      <c r="NXE656" s="2"/>
      <c r="NXF656" s="2"/>
      <c r="NXG656" s="2"/>
      <c r="NXH656" s="2"/>
      <c r="NXI656" s="2"/>
      <c r="NXJ656" s="2"/>
      <c r="NXK656" s="2"/>
      <c r="NXL656" s="2"/>
      <c r="NXM656" s="2"/>
      <c r="NXN656" s="2"/>
      <c r="NXO656" s="2"/>
      <c r="NXP656" s="2"/>
      <c r="NXQ656" s="2"/>
      <c r="NXR656" s="2"/>
      <c r="NXS656" s="2"/>
      <c r="NXT656" s="2"/>
      <c r="NXU656" s="2"/>
      <c r="NXV656" s="2"/>
      <c r="NXW656" s="2"/>
      <c r="NXX656" s="2"/>
      <c r="NXY656" s="2"/>
      <c r="NXZ656" s="2"/>
      <c r="NYA656" s="2"/>
      <c r="NYB656" s="2"/>
      <c r="NYC656" s="2"/>
      <c r="NYD656" s="2"/>
      <c r="NYE656" s="2"/>
      <c r="NYF656" s="2"/>
      <c r="NYG656" s="2"/>
      <c r="NYH656" s="2"/>
      <c r="NYI656" s="2"/>
      <c r="NYJ656" s="2"/>
      <c r="NYK656" s="2"/>
      <c r="NYL656" s="2"/>
      <c r="NYM656" s="2"/>
      <c r="NYN656" s="2"/>
      <c r="NYO656" s="2"/>
      <c r="NYP656" s="2"/>
      <c r="NYQ656" s="2"/>
      <c r="NYR656" s="2"/>
      <c r="NYS656" s="2"/>
      <c r="NYT656" s="2"/>
      <c r="NYU656" s="2"/>
      <c r="NYV656" s="2"/>
      <c r="NYW656" s="2"/>
      <c r="NYX656" s="2"/>
      <c r="NYY656" s="2"/>
      <c r="NYZ656" s="2"/>
      <c r="NZA656" s="2"/>
      <c r="NZB656" s="2"/>
      <c r="NZC656" s="2"/>
      <c r="NZD656" s="2"/>
      <c r="NZE656" s="2"/>
      <c r="NZF656" s="2"/>
      <c r="NZG656" s="2"/>
      <c r="NZH656" s="2"/>
      <c r="NZI656" s="2"/>
      <c r="NZJ656" s="2"/>
      <c r="NZK656" s="2"/>
      <c r="NZL656" s="2"/>
      <c r="NZM656" s="2"/>
      <c r="NZN656" s="2"/>
      <c r="NZO656" s="2"/>
      <c r="NZP656" s="2"/>
      <c r="NZQ656" s="2"/>
      <c r="NZR656" s="2"/>
      <c r="NZS656" s="2"/>
      <c r="NZT656" s="2"/>
      <c r="NZU656" s="2"/>
      <c r="NZV656" s="2"/>
      <c r="NZW656" s="2"/>
      <c r="NZX656" s="2"/>
      <c r="NZY656" s="2"/>
      <c r="NZZ656" s="2"/>
      <c r="OAA656" s="2"/>
      <c r="OAB656" s="2"/>
      <c r="OAC656" s="2"/>
      <c r="OAD656" s="2"/>
      <c r="OAE656" s="2"/>
      <c r="OAF656" s="2"/>
      <c r="OAG656" s="2"/>
      <c r="OAH656" s="2"/>
      <c r="OAI656" s="2"/>
      <c r="OAJ656" s="2"/>
      <c r="OAK656" s="2"/>
      <c r="OAL656" s="2"/>
      <c r="OAM656" s="2"/>
      <c r="OAN656" s="2"/>
      <c r="OAO656" s="2"/>
      <c r="OAP656" s="2"/>
      <c r="OAQ656" s="2"/>
      <c r="OAR656" s="2"/>
      <c r="OAS656" s="2"/>
      <c r="OAT656" s="2"/>
      <c r="OAU656" s="2"/>
      <c r="OAV656" s="2"/>
      <c r="OAW656" s="2"/>
      <c r="OAX656" s="2"/>
      <c r="OAY656" s="2"/>
      <c r="OAZ656" s="2"/>
      <c r="OBA656" s="2"/>
      <c r="OBB656" s="2"/>
      <c r="OBC656" s="2"/>
      <c r="OBD656" s="2"/>
      <c r="OBE656" s="2"/>
      <c r="OBF656" s="2"/>
      <c r="OBG656" s="2"/>
      <c r="OBH656" s="2"/>
      <c r="OBI656" s="2"/>
      <c r="OBJ656" s="2"/>
      <c r="OBK656" s="2"/>
      <c r="OBL656" s="2"/>
      <c r="OBM656" s="2"/>
      <c r="OBN656" s="2"/>
      <c r="OBO656" s="2"/>
      <c r="OBP656" s="2"/>
      <c r="OBQ656" s="2"/>
      <c r="OBR656" s="2"/>
      <c r="OBS656" s="2"/>
      <c r="OBT656" s="2"/>
      <c r="OBU656" s="2"/>
      <c r="OBV656" s="2"/>
      <c r="OBW656" s="2"/>
      <c r="OBX656" s="2"/>
      <c r="OBY656" s="2"/>
      <c r="OBZ656" s="2"/>
      <c r="OCA656" s="2"/>
      <c r="OCB656" s="2"/>
      <c r="OCC656" s="2"/>
      <c r="OCD656" s="2"/>
      <c r="OCE656" s="2"/>
      <c r="OCF656" s="2"/>
      <c r="OCG656" s="2"/>
      <c r="OCH656" s="2"/>
      <c r="OCI656" s="2"/>
      <c r="OCJ656" s="2"/>
      <c r="OCK656" s="2"/>
      <c r="OCL656" s="2"/>
      <c r="OCM656" s="2"/>
      <c r="OCN656" s="2"/>
      <c r="OCO656" s="2"/>
      <c r="OCP656" s="2"/>
      <c r="OCQ656" s="2"/>
      <c r="OCR656" s="2"/>
      <c r="OCS656" s="2"/>
      <c r="OCT656" s="2"/>
      <c r="OCU656" s="2"/>
      <c r="OCV656" s="2"/>
      <c r="OCW656" s="2"/>
      <c r="OCX656" s="2"/>
      <c r="OCY656" s="2"/>
      <c r="OCZ656" s="2"/>
      <c r="ODA656" s="2"/>
      <c r="ODB656" s="2"/>
      <c r="ODC656" s="2"/>
      <c r="ODD656" s="2"/>
      <c r="ODE656" s="2"/>
      <c r="ODF656" s="2"/>
      <c r="ODG656" s="2"/>
      <c r="ODH656" s="2"/>
      <c r="ODI656" s="2"/>
      <c r="ODJ656" s="2"/>
      <c r="ODK656" s="2"/>
      <c r="ODL656" s="2"/>
      <c r="ODM656" s="2"/>
      <c r="ODN656" s="2"/>
      <c r="ODO656" s="2"/>
      <c r="ODP656" s="2"/>
      <c r="ODQ656" s="2"/>
      <c r="ODR656" s="2"/>
      <c r="ODS656" s="2"/>
      <c r="ODT656" s="2"/>
      <c r="ODU656" s="2"/>
      <c r="ODV656" s="2"/>
      <c r="ODW656" s="2"/>
      <c r="ODX656" s="2"/>
      <c r="ODY656" s="2"/>
      <c r="ODZ656" s="2"/>
      <c r="OEA656" s="2"/>
      <c r="OEB656" s="2"/>
      <c r="OEC656" s="2"/>
      <c r="OED656" s="2"/>
      <c r="OEE656" s="2"/>
      <c r="OEF656" s="2"/>
      <c r="OEG656" s="2"/>
      <c r="OEH656" s="2"/>
      <c r="OEI656" s="2"/>
      <c r="OEJ656" s="2"/>
      <c r="OEK656" s="2"/>
      <c r="OEL656" s="2"/>
      <c r="OEM656" s="2"/>
      <c r="OEN656" s="2"/>
      <c r="OEO656" s="2"/>
      <c r="OEP656" s="2"/>
      <c r="OEQ656" s="2"/>
      <c r="OER656" s="2"/>
      <c r="OES656" s="2"/>
      <c r="OET656" s="2"/>
      <c r="OEU656" s="2"/>
      <c r="OEV656" s="2"/>
      <c r="OEW656" s="2"/>
      <c r="OEX656" s="2"/>
      <c r="OEY656" s="2"/>
      <c r="OEZ656" s="2"/>
      <c r="OFA656" s="2"/>
      <c r="OFB656" s="2"/>
      <c r="OFC656" s="2"/>
      <c r="OFD656" s="2"/>
      <c r="OFE656" s="2"/>
      <c r="OFF656" s="2"/>
      <c r="OFG656" s="2"/>
      <c r="OFH656" s="2"/>
      <c r="OFI656" s="2"/>
      <c r="OFJ656" s="2"/>
      <c r="OFK656" s="2"/>
      <c r="OFL656" s="2"/>
      <c r="OFM656" s="2"/>
      <c r="OFN656" s="2"/>
      <c r="OFO656" s="2"/>
      <c r="OFP656" s="2"/>
      <c r="OFQ656" s="2"/>
      <c r="OFR656" s="2"/>
      <c r="OFS656" s="2"/>
      <c r="OFT656" s="2"/>
      <c r="OFU656" s="2"/>
      <c r="OFV656" s="2"/>
      <c r="OFW656" s="2"/>
      <c r="OFX656" s="2"/>
      <c r="OFY656" s="2"/>
      <c r="OFZ656" s="2"/>
      <c r="OGA656" s="2"/>
      <c r="OGB656" s="2"/>
      <c r="OGC656" s="2"/>
      <c r="OGD656" s="2"/>
      <c r="OGE656" s="2"/>
      <c r="OGF656" s="2"/>
      <c r="OGG656" s="2"/>
      <c r="OGH656" s="2"/>
      <c r="OGI656" s="2"/>
      <c r="OGJ656" s="2"/>
      <c r="OGK656" s="2"/>
      <c r="OGL656" s="2"/>
      <c r="OGM656" s="2"/>
      <c r="OGN656" s="2"/>
      <c r="OGO656" s="2"/>
      <c r="OGP656" s="2"/>
      <c r="OGQ656" s="2"/>
      <c r="OGR656" s="2"/>
      <c r="OGS656" s="2"/>
      <c r="OGT656" s="2"/>
      <c r="OGU656" s="2"/>
      <c r="OGV656" s="2"/>
      <c r="OGW656" s="2"/>
      <c r="OGX656" s="2"/>
      <c r="OGY656" s="2"/>
      <c r="OGZ656" s="2"/>
      <c r="OHA656" s="2"/>
      <c r="OHB656" s="2"/>
      <c r="OHC656" s="2"/>
      <c r="OHD656" s="2"/>
      <c r="OHE656" s="2"/>
      <c r="OHF656" s="2"/>
      <c r="OHG656" s="2"/>
      <c r="OHH656" s="2"/>
      <c r="OHI656" s="2"/>
      <c r="OHJ656" s="2"/>
      <c r="OHK656" s="2"/>
      <c r="OHL656" s="2"/>
      <c r="OHM656" s="2"/>
      <c r="OHN656" s="2"/>
      <c r="OHO656" s="2"/>
      <c r="OHP656" s="2"/>
      <c r="OHQ656" s="2"/>
      <c r="OHR656" s="2"/>
      <c r="OHS656" s="2"/>
      <c r="OHT656" s="2"/>
      <c r="OHU656" s="2"/>
      <c r="OHV656" s="2"/>
      <c r="OHW656" s="2"/>
      <c r="OHX656" s="2"/>
      <c r="OHY656" s="2"/>
      <c r="OHZ656" s="2"/>
      <c r="OIA656" s="2"/>
      <c r="OIB656" s="2"/>
      <c r="OIC656" s="2"/>
      <c r="OID656" s="2"/>
      <c r="OIE656" s="2"/>
      <c r="OIF656" s="2"/>
      <c r="OIG656" s="2"/>
      <c r="OIH656" s="2"/>
      <c r="OII656" s="2"/>
      <c r="OIJ656" s="2"/>
      <c r="OIK656" s="2"/>
      <c r="OIL656" s="2"/>
      <c r="OIM656" s="2"/>
      <c r="OIN656" s="2"/>
      <c r="OIO656" s="2"/>
      <c r="OIP656" s="2"/>
      <c r="OIQ656" s="2"/>
      <c r="OIR656" s="2"/>
      <c r="OIS656" s="2"/>
      <c r="OIT656" s="2"/>
      <c r="OIU656" s="2"/>
      <c r="OIV656" s="2"/>
      <c r="OIW656" s="2"/>
      <c r="OIX656" s="2"/>
      <c r="OIY656" s="2"/>
      <c r="OIZ656" s="2"/>
      <c r="OJA656" s="2"/>
      <c r="OJB656" s="2"/>
      <c r="OJC656" s="2"/>
      <c r="OJD656" s="2"/>
      <c r="OJE656" s="2"/>
      <c r="OJF656" s="2"/>
      <c r="OJG656" s="2"/>
      <c r="OJH656" s="2"/>
      <c r="OJI656" s="2"/>
      <c r="OJJ656" s="2"/>
      <c r="OJK656" s="2"/>
      <c r="OJL656" s="2"/>
      <c r="OJM656" s="2"/>
      <c r="OJN656" s="2"/>
      <c r="OJO656" s="2"/>
      <c r="OJP656" s="2"/>
      <c r="OJQ656" s="2"/>
      <c r="OJR656" s="2"/>
      <c r="OJS656" s="2"/>
      <c r="OJT656" s="2"/>
      <c r="OJU656" s="2"/>
      <c r="OJV656" s="2"/>
      <c r="OJW656" s="2"/>
      <c r="OJX656" s="2"/>
      <c r="OJY656" s="2"/>
      <c r="OJZ656" s="2"/>
      <c r="OKA656" s="2"/>
      <c r="OKB656" s="2"/>
      <c r="OKC656" s="2"/>
      <c r="OKD656" s="2"/>
      <c r="OKE656" s="2"/>
      <c r="OKF656" s="2"/>
      <c r="OKG656" s="2"/>
      <c r="OKH656" s="2"/>
      <c r="OKI656" s="2"/>
      <c r="OKJ656" s="2"/>
      <c r="OKK656" s="2"/>
      <c r="OKL656" s="2"/>
      <c r="OKM656" s="2"/>
      <c r="OKN656" s="2"/>
      <c r="OKO656" s="2"/>
      <c r="OKP656" s="2"/>
      <c r="OKQ656" s="2"/>
      <c r="OKR656" s="2"/>
      <c r="OKS656" s="2"/>
      <c r="OKT656" s="2"/>
      <c r="OKU656" s="2"/>
      <c r="OKV656" s="2"/>
      <c r="OKW656" s="2"/>
      <c r="OKX656" s="2"/>
      <c r="OKY656" s="2"/>
      <c r="OKZ656" s="2"/>
      <c r="OLA656" s="2"/>
      <c r="OLB656" s="2"/>
      <c r="OLC656" s="2"/>
      <c r="OLD656" s="2"/>
      <c r="OLE656" s="2"/>
      <c r="OLF656" s="2"/>
      <c r="OLG656" s="2"/>
      <c r="OLH656" s="2"/>
      <c r="OLI656" s="2"/>
      <c r="OLJ656" s="2"/>
      <c r="OLK656" s="2"/>
      <c r="OLL656" s="2"/>
      <c r="OLM656" s="2"/>
      <c r="OLN656" s="2"/>
      <c r="OLO656" s="2"/>
      <c r="OLP656" s="2"/>
      <c r="OLQ656" s="2"/>
      <c r="OLR656" s="2"/>
      <c r="OLS656" s="2"/>
      <c r="OLT656" s="2"/>
      <c r="OLU656" s="2"/>
      <c r="OLV656" s="2"/>
      <c r="OLW656" s="2"/>
      <c r="OLX656" s="2"/>
      <c r="OLY656" s="2"/>
      <c r="OLZ656" s="2"/>
      <c r="OMA656" s="2"/>
      <c r="OMB656" s="2"/>
      <c r="OMC656" s="2"/>
      <c r="OMD656" s="2"/>
      <c r="OME656" s="2"/>
      <c r="OMF656" s="2"/>
      <c r="OMG656" s="2"/>
      <c r="OMH656" s="2"/>
      <c r="OMI656" s="2"/>
      <c r="OMJ656" s="2"/>
      <c r="OMK656" s="2"/>
      <c r="OML656" s="2"/>
      <c r="OMM656" s="2"/>
      <c r="OMN656" s="2"/>
      <c r="OMO656" s="2"/>
      <c r="OMP656" s="2"/>
      <c r="OMQ656" s="2"/>
      <c r="OMR656" s="2"/>
      <c r="OMS656" s="2"/>
      <c r="OMT656" s="2"/>
      <c r="OMU656" s="2"/>
      <c r="OMV656" s="2"/>
      <c r="OMW656" s="2"/>
      <c r="OMX656" s="2"/>
      <c r="OMY656" s="2"/>
      <c r="OMZ656" s="2"/>
      <c r="ONA656" s="2"/>
      <c r="ONB656" s="2"/>
      <c r="ONC656" s="2"/>
      <c r="OND656" s="2"/>
      <c r="ONE656" s="2"/>
      <c r="ONF656" s="2"/>
      <c r="ONG656" s="2"/>
      <c r="ONH656" s="2"/>
      <c r="ONI656" s="2"/>
      <c r="ONJ656" s="2"/>
      <c r="ONK656" s="2"/>
      <c r="ONL656" s="2"/>
      <c r="ONM656" s="2"/>
      <c r="ONN656" s="2"/>
      <c r="ONO656" s="2"/>
      <c r="ONP656" s="2"/>
      <c r="ONQ656" s="2"/>
      <c r="ONR656" s="2"/>
      <c r="ONS656" s="2"/>
      <c r="ONT656" s="2"/>
      <c r="ONU656" s="2"/>
      <c r="ONV656" s="2"/>
      <c r="ONW656" s="2"/>
      <c r="ONX656" s="2"/>
      <c r="ONY656" s="2"/>
      <c r="ONZ656" s="2"/>
      <c r="OOA656" s="2"/>
      <c r="OOB656" s="2"/>
      <c r="OOC656" s="2"/>
      <c r="OOD656" s="2"/>
      <c r="OOE656" s="2"/>
      <c r="OOF656" s="2"/>
      <c r="OOG656" s="2"/>
      <c r="OOH656" s="2"/>
      <c r="OOI656" s="2"/>
      <c r="OOJ656" s="2"/>
      <c r="OOK656" s="2"/>
      <c r="OOL656" s="2"/>
      <c r="OOM656" s="2"/>
      <c r="OON656" s="2"/>
      <c r="OOO656" s="2"/>
      <c r="OOP656" s="2"/>
      <c r="OOQ656" s="2"/>
      <c r="OOR656" s="2"/>
      <c r="OOS656" s="2"/>
      <c r="OOT656" s="2"/>
      <c r="OOU656" s="2"/>
      <c r="OOV656" s="2"/>
      <c r="OOW656" s="2"/>
      <c r="OOX656" s="2"/>
      <c r="OOY656" s="2"/>
      <c r="OOZ656" s="2"/>
      <c r="OPA656" s="2"/>
      <c r="OPB656" s="2"/>
      <c r="OPC656" s="2"/>
      <c r="OPD656" s="2"/>
      <c r="OPE656" s="2"/>
      <c r="OPF656" s="2"/>
      <c r="OPG656" s="2"/>
      <c r="OPH656" s="2"/>
      <c r="OPI656" s="2"/>
      <c r="OPJ656" s="2"/>
      <c r="OPK656" s="2"/>
      <c r="OPL656" s="2"/>
      <c r="OPM656" s="2"/>
      <c r="OPN656" s="2"/>
      <c r="OPO656" s="2"/>
      <c r="OPP656" s="2"/>
      <c r="OPQ656" s="2"/>
      <c r="OPR656" s="2"/>
      <c r="OPS656" s="2"/>
      <c r="OPT656" s="2"/>
      <c r="OPU656" s="2"/>
      <c r="OPV656" s="2"/>
      <c r="OPW656" s="2"/>
      <c r="OPX656" s="2"/>
      <c r="OPY656" s="2"/>
      <c r="OPZ656" s="2"/>
      <c r="OQA656" s="2"/>
      <c r="OQB656" s="2"/>
      <c r="OQC656" s="2"/>
      <c r="OQD656" s="2"/>
      <c r="OQE656" s="2"/>
      <c r="OQF656" s="2"/>
      <c r="OQG656" s="2"/>
      <c r="OQH656" s="2"/>
      <c r="OQI656" s="2"/>
      <c r="OQJ656" s="2"/>
      <c r="OQK656" s="2"/>
      <c r="OQL656" s="2"/>
      <c r="OQM656" s="2"/>
      <c r="OQN656" s="2"/>
      <c r="OQO656" s="2"/>
      <c r="OQP656" s="2"/>
      <c r="OQQ656" s="2"/>
      <c r="OQR656" s="2"/>
      <c r="OQS656" s="2"/>
      <c r="OQT656" s="2"/>
      <c r="OQU656" s="2"/>
      <c r="OQV656" s="2"/>
      <c r="OQW656" s="2"/>
      <c r="OQX656" s="2"/>
      <c r="OQY656" s="2"/>
      <c r="OQZ656" s="2"/>
      <c r="ORA656" s="2"/>
      <c r="ORB656" s="2"/>
      <c r="ORC656" s="2"/>
      <c r="ORD656" s="2"/>
      <c r="ORE656" s="2"/>
      <c r="ORF656" s="2"/>
      <c r="ORG656" s="2"/>
      <c r="ORH656" s="2"/>
      <c r="ORI656" s="2"/>
      <c r="ORJ656" s="2"/>
      <c r="ORK656" s="2"/>
      <c r="ORL656" s="2"/>
      <c r="ORM656" s="2"/>
      <c r="ORN656" s="2"/>
      <c r="ORO656" s="2"/>
      <c r="ORP656" s="2"/>
      <c r="ORQ656" s="2"/>
      <c r="ORR656" s="2"/>
      <c r="ORS656" s="2"/>
      <c r="ORT656" s="2"/>
      <c r="ORU656" s="2"/>
      <c r="ORV656" s="2"/>
      <c r="ORW656" s="2"/>
      <c r="ORX656" s="2"/>
      <c r="ORY656" s="2"/>
      <c r="ORZ656" s="2"/>
      <c r="OSA656" s="2"/>
      <c r="OSB656" s="2"/>
      <c r="OSC656" s="2"/>
      <c r="OSD656" s="2"/>
      <c r="OSE656" s="2"/>
      <c r="OSF656" s="2"/>
      <c r="OSG656" s="2"/>
      <c r="OSH656" s="2"/>
      <c r="OSI656" s="2"/>
      <c r="OSJ656" s="2"/>
      <c r="OSK656" s="2"/>
      <c r="OSL656" s="2"/>
      <c r="OSM656" s="2"/>
      <c r="OSN656" s="2"/>
      <c r="OSO656" s="2"/>
      <c r="OSP656" s="2"/>
      <c r="OSQ656" s="2"/>
      <c r="OSR656" s="2"/>
      <c r="OSS656" s="2"/>
      <c r="OST656" s="2"/>
      <c r="OSU656" s="2"/>
      <c r="OSV656" s="2"/>
      <c r="OSW656" s="2"/>
      <c r="OSX656" s="2"/>
      <c r="OSY656" s="2"/>
      <c r="OSZ656" s="2"/>
      <c r="OTA656" s="2"/>
      <c r="OTB656" s="2"/>
      <c r="OTC656" s="2"/>
      <c r="OTD656" s="2"/>
      <c r="OTE656" s="2"/>
      <c r="OTF656" s="2"/>
      <c r="OTG656" s="2"/>
      <c r="OTH656" s="2"/>
      <c r="OTI656" s="2"/>
      <c r="OTJ656" s="2"/>
      <c r="OTK656" s="2"/>
      <c r="OTL656" s="2"/>
      <c r="OTM656" s="2"/>
      <c r="OTN656" s="2"/>
      <c r="OTO656" s="2"/>
      <c r="OTP656" s="2"/>
      <c r="OTQ656" s="2"/>
      <c r="OTR656" s="2"/>
      <c r="OTS656" s="2"/>
      <c r="OTT656" s="2"/>
      <c r="OTU656" s="2"/>
      <c r="OTV656" s="2"/>
      <c r="OTW656" s="2"/>
      <c r="OTX656" s="2"/>
      <c r="OTY656" s="2"/>
      <c r="OTZ656" s="2"/>
      <c r="OUA656" s="2"/>
      <c r="OUB656" s="2"/>
      <c r="OUC656" s="2"/>
      <c r="OUD656" s="2"/>
      <c r="OUE656" s="2"/>
      <c r="OUF656" s="2"/>
      <c r="OUG656" s="2"/>
      <c r="OUH656" s="2"/>
      <c r="OUI656" s="2"/>
      <c r="OUJ656" s="2"/>
      <c r="OUK656" s="2"/>
      <c r="OUL656" s="2"/>
      <c r="OUM656" s="2"/>
      <c r="OUN656" s="2"/>
      <c r="OUO656" s="2"/>
      <c r="OUP656" s="2"/>
      <c r="OUQ656" s="2"/>
      <c r="OUR656" s="2"/>
      <c r="OUS656" s="2"/>
      <c r="OUT656" s="2"/>
      <c r="OUU656" s="2"/>
      <c r="OUV656" s="2"/>
      <c r="OUW656" s="2"/>
      <c r="OUX656" s="2"/>
      <c r="OUY656" s="2"/>
      <c r="OUZ656" s="2"/>
      <c r="OVA656" s="2"/>
      <c r="OVB656" s="2"/>
      <c r="OVC656" s="2"/>
      <c r="OVD656" s="2"/>
      <c r="OVE656" s="2"/>
      <c r="OVF656" s="2"/>
      <c r="OVG656" s="2"/>
      <c r="OVH656" s="2"/>
      <c r="OVI656" s="2"/>
      <c r="OVJ656" s="2"/>
      <c r="OVK656" s="2"/>
      <c r="OVL656" s="2"/>
      <c r="OVM656" s="2"/>
      <c r="OVN656" s="2"/>
      <c r="OVO656" s="2"/>
      <c r="OVP656" s="2"/>
      <c r="OVQ656" s="2"/>
      <c r="OVR656" s="2"/>
      <c r="OVS656" s="2"/>
      <c r="OVT656" s="2"/>
      <c r="OVU656" s="2"/>
      <c r="OVV656" s="2"/>
      <c r="OVW656" s="2"/>
      <c r="OVX656" s="2"/>
      <c r="OVY656" s="2"/>
      <c r="OVZ656" s="2"/>
      <c r="OWA656" s="2"/>
      <c r="OWB656" s="2"/>
      <c r="OWC656" s="2"/>
      <c r="OWD656" s="2"/>
      <c r="OWE656" s="2"/>
      <c r="OWF656" s="2"/>
      <c r="OWG656" s="2"/>
      <c r="OWH656" s="2"/>
      <c r="OWI656" s="2"/>
      <c r="OWJ656" s="2"/>
      <c r="OWK656" s="2"/>
      <c r="OWL656" s="2"/>
      <c r="OWM656" s="2"/>
      <c r="OWN656" s="2"/>
      <c r="OWO656" s="2"/>
      <c r="OWP656" s="2"/>
      <c r="OWQ656" s="2"/>
      <c r="OWR656" s="2"/>
      <c r="OWS656" s="2"/>
      <c r="OWT656" s="2"/>
      <c r="OWU656" s="2"/>
      <c r="OWV656" s="2"/>
      <c r="OWW656" s="2"/>
      <c r="OWX656" s="2"/>
      <c r="OWY656" s="2"/>
      <c r="OWZ656" s="2"/>
      <c r="OXA656" s="2"/>
      <c r="OXB656" s="2"/>
      <c r="OXC656" s="2"/>
      <c r="OXD656" s="2"/>
      <c r="OXE656" s="2"/>
      <c r="OXF656" s="2"/>
      <c r="OXG656" s="2"/>
      <c r="OXH656" s="2"/>
      <c r="OXI656" s="2"/>
      <c r="OXJ656" s="2"/>
      <c r="OXK656" s="2"/>
      <c r="OXL656" s="2"/>
      <c r="OXM656" s="2"/>
      <c r="OXN656" s="2"/>
      <c r="OXO656" s="2"/>
      <c r="OXP656" s="2"/>
      <c r="OXQ656" s="2"/>
      <c r="OXR656" s="2"/>
      <c r="OXS656" s="2"/>
      <c r="OXT656" s="2"/>
      <c r="OXU656" s="2"/>
      <c r="OXV656" s="2"/>
      <c r="OXW656" s="2"/>
      <c r="OXX656" s="2"/>
      <c r="OXY656" s="2"/>
      <c r="OXZ656" s="2"/>
      <c r="OYA656" s="2"/>
      <c r="OYB656" s="2"/>
      <c r="OYC656" s="2"/>
      <c r="OYD656" s="2"/>
      <c r="OYE656" s="2"/>
      <c r="OYF656" s="2"/>
      <c r="OYG656" s="2"/>
      <c r="OYH656" s="2"/>
      <c r="OYI656" s="2"/>
      <c r="OYJ656" s="2"/>
      <c r="OYK656" s="2"/>
      <c r="OYL656" s="2"/>
      <c r="OYM656" s="2"/>
      <c r="OYN656" s="2"/>
      <c r="OYO656" s="2"/>
      <c r="OYP656" s="2"/>
      <c r="OYQ656" s="2"/>
      <c r="OYR656" s="2"/>
      <c r="OYS656" s="2"/>
      <c r="OYT656" s="2"/>
      <c r="OYU656" s="2"/>
      <c r="OYV656" s="2"/>
      <c r="OYW656" s="2"/>
      <c r="OYX656" s="2"/>
      <c r="OYY656" s="2"/>
      <c r="OYZ656" s="2"/>
      <c r="OZA656" s="2"/>
      <c r="OZB656" s="2"/>
      <c r="OZC656" s="2"/>
      <c r="OZD656" s="2"/>
      <c r="OZE656" s="2"/>
      <c r="OZF656" s="2"/>
      <c r="OZG656" s="2"/>
      <c r="OZH656" s="2"/>
      <c r="OZI656" s="2"/>
      <c r="OZJ656" s="2"/>
      <c r="OZK656" s="2"/>
      <c r="OZL656" s="2"/>
      <c r="OZM656" s="2"/>
      <c r="OZN656" s="2"/>
      <c r="OZO656" s="2"/>
      <c r="OZP656" s="2"/>
      <c r="OZQ656" s="2"/>
      <c r="OZR656" s="2"/>
      <c r="OZS656" s="2"/>
      <c r="OZT656" s="2"/>
      <c r="OZU656" s="2"/>
      <c r="OZV656" s="2"/>
      <c r="OZW656" s="2"/>
      <c r="OZX656" s="2"/>
      <c r="OZY656" s="2"/>
      <c r="OZZ656" s="2"/>
      <c r="PAA656" s="2"/>
      <c r="PAB656" s="2"/>
      <c r="PAC656" s="2"/>
      <c r="PAD656" s="2"/>
      <c r="PAE656" s="2"/>
      <c r="PAF656" s="2"/>
      <c r="PAG656" s="2"/>
      <c r="PAH656" s="2"/>
      <c r="PAI656" s="2"/>
      <c r="PAJ656" s="2"/>
      <c r="PAK656" s="2"/>
      <c r="PAL656" s="2"/>
      <c r="PAM656" s="2"/>
      <c r="PAN656" s="2"/>
      <c r="PAO656" s="2"/>
      <c r="PAP656" s="2"/>
      <c r="PAQ656" s="2"/>
      <c r="PAR656" s="2"/>
      <c r="PAS656" s="2"/>
      <c r="PAT656" s="2"/>
      <c r="PAU656" s="2"/>
      <c r="PAV656" s="2"/>
      <c r="PAW656" s="2"/>
      <c r="PAX656" s="2"/>
      <c r="PAY656" s="2"/>
      <c r="PAZ656" s="2"/>
      <c r="PBA656" s="2"/>
      <c r="PBB656" s="2"/>
      <c r="PBC656" s="2"/>
      <c r="PBD656" s="2"/>
      <c r="PBE656" s="2"/>
      <c r="PBF656" s="2"/>
      <c r="PBG656" s="2"/>
      <c r="PBH656" s="2"/>
      <c r="PBI656" s="2"/>
      <c r="PBJ656" s="2"/>
      <c r="PBK656" s="2"/>
      <c r="PBL656" s="2"/>
      <c r="PBM656" s="2"/>
      <c r="PBN656" s="2"/>
      <c r="PBO656" s="2"/>
      <c r="PBP656" s="2"/>
      <c r="PBQ656" s="2"/>
      <c r="PBR656" s="2"/>
      <c r="PBS656" s="2"/>
      <c r="PBT656" s="2"/>
      <c r="PBU656" s="2"/>
      <c r="PBV656" s="2"/>
      <c r="PBW656" s="2"/>
      <c r="PBX656" s="2"/>
      <c r="PBY656" s="2"/>
      <c r="PBZ656" s="2"/>
      <c r="PCA656" s="2"/>
      <c r="PCB656" s="2"/>
      <c r="PCC656" s="2"/>
      <c r="PCD656" s="2"/>
      <c r="PCE656" s="2"/>
      <c r="PCF656" s="2"/>
      <c r="PCG656" s="2"/>
      <c r="PCH656" s="2"/>
      <c r="PCI656" s="2"/>
      <c r="PCJ656" s="2"/>
      <c r="PCK656" s="2"/>
      <c r="PCL656" s="2"/>
      <c r="PCM656" s="2"/>
      <c r="PCN656" s="2"/>
      <c r="PCO656" s="2"/>
      <c r="PCP656" s="2"/>
      <c r="PCQ656" s="2"/>
      <c r="PCR656" s="2"/>
      <c r="PCS656" s="2"/>
      <c r="PCT656" s="2"/>
      <c r="PCU656" s="2"/>
      <c r="PCV656" s="2"/>
      <c r="PCW656" s="2"/>
      <c r="PCX656" s="2"/>
      <c r="PCY656" s="2"/>
      <c r="PCZ656" s="2"/>
      <c r="PDA656" s="2"/>
      <c r="PDB656" s="2"/>
      <c r="PDC656" s="2"/>
      <c r="PDD656" s="2"/>
      <c r="PDE656" s="2"/>
      <c r="PDF656" s="2"/>
      <c r="PDG656" s="2"/>
      <c r="PDH656" s="2"/>
      <c r="PDI656" s="2"/>
      <c r="PDJ656" s="2"/>
      <c r="PDK656" s="2"/>
      <c r="PDL656" s="2"/>
      <c r="PDM656" s="2"/>
      <c r="PDN656" s="2"/>
      <c r="PDO656" s="2"/>
      <c r="PDP656" s="2"/>
      <c r="PDQ656" s="2"/>
      <c r="PDR656" s="2"/>
      <c r="PDS656" s="2"/>
      <c r="PDT656" s="2"/>
      <c r="PDU656" s="2"/>
      <c r="PDV656" s="2"/>
      <c r="PDW656" s="2"/>
      <c r="PDX656" s="2"/>
      <c r="PDY656" s="2"/>
      <c r="PDZ656" s="2"/>
      <c r="PEA656" s="2"/>
      <c r="PEB656" s="2"/>
      <c r="PEC656" s="2"/>
      <c r="PED656" s="2"/>
      <c r="PEE656" s="2"/>
      <c r="PEF656" s="2"/>
      <c r="PEG656" s="2"/>
      <c r="PEH656" s="2"/>
      <c r="PEI656" s="2"/>
      <c r="PEJ656" s="2"/>
      <c r="PEK656" s="2"/>
      <c r="PEL656" s="2"/>
      <c r="PEM656" s="2"/>
      <c r="PEN656" s="2"/>
      <c r="PEO656" s="2"/>
      <c r="PEP656" s="2"/>
      <c r="PEQ656" s="2"/>
      <c r="PER656" s="2"/>
      <c r="PES656" s="2"/>
      <c r="PET656" s="2"/>
      <c r="PEU656" s="2"/>
      <c r="PEV656" s="2"/>
      <c r="PEW656" s="2"/>
      <c r="PEX656" s="2"/>
      <c r="PEY656" s="2"/>
      <c r="PEZ656" s="2"/>
      <c r="PFA656" s="2"/>
      <c r="PFB656" s="2"/>
      <c r="PFC656" s="2"/>
      <c r="PFD656" s="2"/>
      <c r="PFE656" s="2"/>
      <c r="PFF656" s="2"/>
      <c r="PFG656" s="2"/>
      <c r="PFH656" s="2"/>
      <c r="PFI656" s="2"/>
      <c r="PFJ656" s="2"/>
      <c r="PFK656" s="2"/>
      <c r="PFL656" s="2"/>
      <c r="PFM656" s="2"/>
      <c r="PFN656" s="2"/>
      <c r="PFO656" s="2"/>
      <c r="PFP656" s="2"/>
      <c r="PFQ656" s="2"/>
      <c r="PFR656" s="2"/>
      <c r="PFS656" s="2"/>
      <c r="PFT656" s="2"/>
      <c r="PFU656" s="2"/>
      <c r="PFV656" s="2"/>
      <c r="PFW656" s="2"/>
      <c r="PFX656" s="2"/>
      <c r="PFY656" s="2"/>
      <c r="PFZ656" s="2"/>
      <c r="PGA656" s="2"/>
      <c r="PGB656" s="2"/>
      <c r="PGC656" s="2"/>
      <c r="PGD656" s="2"/>
      <c r="PGE656" s="2"/>
      <c r="PGF656" s="2"/>
      <c r="PGG656" s="2"/>
      <c r="PGH656" s="2"/>
      <c r="PGI656" s="2"/>
      <c r="PGJ656" s="2"/>
      <c r="PGK656" s="2"/>
      <c r="PGL656" s="2"/>
      <c r="PGM656" s="2"/>
      <c r="PGN656" s="2"/>
      <c r="PGO656" s="2"/>
      <c r="PGP656" s="2"/>
      <c r="PGQ656" s="2"/>
      <c r="PGR656" s="2"/>
      <c r="PGS656" s="2"/>
      <c r="PGT656" s="2"/>
      <c r="PGU656" s="2"/>
      <c r="PGV656" s="2"/>
      <c r="PGW656" s="2"/>
      <c r="PGX656" s="2"/>
      <c r="PGY656" s="2"/>
      <c r="PGZ656" s="2"/>
      <c r="PHA656" s="2"/>
      <c r="PHB656" s="2"/>
      <c r="PHC656" s="2"/>
      <c r="PHD656" s="2"/>
      <c r="PHE656" s="2"/>
      <c r="PHF656" s="2"/>
      <c r="PHG656" s="2"/>
      <c r="PHH656" s="2"/>
      <c r="PHI656" s="2"/>
      <c r="PHJ656" s="2"/>
      <c r="PHK656" s="2"/>
      <c r="PHL656" s="2"/>
      <c r="PHM656" s="2"/>
      <c r="PHN656" s="2"/>
      <c r="PHO656" s="2"/>
      <c r="PHP656" s="2"/>
      <c r="PHQ656" s="2"/>
      <c r="PHR656" s="2"/>
      <c r="PHS656" s="2"/>
      <c r="PHT656" s="2"/>
      <c r="PHU656" s="2"/>
      <c r="PHV656" s="2"/>
      <c r="PHW656" s="2"/>
      <c r="PHX656" s="2"/>
      <c r="PHY656" s="2"/>
      <c r="PHZ656" s="2"/>
      <c r="PIA656" s="2"/>
      <c r="PIB656" s="2"/>
      <c r="PIC656" s="2"/>
      <c r="PID656" s="2"/>
      <c r="PIE656" s="2"/>
      <c r="PIF656" s="2"/>
      <c r="PIG656" s="2"/>
      <c r="PIH656" s="2"/>
      <c r="PII656" s="2"/>
      <c r="PIJ656" s="2"/>
      <c r="PIK656" s="2"/>
      <c r="PIL656" s="2"/>
      <c r="PIM656" s="2"/>
      <c r="PIN656" s="2"/>
      <c r="PIO656" s="2"/>
      <c r="PIP656" s="2"/>
      <c r="PIQ656" s="2"/>
      <c r="PIR656" s="2"/>
      <c r="PIS656" s="2"/>
      <c r="PIT656" s="2"/>
      <c r="PIU656" s="2"/>
      <c r="PIV656" s="2"/>
      <c r="PIW656" s="2"/>
      <c r="PIX656" s="2"/>
      <c r="PIY656" s="2"/>
      <c r="PIZ656" s="2"/>
      <c r="PJA656" s="2"/>
      <c r="PJB656" s="2"/>
      <c r="PJC656" s="2"/>
      <c r="PJD656" s="2"/>
      <c r="PJE656" s="2"/>
      <c r="PJF656" s="2"/>
      <c r="PJG656" s="2"/>
      <c r="PJH656" s="2"/>
      <c r="PJI656" s="2"/>
      <c r="PJJ656" s="2"/>
      <c r="PJK656" s="2"/>
      <c r="PJL656" s="2"/>
      <c r="PJM656" s="2"/>
      <c r="PJN656" s="2"/>
      <c r="PJO656" s="2"/>
      <c r="PJP656" s="2"/>
      <c r="PJQ656" s="2"/>
      <c r="PJR656" s="2"/>
      <c r="PJS656" s="2"/>
      <c r="PJT656" s="2"/>
      <c r="PJU656" s="2"/>
      <c r="PJV656" s="2"/>
      <c r="PJW656" s="2"/>
      <c r="PJX656" s="2"/>
      <c r="PJY656" s="2"/>
      <c r="PJZ656" s="2"/>
      <c r="PKA656" s="2"/>
      <c r="PKB656" s="2"/>
      <c r="PKC656" s="2"/>
      <c r="PKD656" s="2"/>
      <c r="PKE656" s="2"/>
      <c r="PKF656" s="2"/>
      <c r="PKG656" s="2"/>
      <c r="PKH656" s="2"/>
      <c r="PKI656" s="2"/>
      <c r="PKJ656" s="2"/>
      <c r="PKK656" s="2"/>
      <c r="PKL656" s="2"/>
      <c r="PKM656" s="2"/>
      <c r="PKN656" s="2"/>
      <c r="PKO656" s="2"/>
      <c r="PKP656" s="2"/>
      <c r="PKQ656" s="2"/>
      <c r="PKR656" s="2"/>
      <c r="PKS656" s="2"/>
      <c r="PKT656" s="2"/>
      <c r="PKU656" s="2"/>
      <c r="PKV656" s="2"/>
      <c r="PKW656" s="2"/>
      <c r="PKX656" s="2"/>
      <c r="PKY656" s="2"/>
      <c r="PKZ656" s="2"/>
      <c r="PLA656" s="2"/>
      <c r="PLB656" s="2"/>
      <c r="PLC656" s="2"/>
      <c r="PLD656" s="2"/>
      <c r="PLE656" s="2"/>
      <c r="PLF656" s="2"/>
      <c r="PLG656" s="2"/>
      <c r="PLH656" s="2"/>
      <c r="PLI656" s="2"/>
      <c r="PLJ656" s="2"/>
      <c r="PLK656" s="2"/>
      <c r="PLL656" s="2"/>
      <c r="PLM656" s="2"/>
      <c r="PLN656" s="2"/>
      <c r="PLO656" s="2"/>
      <c r="PLP656" s="2"/>
      <c r="PLQ656" s="2"/>
      <c r="PLR656" s="2"/>
      <c r="PLS656" s="2"/>
      <c r="PLT656" s="2"/>
      <c r="PLU656" s="2"/>
      <c r="PLV656" s="2"/>
      <c r="PLW656" s="2"/>
      <c r="PLX656" s="2"/>
      <c r="PLY656" s="2"/>
      <c r="PLZ656" s="2"/>
      <c r="PMA656" s="2"/>
      <c r="PMB656" s="2"/>
      <c r="PMC656" s="2"/>
      <c r="PMD656" s="2"/>
      <c r="PME656" s="2"/>
      <c r="PMF656" s="2"/>
      <c r="PMG656" s="2"/>
      <c r="PMH656" s="2"/>
      <c r="PMI656" s="2"/>
      <c r="PMJ656" s="2"/>
      <c r="PMK656" s="2"/>
      <c r="PML656" s="2"/>
      <c r="PMM656" s="2"/>
      <c r="PMN656" s="2"/>
      <c r="PMO656" s="2"/>
      <c r="PMP656" s="2"/>
      <c r="PMQ656" s="2"/>
      <c r="PMR656" s="2"/>
      <c r="PMS656" s="2"/>
      <c r="PMT656" s="2"/>
      <c r="PMU656" s="2"/>
      <c r="PMV656" s="2"/>
      <c r="PMW656" s="2"/>
      <c r="PMX656" s="2"/>
      <c r="PMY656" s="2"/>
      <c r="PMZ656" s="2"/>
      <c r="PNA656" s="2"/>
      <c r="PNB656" s="2"/>
      <c r="PNC656" s="2"/>
      <c r="PND656" s="2"/>
      <c r="PNE656" s="2"/>
      <c r="PNF656" s="2"/>
      <c r="PNG656" s="2"/>
      <c r="PNH656" s="2"/>
      <c r="PNI656" s="2"/>
      <c r="PNJ656" s="2"/>
      <c r="PNK656" s="2"/>
      <c r="PNL656" s="2"/>
      <c r="PNM656" s="2"/>
      <c r="PNN656" s="2"/>
      <c r="PNO656" s="2"/>
      <c r="PNP656" s="2"/>
      <c r="PNQ656" s="2"/>
      <c r="PNR656" s="2"/>
      <c r="PNS656" s="2"/>
      <c r="PNT656" s="2"/>
      <c r="PNU656" s="2"/>
      <c r="PNV656" s="2"/>
      <c r="PNW656" s="2"/>
      <c r="PNX656" s="2"/>
      <c r="PNY656" s="2"/>
      <c r="PNZ656" s="2"/>
      <c r="POA656" s="2"/>
      <c r="POB656" s="2"/>
      <c r="POC656" s="2"/>
      <c r="POD656" s="2"/>
      <c r="POE656" s="2"/>
      <c r="POF656" s="2"/>
      <c r="POG656" s="2"/>
      <c r="POH656" s="2"/>
      <c r="POI656" s="2"/>
      <c r="POJ656" s="2"/>
      <c r="POK656" s="2"/>
      <c r="POL656" s="2"/>
      <c r="POM656" s="2"/>
      <c r="PON656" s="2"/>
      <c r="POO656" s="2"/>
      <c r="POP656" s="2"/>
      <c r="POQ656" s="2"/>
      <c r="POR656" s="2"/>
      <c r="POS656" s="2"/>
      <c r="POT656" s="2"/>
      <c r="POU656" s="2"/>
      <c r="POV656" s="2"/>
      <c r="POW656" s="2"/>
      <c r="POX656" s="2"/>
      <c r="POY656" s="2"/>
      <c r="POZ656" s="2"/>
      <c r="PPA656" s="2"/>
      <c r="PPB656" s="2"/>
      <c r="PPC656" s="2"/>
      <c r="PPD656" s="2"/>
      <c r="PPE656" s="2"/>
      <c r="PPF656" s="2"/>
      <c r="PPG656" s="2"/>
      <c r="PPH656" s="2"/>
      <c r="PPI656" s="2"/>
      <c r="PPJ656" s="2"/>
      <c r="PPK656" s="2"/>
      <c r="PPL656" s="2"/>
      <c r="PPM656" s="2"/>
      <c r="PPN656" s="2"/>
      <c r="PPO656" s="2"/>
      <c r="PPP656" s="2"/>
      <c r="PPQ656" s="2"/>
      <c r="PPR656" s="2"/>
      <c r="PPS656" s="2"/>
      <c r="PPT656" s="2"/>
      <c r="PPU656" s="2"/>
      <c r="PPV656" s="2"/>
      <c r="PPW656" s="2"/>
      <c r="PPX656" s="2"/>
      <c r="PPY656" s="2"/>
      <c r="PPZ656" s="2"/>
      <c r="PQA656" s="2"/>
      <c r="PQB656" s="2"/>
      <c r="PQC656" s="2"/>
      <c r="PQD656" s="2"/>
      <c r="PQE656" s="2"/>
      <c r="PQF656" s="2"/>
      <c r="PQG656" s="2"/>
      <c r="PQH656" s="2"/>
      <c r="PQI656" s="2"/>
      <c r="PQJ656" s="2"/>
      <c r="PQK656" s="2"/>
      <c r="PQL656" s="2"/>
      <c r="PQM656" s="2"/>
      <c r="PQN656" s="2"/>
      <c r="PQO656" s="2"/>
      <c r="PQP656" s="2"/>
      <c r="PQQ656" s="2"/>
      <c r="PQR656" s="2"/>
      <c r="PQS656" s="2"/>
      <c r="PQT656" s="2"/>
      <c r="PQU656" s="2"/>
      <c r="PQV656" s="2"/>
      <c r="PQW656" s="2"/>
      <c r="PQX656" s="2"/>
      <c r="PQY656" s="2"/>
      <c r="PQZ656" s="2"/>
      <c r="PRA656" s="2"/>
      <c r="PRB656" s="2"/>
      <c r="PRC656" s="2"/>
      <c r="PRD656" s="2"/>
      <c r="PRE656" s="2"/>
      <c r="PRF656" s="2"/>
      <c r="PRG656" s="2"/>
      <c r="PRH656" s="2"/>
      <c r="PRI656" s="2"/>
      <c r="PRJ656" s="2"/>
      <c r="PRK656" s="2"/>
      <c r="PRL656" s="2"/>
      <c r="PRM656" s="2"/>
      <c r="PRN656" s="2"/>
      <c r="PRO656" s="2"/>
      <c r="PRP656" s="2"/>
      <c r="PRQ656" s="2"/>
      <c r="PRR656" s="2"/>
      <c r="PRS656" s="2"/>
      <c r="PRT656" s="2"/>
      <c r="PRU656" s="2"/>
      <c r="PRV656" s="2"/>
      <c r="PRW656" s="2"/>
      <c r="PRX656" s="2"/>
      <c r="PRY656" s="2"/>
      <c r="PRZ656" s="2"/>
      <c r="PSA656" s="2"/>
      <c r="PSB656" s="2"/>
      <c r="PSC656" s="2"/>
      <c r="PSD656" s="2"/>
      <c r="PSE656" s="2"/>
      <c r="PSF656" s="2"/>
      <c r="PSG656" s="2"/>
      <c r="PSH656" s="2"/>
      <c r="PSI656" s="2"/>
      <c r="PSJ656" s="2"/>
      <c r="PSK656" s="2"/>
      <c r="PSL656" s="2"/>
      <c r="PSM656" s="2"/>
      <c r="PSN656" s="2"/>
      <c r="PSO656" s="2"/>
      <c r="PSP656" s="2"/>
      <c r="PSQ656" s="2"/>
      <c r="PSR656" s="2"/>
      <c r="PSS656" s="2"/>
      <c r="PST656" s="2"/>
      <c r="PSU656" s="2"/>
      <c r="PSV656" s="2"/>
      <c r="PSW656" s="2"/>
      <c r="PSX656" s="2"/>
      <c r="PSY656" s="2"/>
      <c r="PSZ656" s="2"/>
      <c r="PTA656" s="2"/>
      <c r="PTB656" s="2"/>
      <c r="PTC656" s="2"/>
      <c r="PTD656" s="2"/>
      <c r="PTE656" s="2"/>
      <c r="PTF656" s="2"/>
      <c r="PTG656" s="2"/>
      <c r="PTH656" s="2"/>
      <c r="PTI656" s="2"/>
      <c r="PTJ656" s="2"/>
      <c r="PTK656" s="2"/>
      <c r="PTL656" s="2"/>
      <c r="PTM656" s="2"/>
      <c r="PTN656" s="2"/>
      <c r="PTO656" s="2"/>
      <c r="PTP656" s="2"/>
      <c r="PTQ656" s="2"/>
      <c r="PTR656" s="2"/>
      <c r="PTS656" s="2"/>
      <c r="PTT656" s="2"/>
      <c r="PTU656" s="2"/>
      <c r="PTV656" s="2"/>
      <c r="PTW656" s="2"/>
      <c r="PTX656" s="2"/>
      <c r="PTY656" s="2"/>
      <c r="PTZ656" s="2"/>
      <c r="PUA656" s="2"/>
      <c r="PUB656" s="2"/>
      <c r="PUC656" s="2"/>
      <c r="PUD656" s="2"/>
      <c r="PUE656" s="2"/>
      <c r="PUF656" s="2"/>
      <c r="PUG656" s="2"/>
      <c r="PUH656" s="2"/>
      <c r="PUI656" s="2"/>
      <c r="PUJ656" s="2"/>
      <c r="PUK656" s="2"/>
      <c r="PUL656" s="2"/>
      <c r="PUM656" s="2"/>
      <c r="PUN656" s="2"/>
      <c r="PUO656" s="2"/>
      <c r="PUP656" s="2"/>
      <c r="PUQ656" s="2"/>
      <c r="PUR656" s="2"/>
      <c r="PUS656" s="2"/>
      <c r="PUT656" s="2"/>
      <c r="PUU656" s="2"/>
      <c r="PUV656" s="2"/>
      <c r="PUW656" s="2"/>
      <c r="PUX656" s="2"/>
      <c r="PUY656" s="2"/>
      <c r="PUZ656" s="2"/>
      <c r="PVA656" s="2"/>
      <c r="PVB656" s="2"/>
      <c r="PVC656" s="2"/>
      <c r="PVD656" s="2"/>
      <c r="PVE656" s="2"/>
      <c r="PVF656" s="2"/>
      <c r="PVG656" s="2"/>
      <c r="PVH656" s="2"/>
      <c r="PVI656" s="2"/>
      <c r="PVJ656" s="2"/>
      <c r="PVK656" s="2"/>
      <c r="PVL656" s="2"/>
      <c r="PVM656" s="2"/>
      <c r="PVN656" s="2"/>
      <c r="PVO656" s="2"/>
      <c r="PVP656" s="2"/>
      <c r="PVQ656" s="2"/>
      <c r="PVR656" s="2"/>
      <c r="PVS656" s="2"/>
      <c r="PVT656" s="2"/>
      <c r="PVU656" s="2"/>
      <c r="PVV656" s="2"/>
      <c r="PVW656" s="2"/>
      <c r="PVX656" s="2"/>
      <c r="PVY656" s="2"/>
      <c r="PVZ656" s="2"/>
      <c r="PWA656" s="2"/>
      <c r="PWB656" s="2"/>
      <c r="PWC656" s="2"/>
      <c r="PWD656" s="2"/>
      <c r="PWE656" s="2"/>
      <c r="PWF656" s="2"/>
      <c r="PWG656" s="2"/>
      <c r="PWH656" s="2"/>
      <c r="PWI656" s="2"/>
      <c r="PWJ656" s="2"/>
      <c r="PWK656" s="2"/>
      <c r="PWL656" s="2"/>
      <c r="PWM656" s="2"/>
      <c r="PWN656" s="2"/>
      <c r="PWO656" s="2"/>
      <c r="PWP656" s="2"/>
      <c r="PWQ656" s="2"/>
      <c r="PWR656" s="2"/>
      <c r="PWS656" s="2"/>
      <c r="PWT656" s="2"/>
      <c r="PWU656" s="2"/>
      <c r="PWV656" s="2"/>
      <c r="PWW656" s="2"/>
      <c r="PWX656" s="2"/>
      <c r="PWY656" s="2"/>
      <c r="PWZ656" s="2"/>
      <c r="PXA656" s="2"/>
      <c r="PXB656" s="2"/>
      <c r="PXC656" s="2"/>
      <c r="PXD656" s="2"/>
      <c r="PXE656" s="2"/>
      <c r="PXF656" s="2"/>
      <c r="PXG656" s="2"/>
      <c r="PXH656" s="2"/>
      <c r="PXI656" s="2"/>
      <c r="PXJ656" s="2"/>
      <c r="PXK656" s="2"/>
      <c r="PXL656" s="2"/>
      <c r="PXM656" s="2"/>
      <c r="PXN656" s="2"/>
      <c r="PXO656" s="2"/>
      <c r="PXP656" s="2"/>
      <c r="PXQ656" s="2"/>
      <c r="PXR656" s="2"/>
      <c r="PXS656" s="2"/>
      <c r="PXT656" s="2"/>
      <c r="PXU656" s="2"/>
      <c r="PXV656" s="2"/>
      <c r="PXW656" s="2"/>
      <c r="PXX656" s="2"/>
      <c r="PXY656" s="2"/>
      <c r="PXZ656" s="2"/>
      <c r="PYA656" s="2"/>
      <c r="PYB656" s="2"/>
      <c r="PYC656" s="2"/>
      <c r="PYD656" s="2"/>
      <c r="PYE656" s="2"/>
      <c r="PYF656" s="2"/>
      <c r="PYG656" s="2"/>
      <c r="PYH656" s="2"/>
      <c r="PYI656" s="2"/>
      <c r="PYJ656" s="2"/>
      <c r="PYK656" s="2"/>
      <c r="PYL656" s="2"/>
      <c r="PYM656" s="2"/>
      <c r="PYN656" s="2"/>
      <c r="PYO656" s="2"/>
      <c r="PYP656" s="2"/>
      <c r="PYQ656" s="2"/>
      <c r="PYR656" s="2"/>
      <c r="PYS656" s="2"/>
      <c r="PYT656" s="2"/>
      <c r="PYU656" s="2"/>
      <c r="PYV656" s="2"/>
      <c r="PYW656" s="2"/>
      <c r="PYX656" s="2"/>
      <c r="PYY656" s="2"/>
      <c r="PYZ656" s="2"/>
      <c r="PZA656" s="2"/>
      <c r="PZB656" s="2"/>
      <c r="PZC656" s="2"/>
      <c r="PZD656" s="2"/>
      <c r="PZE656" s="2"/>
      <c r="PZF656" s="2"/>
      <c r="PZG656" s="2"/>
      <c r="PZH656" s="2"/>
      <c r="PZI656" s="2"/>
      <c r="PZJ656" s="2"/>
      <c r="PZK656" s="2"/>
      <c r="PZL656" s="2"/>
      <c r="PZM656" s="2"/>
      <c r="PZN656" s="2"/>
      <c r="PZO656" s="2"/>
      <c r="PZP656" s="2"/>
      <c r="PZQ656" s="2"/>
      <c r="PZR656" s="2"/>
      <c r="PZS656" s="2"/>
      <c r="PZT656" s="2"/>
      <c r="PZU656" s="2"/>
      <c r="PZV656" s="2"/>
      <c r="PZW656" s="2"/>
      <c r="PZX656" s="2"/>
      <c r="PZY656" s="2"/>
      <c r="PZZ656" s="2"/>
      <c r="QAA656" s="2"/>
      <c r="QAB656" s="2"/>
      <c r="QAC656" s="2"/>
      <c r="QAD656" s="2"/>
      <c r="QAE656" s="2"/>
      <c r="QAF656" s="2"/>
      <c r="QAG656" s="2"/>
      <c r="QAH656" s="2"/>
      <c r="QAI656" s="2"/>
      <c r="QAJ656" s="2"/>
      <c r="QAK656" s="2"/>
      <c r="QAL656" s="2"/>
      <c r="QAM656" s="2"/>
      <c r="QAN656" s="2"/>
      <c r="QAO656" s="2"/>
      <c r="QAP656" s="2"/>
      <c r="QAQ656" s="2"/>
      <c r="QAR656" s="2"/>
      <c r="QAS656" s="2"/>
      <c r="QAT656" s="2"/>
      <c r="QAU656" s="2"/>
      <c r="QAV656" s="2"/>
      <c r="QAW656" s="2"/>
      <c r="QAX656" s="2"/>
      <c r="QAY656" s="2"/>
      <c r="QAZ656" s="2"/>
      <c r="QBA656" s="2"/>
      <c r="QBB656" s="2"/>
      <c r="QBC656" s="2"/>
      <c r="QBD656" s="2"/>
      <c r="QBE656" s="2"/>
      <c r="QBF656" s="2"/>
      <c r="QBG656" s="2"/>
      <c r="QBH656" s="2"/>
      <c r="QBI656" s="2"/>
      <c r="QBJ656" s="2"/>
      <c r="QBK656" s="2"/>
      <c r="QBL656" s="2"/>
      <c r="QBM656" s="2"/>
      <c r="QBN656" s="2"/>
      <c r="QBO656" s="2"/>
      <c r="QBP656" s="2"/>
      <c r="QBQ656" s="2"/>
      <c r="QBR656" s="2"/>
      <c r="QBS656" s="2"/>
      <c r="QBT656" s="2"/>
      <c r="QBU656" s="2"/>
      <c r="QBV656" s="2"/>
      <c r="QBW656" s="2"/>
      <c r="QBX656" s="2"/>
      <c r="QBY656" s="2"/>
      <c r="QBZ656" s="2"/>
      <c r="QCA656" s="2"/>
      <c r="QCB656" s="2"/>
      <c r="QCC656" s="2"/>
      <c r="QCD656" s="2"/>
      <c r="QCE656" s="2"/>
      <c r="QCF656" s="2"/>
      <c r="QCG656" s="2"/>
      <c r="QCH656" s="2"/>
      <c r="QCI656" s="2"/>
      <c r="QCJ656" s="2"/>
      <c r="QCK656" s="2"/>
      <c r="QCL656" s="2"/>
      <c r="QCM656" s="2"/>
      <c r="QCN656" s="2"/>
      <c r="QCO656" s="2"/>
      <c r="QCP656" s="2"/>
      <c r="QCQ656" s="2"/>
      <c r="QCR656" s="2"/>
      <c r="QCS656" s="2"/>
      <c r="QCT656" s="2"/>
      <c r="QCU656" s="2"/>
      <c r="QCV656" s="2"/>
      <c r="QCW656" s="2"/>
      <c r="QCX656" s="2"/>
      <c r="QCY656" s="2"/>
      <c r="QCZ656" s="2"/>
      <c r="QDA656" s="2"/>
      <c r="QDB656" s="2"/>
      <c r="QDC656" s="2"/>
      <c r="QDD656" s="2"/>
      <c r="QDE656" s="2"/>
      <c r="QDF656" s="2"/>
      <c r="QDG656" s="2"/>
      <c r="QDH656" s="2"/>
      <c r="QDI656" s="2"/>
      <c r="QDJ656" s="2"/>
      <c r="QDK656" s="2"/>
      <c r="QDL656" s="2"/>
      <c r="QDM656" s="2"/>
      <c r="QDN656" s="2"/>
      <c r="QDO656" s="2"/>
      <c r="QDP656" s="2"/>
      <c r="QDQ656" s="2"/>
      <c r="QDR656" s="2"/>
      <c r="QDS656" s="2"/>
      <c r="QDT656" s="2"/>
      <c r="QDU656" s="2"/>
      <c r="QDV656" s="2"/>
      <c r="QDW656" s="2"/>
      <c r="QDX656" s="2"/>
      <c r="QDY656" s="2"/>
      <c r="QDZ656" s="2"/>
      <c r="QEA656" s="2"/>
      <c r="QEB656" s="2"/>
      <c r="QEC656" s="2"/>
      <c r="QED656" s="2"/>
      <c r="QEE656" s="2"/>
      <c r="QEF656" s="2"/>
      <c r="QEG656" s="2"/>
      <c r="QEH656" s="2"/>
      <c r="QEI656" s="2"/>
      <c r="QEJ656" s="2"/>
      <c r="QEK656" s="2"/>
      <c r="QEL656" s="2"/>
      <c r="QEM656" s="2"/>
      <c r="QEN656" s="2"/>
      <c r="QEO656" s="2"/>
      <c r="QEP656" s="2"/>
      <c r="QEQ656" s="2"/>
      <c r="QER656" s="2"/>
      <c r="QES656" s="2"/>
      <c r="QET656" s="2"/>
      <c r="QEU656" s="2"/>
      <c r="QEV656" s="2"/>
      <c r="QEW656" s="2"/>
      <c r="QEX656" s="2"/>
      <c r="QEY656" s="2"/>
      <c r="QEZ656" s="2"/>
      <c r="QFA656" s="2"/>
      <c r="QFB656" s="2"/>
      <c r="QFC656" s="2"/>
      <c r="QFD656" s="2"/>
      <c r="QFE656" s="2"/>
      <c r="QFF656" s="2"/>
      <c r="QFG656" s="2"/>
      <c r="QFH656" s="2"/>
      <c r="QFI656" s="2"/>
      <c r="QFJ656" s="2"/>
      <c r="QFK656" s="2"/>
      <c r="QFL656" s="2"/>
      <c r="QFM656" s="2"/>
      <c r="QFN656" s="2"/>
      <c r="QFO656" s="2"/>
      <c r="QFP656" s="2"/>
      <c r="QFQ656" s="2"/>
      <c r="QFR656" s="2"/>
      <c r="QFS656" s="2"/>
      <c r="QFT656" s="2"/>
      <c r="QFU656" s="2"/>
      <c r="QFV656" s="2"/>
      <c r="QFW656" s="2"/>
      <c r="QFX656" s="2"/>
      <c r="QFY656" s="2"/>
      <c r="QFZ656" s="2"/>
      <c r="QGA656" s="2"/>
      <c r="QGB656" s="2"/>
      <c r="QGC656" s="2"/>
      <c r="QGD656" s="2"/>
      <c r="QGE656" s="2"/>
      <c r="QGF656" s="2"/>
      <c r="QGG656" s="2"/>
      <c r="QGH656" s="2"/>
      <c r="QGI656" s="2"/>
      <c r="QGJ656" s="2"/>
      <c r="QGK656" s="2"/>
      <c r="QGL656" s="2"/>
      <c r="QGM656" s="2"/>
      <c r="QGN656" s="2"/>
      <c r="QGO656" s="2"/>
      <c r="QGP656" s="2"/>
      <c r="QGQ656" s="2"/>
      <c r="QGR656" s="2"/>
      <c r="QGS656" s="2"/>
      <c r="QGT656" s="2"/>
      <c r="QGU656" s="2"/>
      <c r="QGV656" s="2"/>
      <c r="QGW656" s="2"/>
      <c r="QGX656" s="2"/>
      <c r="QGY656" s="2"/>
      <c r="QGZ656" s="2"/>
      <c r="QHA656" s="2"/>
      <c r="QHB656" s="2"/>
      <c r="QHC656" s="2"/>
      <c r="QHD656" s="2"/>
      <c r="QHE656" s="2"/>
      <c r="QHF656" s="2"/>
      <c r="QHG656" s="2"/>
      <c r="QHH656" s="2"/>
      <c r="QHI656" s="2"/>
      <c r="QHJ656" s="2"/>
      <c r="QHK656" s="2"/>
      <c r="QHL656" s="2"/>
      <c r="QHM656" s="2"/>
      <c r="QHN656" s="2"/>
      <c r="QHO656" s="2"/>
      <c r="QHP656" s="2"/>
      <c r="QHQ656" s="2"/>
      <c r="QHR656" s="2"/>
      <c r="QHS656" s="2"/>
      <c r="QHT656" s="2"/>
      <c r="QHU656" s="2"/>
      <c r="QHV656" s="2"/>
      <c r="QHW656" s="2"/>
      <c r="QHX656" s="2"/>
      <c r="QHY656" s="2"/>
      <c r="QHZ656" s="2"/>
      <c r="QIA656" s="2"/>
      <c r="QIB656" s="2"/>
      <c r="QIC656" s="2"/>
      <c r="QID656" s="2"/>
      <c r="QIE656" s="2"/>
      <c r="QIF656" s="2"/>
      <c r="QIG656" s="2"/>
      <c r="QIH656" s="2"/>
      <c r="QII656" s="2"/>
      <c r="QIJ656" s="2"/>
      <c r="QIK656" s="2"/>
      <c r="QIL656" s="2"/>
      <c r="QIM656" s="2"/>
      <c r="QIN656" s="2"/>
      <c r="QIO656" s="2"/>
      <c r="QIP656" s="2"/>
      <c r="QIQ656" s="2"/>
      <c r="QIR656" s="2"/>
      <c r="QIS656" s="2"/>
      <c r="QIT656" s="2"/>
      <c r="QIU656" s="2"/>
      <c r="QIV656" s="2"/>
      <c r="QIW656" s="2"/>
      <c r="QIX656" s="2"/>
      <c r="QIY656" s="2"/>
      <c r="QIZ656" s="2"/>
      <c r="QJA656" s="2"/>
      <c r="QJB656" s="2"/>
      <c r="QJC656" s="2"/>
      <c r="QJD656" s="2"/>
      <c r="QJE656" s="2"/>
      <c r="QJF656" s="2"/>
      <c r="QJG656" s="2"/>
      <c r="QJH656" s="2"/>
      <c r="QJI656" s="2"/>
      <c r="QJJ656" s="2"/>
      <c r="QJK656" s="2"/>
      <c r="QJL656" s="2"/>
      <c r="QJM656" s="2"/>
      <c r="QJN656" s="2"/>
      <c r="QJO656" s="2"/>
      <c r="QJP656" s="2"/>
      <c r="QJQ656" s="2"/>
      <c r="QJR656" s="2"/>
      <c r="QJS656" s="2"/>
      <c r="QJT656" s="2"/>
      <c r="QJU656" s="2"/>
      <c r="QJV656" s="2"/>
      <c r="QJW656" s="2"/>
      <c r="QJX656" s="2"/>
      <c r="QJY656" s="2"/>
      <c r="QJZ656" s="2"/>
      <c r="QKA656" s="2"/>
      <c r="QKB656" s="2"/>
      <c r="QKC656" s="2"/>
      <c r="QKD656" s="2"/>
      <c r="QKE656" s="2"/>
      <c r="QKF656" s="2"/>
      <c r="QKG656" s="2"/>
      <c r="QKH656" s="2"/>
      <c r="QKI656" s="2"/>
      <c r="QKJ656" s="2"/>
      <c r="QKK656" s="2"/>
      <c r="QKL656" s="2"/>
      <c r="QKM656" s="2"/>
      <c r="QKN656" s="2"/>
      <c r="QKO656" s="2"/>
      <c r="QKP656" s="2"/>
      <c r="QKQ656" s="2"/>
      <c r="QKR656" s="2"/>
      <c r="QKS656" s="2"/>
      <c r="QKT656" s="2"/>
      <c r="QKU656" s="2"/>
      <c r="QKV656" s="2"/>
      <c r="QKW656" s="2"/>
      <c r="QKX656" s="2"/>
      <c r="QKY656" s="2"/>
      <c r="QKZ656" s="2"/>
      <c r="QLA656" s="2"/>
      <c r="QLB656" s="2"/>
      <c r="QLC656" s="2"/>
      <c r="QLD656" s="2"/>
      <c r="QLE656" s="2"/>
      <c r="QLF656" s="2"/>
      <c r="QLG656" s="2"/>
      <c r="QLH656" s="2"/>
      <c r="QLI656" s="2"/>
      <c r="QLJ656" s="2"/>
      <c r="QLK656" s="2"/>
      <c r="QLL656" s="2"/>
      <c r="QLM656" s="2"/>
      <c r="QLN656" s="2"/>
      <c r="QLO656" s="2"/>
      <c r="QLP656" s="2"/>
      <c r="QLQ656" s="2"/>
      <c r="QLR656" s="2"/>
      <c r="QLS656" s="2"/>
      <c r="QLT656" s="2"/>
      <c r="QLU656" s="2"/>
      <c r="QLV656" s="2"/>
      <c r="QLW656" s="2"/>
      <c r="QLX656" s="2"/>
      <c r="QLY656" s="2"/>
      <c r="QLZ656" s="2"/>
      <c r="QMA656" s="2"/>
      <c r="QMB656" s="2"/>
      <c r="QMC656" s="2"/>
      <c r="QMD656" s="2"/>
      <c r="QME656" s="2"/>
      <c r="QMF656" s="2"/>
      <c r="QMG656" s="2"/>
      <c r="QMH656" s="2"/>
      <c r="QMI656" s="2"/>
      <c r="QMJ656" s="2"/>
      <c r="QMK656" s="2"/>
      <c r="QML656" s="2"/>
      <c r="QMM656" s="2"/>
      <c r="QMN656" s="2"/>
      <c r="QMO656" s="2"/>
      <c r="QMP656" s="2"/>
      <c r="QMQ656" s="2"/>
      <c r="QMR656" s="2"/>
      <c r="QMS656" s="2"/>
      <c r="QMT656" s="2"/>
      <c r="QMU656" s="2"/>
      <c r="QMV656" s="2"/>
      <c r="QMW656" s="2"/>
      <c r="QMX656" s="2"/>
      <c r="QMY656" s="2"/>
      <c r="QMZ656" s="2"/>
      <c r="QNA656" s="2"/>
      <c r="QNB656" s="2"/>
      <c r="QNC656" s="2"/>
      <c r="QND656" s="2"/>
      <c r="QNE656" s="2"/>
      <c r="QNF656" s="2"/>
      <c r="QNG656" s="2"/>
      <c r="QNH656" s="2"/>
      <c r="QNI656" s="2"/>
      <c r="QNJ656" s="2"/>
      <c r="QNK656" s="2"/>
      <c r="QNL656" s="2"/>
      <c r="QNM656" s="2"/>
      <c r="QNN656" s="2"/>
      <c r="QNO656" s="2"/>
      <c r="QNP656" s="2"/>
      <c r="QNQ656" s="2"/>
      <c r="QNR656" s="2"/>
      <c r="QNS656" s="2"/>
      <c r="QNT656" s="2"/>
      <c r="QNU656" s="2"/>
      <c r="QNV656" s="2"/>
      <c r="QNW656" s="2"/>
      <c r="QNX656" s="2"/>
      <c r="QNY656" s="2"/>
      <c r="QNZ656" s="2"/>
      <c r="QOA656" s="2"/>
      <c r="QOB656" s="2"/>
      <c r="QOC656" s="2"/>
      <c r="QOD656" s="2"/>
      <c r="QOE656" s="2"/>
      <c r="QOF656" s="2"/>
      <c r="QOG656" s="2"/>
      <c r="QOH656" s="2"/>
      <c r="QOI656" s="2"/>
      <c r="QOJ656" s="2"/>
      <c r="QOK656" s="2"/>
      <c r="QOL656" s="2"/>
      <c r="QOM656" s="2"/>
      <c r="QON656" s="2"/>
      <c r="QOO656" s="2"/>
      <c r="QOP656" s="2"/>
      <c r="QOQ656" s="2"/>
      <c r="QOR656" s="2"/>
      <c r="QOS656" s="2"/>
      <c r="QOT656" s="2"/>
      <c r="QOU656" s="2"/>
      <c r="QOV656" s="2"/>
      <c r="QOW656" s="2"/>
      <c r="QOX656" s="2"/>
      <c r="QOY656" s="2"/>
      <c r="QOZ656" s="2"/>
      <c r="QPA656" s="2"/>
      <c r="QPB656" s="2"/>
      <c r="QPC656" s="2"/>
      <c r="QPD656" s="2"/>
      <c r="QPE656" s="2"/>
      <c r="QPF656" s="2"/>
      <c r="QPG656" s="2"/>
      <c r="QPH656" s="2"/>
      <c r="QPI656" s="2"/>
      <c r="QPJ656" s="2"/>
      <c r="QPK656" s="2"/>
      <c r="QPL656" s="2"/>
      <c r="QPM656" s="2"/>
      <c r="QPN656" s="2"/>
      <c r="QPO656" s="2"/>
      <c r="QPP656" s="2"/>
      <c r="QPQ656" s="2"/>
      <c r="QPR656" s="2"/>
      <c r="QPS656" s="2"/>
      <c r="QPT656" s="2"/>
      <c r="QPU656" s="2"/>
      <c r="QPV656" s="2"/>
      <c r="QPW656" s="2"/>
      <c r="QPX656" s="2"/>
      <c r="QPY656" s="2"/>
      <c r="QPZ656" s="2"/>
      <c r="QQA656" s="2"/>
      <c r="QQB656" s="2"/>
      <c r="QQC656" s="2"/>
      <c r="QQD656" s="2"/>
      <c r="QQE656" s="2"/>
      <c r="QQF656" s="2"/>
      <c r="QQG656" s="2"/>
      <c r="QQH656" s="2"/>
      <c r="QQI656" s="2"/>
      <c r="QQJ656" s="2"/>
      <c r="QQK656" s="2"/>
      <c r="QQL656" s="2"/>
      <c r="QQM656" s="2"/>
      <c r="QQN656" s="2"/>
      <c r="QQO656" s="2"/>
      <c r="QQP656" s="2"/>
      <c r="QQQ656" s="2"/>
      <c r="QQR656" s="2"/>
      <c r="QQS656" s="2"/>
      <c r="QQT656" s="2"/>
      <c r="QQU656" s="2"/>
      <c r="QQV656" s="2"/>
      <c r="QQW656" s="2"/>
      <c r="QQX656" s="2"/>
      <c r="QQY656" s="2"/>
      <c r="QQZ656" s="2"/>
      <c r="QRA656" s="2"/>
      <c r="QRB656" s="2"/>
      <c r="QRC656" s="2"/>
      <c r="QRD656" s="2"/>
      <c r="QRE656" s="2"/>
      <c r="QRF656" s="2"/>
      <c r="QRG656" s="2"/>
      <c r="QRH656" s="2"/>
      <c r="QRI656" s="2"/>
      <c r="QRJ656" s="2"/>
      <c r="QRK656" s="2"/>
      <c r="QRL656" s="2"/>
      <c r="QRM656" s="2"/>
      <c r="QRN656" s="2"/>
      <c r="QRO656" s="2"/>
      <c r="QRP656" s="2"/>
      <c r="QRQ656" s="2"/>
      <c r="QRR656" s="2"/>
      <c r="QRS656" s="2"/>
      <c r="QRT656" s="2"/>
      <c r="QRU656" s="2"/>
      <c r="QRV656" s="2"/>
      <c r="QRW656" s="2"/>
      <c r="QRX656" s="2"/>
      <c r="QRY656" s="2"/>
      <c r="QRZ656" s="2"/>
      <c r="QSA656" s="2"/>
      <c r="QSB656" s="2"/>
      <c r="QSC656" s="2"/>
      <c r="QSD656" s="2"/>
      <c r="QSE656" s="2"/>
      <c r="QSF656" s="2"/>
      <c r="QSG656" s="2"/>
      <c r="QSH656" s="2"/>
      <c r="QSI656" s="2"/>
      <c r="QSJ656" s="2"/>
      <c r="QSK656" s="2"/>
      <c r="QSL656" s="2"/>
      <c r="QSM656" s="2"/>
      <c r="QSN656" s="2"/>
      <c r="QSO656" s="2"/>
      <c r="QSP656" s="2"/>
      <c r="QSQ656" s="2"/>
      <c r="QSR656" s="2"/>
      <c r="QSS656" s="2"/>
      <c r="QST656" s="2"/>
      <c r="QSU656" s="2"/>
      <c r="QSV656" s="2"/>
      <c r="QSW656" s="2"/>
      <c r="QSX656" s="2"/>
      <c r="QSY656" s="2"/>
      <c r="QSZ656" s="2"/>
      <c r="QTA656" s="2"/>
      <c r="QTB656" s="2"/>
      <c r="QTC656" s="2"/>
      <c r="QTD656" s="2"/>
      <c r="QTE656" s="2"/>
      <c r="QTF656" s="2"/>
      <c r="QTG656" s="2"/>
      <c r="QTH656" s="2"/>
      <c r="QTI656" s="2"/>
      <c r="QTJ656" s="2"/>
      <c r="QTK656" s="2"/>
      <c r="QTL656" s="2"/>
      <c r="QTM656" s="2"/>
      <c r="QTN656" s="2"/>
      <c r="QTO656" s="2"/>
      <c r="QTP656" s="2"/>
      <c r="QTQ656" s="2"/>
      <c r="QTR656" s="2"/>
      <c r="QTS656" s="2"/>
      <c r="QTT656" s="2"/>
      <c r="QTU656" s="2"/>
      <c r="QTV656" s="2"/>
      <c r="QTW656" s="2"/>
      <c r="QTX656" s="2"/>
      <c r="QTY656" s="2"/>
      <c r="QTZ656" s="2"/>
      <c r="QUA656" s="2"/>
      <c r="QUB656" s="2"/>
      <c r="QUC656" s="2"/>
      <c r="QUD656" s="2"/>
      <c r="QUE656" s="2"/>
      <c r="QUF656" s="2"/>
      <c r="QUG656" s="2"/>
      <c r="QUH656" s="2"/>
      <c r="QUI656" s="2"/>
      <c r="QUJ656" s="2"/>
      <c r="QUK656" s="2"/>
      <c r="QUL656" s="2"/>
      <c r="QUM656" s="2"/>
      <c r="QUN656" s="2"/>
      <c r="QUO656" s="2"/>
      <c r="QUP656" s="2"/>
      <c r="QUQ656" s="2"/>
      <c r="QUR656" s="2"/>
      <c r="QUS656" s="2"/>
      <c r="QUT656" s="2"/>
      <c r="QUU656" s="2"/>
      <c r="QUV656" s="2"/>
      <c r="QUW656" s="2"/>
      <c r="QUX656" s="2"/>
      <c r="QUY656" s="2"/>
      <c r="QUZ656" s="2"/>
      <c r="QVA656" s="2"/>
      <c r="QVB656" s="2"/>
      <c r="QVC656" s="2"/>
      <c r="QVD656" s="2"/>
      <c r="QVE656" s="2"/>
      <c r="QVF656" s="2"/>
      <c r="QVG656" s="2"/>
      <c r="QVH656" s="2"/>
      <c r="QVI656" s="2"/>
      <c r="QVJ656" s="2"/>
      <c r="QVK656" s="2"/>
      <c r="QVL656" s="2"/>
      <c r="QVM656" s="2"/>
      <c r="QVN656" s="2"/>
      <c r="QVO656" s="2"/>
      <c r="QVP656" s="2"/>
      <c r="QVQ656" s="2"/>
      <c r="QVR656" s="2"/>
      <c r="QVS656" s="2"/>
      <c r="QVT656" s="2"/>
      <c r="QVU656" s="2"/>
      <c r="QVV656" s="2"/>
      <c r="QVW656" s="2"/>
      <c r="QVX656" s="2"/>
      <c r="QVY656" s="2"/>
      <c r="QVZ656" s="2"/>
      <c r="QWA656" s="2"/>
      <c r="QWB656" s="2"/>
      <c r="QWC656" s="2"/>
      <c r="QWD656" s="2"/>
      <c r="QWE656" s="2"/>
      <c r="QWF656" s="2"/>
      <c r="QWG656" s="2"/>
      <c r="QWH656" s="2"/>
      <c r="QWI656" s="2"/>
      <c r="QWJ656" s="2"/>
      <c r="QWK656" s="2"/>
      <c r="QWL656" s="2"/>
      <c r="QWM656" s="2"/>
      <c r="QWN656" s="2"/>
      <c r="QWO656" s="2"/>
      <c r="QWP656" s="2"/>
      <c r="QWQ656" s="2"/>
      <c r="QWR656" s="2"/>
      <c r="QWS656" s="2"/>
      <c r="QWT656" s="2"/>
      <c r="QWU656" s="2"/>
      <c r="QWV656" s="2"/>
      <c r="QWW656" s="2"/>
      <c r="QWX656" s="2"/>
      <c r="QWY656" s="2"/>
      <c r="QWZ656" s="2"/>
      <c r="QXA656" s="2"/>
      <c r="QXB656" s="2"/>
      <c r="QXC656" s="2"/>
      <c r="QXD656" s="2"/>
      <c r="QXE656" s="2"/>
      <c r="QXF656" s="2"/>
      <c r="QXG656" s="2"/>
      <c r="QXH656" s="2"/>
      <c r="QXI656" s="2"/>
      <c r="QXJ656" s="2"/>
      <c r="QXK656" s="2"/>
      <c r="QXL656" s="2"/>
      <c r="QXM656" s="2"/>
      <c r="QXN656" s="2"/>
      <c r="QXO656" s="2"/>
      <c r="QXP656" s="2"/>
      <c r="QXQ656" s="2"/>
      <c r="QXR656" s="2"/>
      <c r="QXS656" s="2"/>
      <c r="QXT656" s="2"/>
      <c r="QXU656" s="2"/>
      <c r="QXV656" s="2"/>
      <c r="QXW656" s="2"/>
      <c r="QXX656" s="2"/>
      <c r="QXY656" s="2"/>
      <c r="QXZ656" s="2"/>
      <c r="QYA656" s="2"/>
      <c r="QYB656" s="2"/>
      <c r="QYC656" s="2"/>
      <c r="QYD656" s="2"/>
      <c r="QYE656" s="2"/>
      <c r="QYF656" s="2"/>
      <c r="QYG656" s="2"/>
      <c r="QYH656" s="2"/>
      <c r="QYI656" s="2"/>
      <c r="QYJ656" s="2"/>
      <c r="QYK656" s="2"/>
      <c r="QYL656" s="2"/>
      <c r="QYM656" s="2"/>
      <c r="QYN656" s="2"/>
      <c r="QYO656" s="2"/>
      <c r="QYP656" s="2"/>
      <c r="QYQ656" s="2"/>
      <c r="QYR656" s="2"/>
      <c r="QYS656" s="2"/>
      <c r="QYT656" s="2"/>
      <c r="QYU656" s="2"/>
      <c r="QYV656" s="2"/>
      <c r="QYW656" s="2"/>
      <c r="QYX656" s="2"/>
      <c r="QYY656" s="2"/>
      <c r="QYZ656" s="2"/>
      <c r="QZA656" s="2"/>
      <c r="QZB656" s="2"/>
      <c r="QZC656" s="2"/>
      <c r="QZD656" s="2"/>
      <c r="QZE656" s="2"/>
      <c r="QZF656" s="2"/>
      <c r="QZG656" s="2"/>
      <c r="QZH656" s="2"/>
      <c r="QZI656" s="2"/>
      <c r="QZJ656" s="2"/>
      <c r="QZK656" s="2"/>
      <c r="QZL656" s="2"/>
      <c r="QZM656" s="2"/>
      <c r="QZN656" s="2"/>
      <c r="QZO656" s="2"/>
      <c r="QZP656" s="2"/>
      <c r="QZQ656" s="2"/>
      <c r="QZR656" s="2"/>
      <c r="QZS656" s="2"/>
      <c r="QZT656" s="2"/>
      <c r="QZU656" s="2"/>
      <c r="QZV656" s="2"/>
      <c r="QZW656" s="2"/>
      <c r="QZX656" s="2"/>
      <c r="QZY656" s="2"/>
      <c r="QZZ656" s="2"/>
      <c r="RAA656" s="2"/>
      <c r="RAB656" s="2"/>
      <c r="RAC656" s="2"/>
      <c r="RAD656" s="2"/>
      <c r="RAE656" s="2"/>
      <c r="RAF656" s="2"/>
      <c r="RAG656" s="2"/>
      <c r="RAH656" s="2"/>
      <c r="RAI656" s="2"/>
      <c r="RAJ656" s="2"/>
      <c r="RAK656" s="2"/>
      <c r="RAL656" s="2"/>
      <c r="RAM656" s="2"/>
      <c r="RAN656" s="2"/>
      <c r="RAO656" s="2"/>
      <c r="RAP656" s="2"/>
      <c r="RAQ656" s="2"/>
      <c r="RAR656" s="2"/>
      <c r="RAS656" s="2"/>
      <c r="RAT656" s="2"/>
      <c r="RAU656" s="2"/>
      <c r="RAV656" s="2"/>
      <c r="RAW656" s="2"/>
      <c r="RAX656" s="2"/>
      <c r="RAY656" s="2"/>
      <c r="RAZ656" s="2"/>
      <c r="RBA656" s="2"/>
      <c r="RBB656" s="2"/>
      <c r="RBC656" s="2"/>
      <c r="RBD656" s="2"/>
      <c r="RBE656" s="2"/>
      <c r="RBF656" s="2"/>
      <c r="RBG656" s="2"/>
      <c r="RBH656" s="2"/>
      <c r="RBI656" s="2"/>
      <c r="RBJ656" s="2"/>
      <c r="RBK656" s="2"/>
      <c r="RBL656" s="2"/>
      <c r="RBM656" s="2"/>
      <c r="RBN656" s="2"/>
      <c r="RBO656" s="2"/>
      <c r="RBP656" s="2"/>
      <c r="RBQ656" s="2"/>
      <c r="RBR656" s="2"/>
      <c r="RBS656" s="2"/>
      <c r="RBT656" s="2"/>
      <c r="RBU656" s="2"/>
      <c r="RBV656" s="2"/>
      <c r="RBW656" s="2"/>
      <c r="RBX656" s="2"/>
      <c r="RBY656" s="2"/>
      <c r="RBZ656" s="2"/>
      <c r="RCA656" s="2"/>
      <c r="RCB656" s="2"/>
      <c r="RCC656" s="2"/>
      <c r="RCD656" s="2"/>
      <c r="RCE656" s="2"/>
      <c r="RCF656" s="2"/>
      <c r="RCG656" s="2"/>
      <c r="RCH656" s="2"/>
      <c r="RCI656" s="2"/>
      <c r="RCJ656" s="2"/>
      <c r="RCK656" s="2"/>
      <c r="RCL656" s="2"/>
      <c r="RCM656" s="2"/>
      <c r="RCN656" s="2"/>
      <c r="RCO656" s="2"/>
      <c r="RCP656" s="2"/>
      <c r="RCQ656" s="2"/>
      <c r="RCR656" s="2"/>
      <c r="RCS656" s="2"/>
      <c r="RCT656" s="2"/>
      <c r="RCU656" s="2"/>
      <c r="RCV656" s="2"/>
      <c r="RCW656" s="2"/>
      <c r="RCX656" s="2"/>
      <c r="RCY656" s="2"/>
      <c r="RCZ656" s="2"/>
      <c r="RDA656" s="2"/>
      <c r="RDB656" s="2"/>
      <c r="RDC656" s="2"/>
      <c r="RDD656" s="2"/>
      <c r="RDE656" s="2"/>
      <c r="RDF656" s="2"/>
      <c r="RDG656" s="2"/>
      <c r="RDH656" s="2"/>
      <c r="RDI656" s="2"/>
      <c r="RDJ656" s="2"/>
      <c r="RDK656" s="2"/>
      <c r="RDL656" s="2"/>
      <c r="RDM656" s="2"/>
      <c r="RDN656" s="2"/>
      <c r="RDO656" s="2"/>
      <c r="RDP656" s="2"/>
      <c r="RDQ656" s="2"/>
      <c r="RDR656" s="2"/>
      <c r="RDS656" s="2"/>
      <c r="RDT656" s="2"/>
      <c r="RDU656" s="2"/>
      <c r="RDV656" s="2"/>
      <c r="RDW656" s="2"/>
      <c r="RDX656" s="2"/>
      <c r="RDY656" s="2"/>
      <c r="RDZ656" s="2"/>
      <c r="REA656" s="2"/>
      <c r="REB656" s="2"/>
      <c r="REC656" s="2"/>
      <c r="RED656" s="2"/>
      <c r="REE656" s="2"/>
      <c r="REF656" s="2"/>
      <c r="REG656" s="2"/>
      <c r="REH656" s="2"/>
      <c r="REI656" s="2"/>
      <c r="REJ656" s="2"/>
      <c r="REK656" s="2"/>
      <c r="REL656" s="2"/>
      <c r="REM656" s="2"/>
      <c r="REN656" s="2"/>
      <c r="REO656" s="2"/>
      <c r="REP656" s="2"/>
      <c r="REQ656" s="2"/>
      <c r="RER656" s="2"/>
      <c r="RES656" s="2"/>
      <c r="RET656" s="2"/>
      <c r="REU656" s="2"/>
      <c r="REV656" s="2"/>
      <c r="REW656" s="2"/>
      <c r="REX656" s="2"/>
      <c r="REY656" s="2"/>
      <c r="REZ656" s="2"/>
      <c r="RFA656" s="2"/>
      <c r="RFB656" s="2"/>
      <c r="RFC656" s="2"/>
      <c r="RFD656" s="2"/>
      <c r="RFE656" s="2"/>
      <c r="RFF656" s="2"/>
      <c r="RFG656" s="2"/>
      <c r="RFH656" s="2"/>
      <c r="RFI656" s="2"/>
      <c r="RFJ656" s="2"/>
      <c r="RFK656" s="2"/>
      <c r="RFL656" s="2"/>
      <c r="RFM656" s="2"/>
      <c r="RFN656" s="2"/>
      <c r="RFO656" s="2"/>
      <c r="RFP656" s="2"/>
      <c r="RFQ656" s="2"/>
      <c r="RFR656" s="2"/>
      <c r="RFS656" s="2"/>
      <c r="RFT656" s="2"/>
      <c r="RFU656" s="2"/>
      <c r="RFV656" s="2"/>
      <c r="RFW656" s="2"/>
      <c r="RFX656" s="2"/>
      <c r="RFY656" s="2"/>
      <c r="RFZ656" s="2"/>
      <c r="RGA656" s="2"/>
      <c r="RGB656" s="2"/>
      <c r="RGC656" s="2"/>
      <c r="RGD656" s="2"/>
      <c r="RGE656" s="2"/>
      <c r="RGF656" s="2"/>
      <c r="RGG656" s="2"/>
      <c r="RGH656" s="2"/>
      <c r="RGI656" s="2"/>
      <c r="RGJ656" s="2"/>
      <c r="RGK656" s="2"/>
      <c r="RGL656" s="2"/>
      <c r="RGM656" s="2"/>
      <c r="RGN656" s="2"/>
      <c r="RGO656" s="2"/>
      <c r="RGP656" s="2"/>
      <c r="RGQ656" s="2"/>
      <c r="RGR656" s="2"/>
      <c r="RGS656" s="2"/>
      <c r="RGT656" s="2"/>
      <c r="RGU656" s="2"/>
      <c r="RGV656" s="2"/>
      <c r="RGW656" s="2"/>
      <c r="RGX656" s="2"/>
      <c r="RGY656" s="2"/>
      <c r="RGZ656" s="2"/>
      <c r="RHA656" s="2"/>
      <c r="RHB656" s="2"/>
      <c r="RHC656" s="2"/>
      <c r="RHD656" s="2"/>
      <c r="RHE656" s="2"/>
      <c r="RHF656" s="2"/>
      <c r="RHG656" s="2"/>
      <c r="RHH656" s="2"/>
      <c r="RHI656" s="2"/>
      <c r="RHJ656" s="2"/>
      <c r="RHK656" s="2"/>
      <c r="RHL656" s="2"/>
      <c r="RHM656" s="2"/>
      <c r="RHN656" s="2"/>
      <c r="RHO656" s="2"/>
      <c r="RHP656" s="2"/>
      <c r="RHQ656" s="2"/>
      <c r="RHR656" s="2"/>
      <c r="RHS656" s="2"/>
      <c r="RHT656" s="2"/>
      <c r="RHU656" s="2"/>
      <c r="RHV656" s="2"/>
      <c r="RHW656" s="2"/>
      <c r="RHX656" s="2"/>
      <c r="RHY656" s="2"/>
      <c r="RHZ656" s="2"/>
      <c r="RIA656" s="2"/>
      <c r="RIB656" s="2"/>
      <c r="RIC656" s="2"/>
      <c r="RID656" s="2"/>
      <c r="RIE656" s="2"/>
      <c r="RIF656" s="2"/>
      <c r="RIG656" s="2"/>
      <c r="RIH656" s="2"/>
      <c r="RII656" s="2"/>
      <c r="RIJ656" s="2"/>
      <c r="RIK656" s="2"/>
      <c r="RIL656" s="2"/>
      <c r="RIM656" s="2"/>
      <c r="RIN656" s="2"/>
      <c r="RIO656" s="2"/>
      <c r="RIP656" s="2"/>
      <c r="RIQ656" s="2"/>
      <c r="RIR656" s="2"/>
      <c r="RIS656" s="2"/>
      <c r="RIT656" s="2"/>
      <c r="RIU656" s="2"/>
      <c r="RIV656" s="2"/>
      <c r="RIW656" s="2"/>
      <c r="RIX656" s="2"/>
      <c r="RIY656" s="2"/>
      <c r="RIZ656" s="2"/>
      <c r="RJA656" s="2"/>
      <c r="RJB656" s="2"/>
      <c r="RJC656" s="2"/>
      <c r="RJD656" s="2"/>
      <c r="RJE656" s="2"/>
      <c r="RJF656" s="2"/>
      <c r="RJG656" s="2"/>
      <c r="RJH656" s="2"/>
      <c r="RJI656" s="2"/>
      <c r="RJJ656" s="2"/>
      <c r="RJK656" s="2"/>
      <c r="RJL656" s="2"/>
      <c r="RJM656" s="2"/>
      <c r="RJN656" s="2"/>
      <c r="RJO656" s="2"/>
      <c r="RJP656" s="2"/>
      <c r="RJQ656" s="2"/>
      <c r="RJR656" s="2"/>
      <c r="RJS656" s="2"/>
      <c r="RJT656" s="2"/>
      <c r="RJU656" s="2"/>
      <c r="RJV656" s="2"/>
      <c r="RJW656" s="2"/>
      <c r="RJX656" s="2"/>
      <c r="RJY656" s="2"/>
      <c r="RJZ656" s="2"/>
      <c r="RKA656" s="2"/>
      <c r="RKB656" s="2"/>
      <c r="RKC656" s="2"/>
      <c r="RKD656" s="2"/>
      <c r="RKE656" s="2"/>
      <c r="RKF656" s="2"/>
      <c r="RKG656" s="2"/>
      <c r="RKH656" s="2"/>
      <c r="RKI656" s="2"/>
      <c r="RKJ656" s="2"/>
      <c r="RKK656" s="2"/>
      <c r="RKL656" s="2"/>
      <c r="RKM656" s="2"/>
      <c r="RKN656" s="2"/>
      <c r="RKO656" s="2"/>
      <c r="RKP656" s="2"/>
      <c r="RKQ656" s="2"/>
      <c r="RKR656" s="2"/>
      <c r="RKS656" s="2"/>
      <c r="RKT656" s="2"/>
      <c r="RKU656" s="2"/>
      <c r="RKV656" s="2"/>
      <c r="RKW656" s="2"/>
      <c r="RKX656" s="2"/>
      <c r="RKY656" s="2"/>
      <c r="RKZ656" s="2"/>
      <c r="RLA656" s="2"/>
      <c r="RLB656" s="2"/>
      <c r="RLC656" s="2"/>
      <c r="RLD656" s="2"/>
      <c r="RLE656" s="2"/>
      <c r="RLF656" s="2"/>
      <c r="RLG656" s="2"/>
      <c r="RLH656" s="2"/>
      <c r="RLI656" s="2"/>
      <c r="RLJ656" s="2"/>
      <c r="RLK656" s="2"/>
      <c r="RLL656" s="2"/>
      <c r="RLM656" s="2"/>
      <c r="RLN656" s="2"/>
      <c r="RLO656" s="2"/>
      <c r="RLP656" s="2"/>
      <c r="RLQ656" s="2"/>
      <c r="RLR656" s="2"/>
      <c r="RLS656" s="2"/>
      <c r="RLT656" s="2"/>
      <c r="RLU656" s="2"/>
      <c r="RLV656" s="2"/>
      <c r="RLW656" s="2"/>
      <c r="RLX656" s="2"/>
      <c r="RLY656" s="2"/>
      <c r="RLZ656" s="2"/>
      <c r="RMA656" s="2"/>
      <c r="RMB656" s="2"/>
      <c r="RMC656" s="2"/>
      <c r="RMD656" s="2"/>
      <c r="RME656" s="2"/>
      <c r="RMF656" s="2"/>
      <c r="RMG656" s="2"/>
      <c r="RMH656" s="2"/>
      <c r="RMI656" s="2"/>
      <c r="RMJ656" s="2"/>
      <c r="RMK656" s="2"/>
      <c r="RML656" s="2"/>
      <c r="RMM656" s="2"/>
      <c r="RMN656" s="2"/>
      <c r="RMO656" s="2"/>
      <c r="RMP656" s="2"/>
      <c r="RMQ656" s="2"/>
      <c r="RMR656" s="2"/>
      <c r="RMS656" s="2"/>
      <c r="RMT656" s="2"/>
      <c r="RMU656" s="2"/>
      <c r="RMV656" s="2"/>
      <c r="RMW656" s="2"/>
      <c r="RMX656" s="2"/>
      <c r="RMY656" s="2"/>
      <c r="RMZ656" s="2"/>
      <c r="RNA656" s="2"/>
      <c r="RNB656" s="2"/>
      <c r="RNC656" s="2"/>
      <c r="RND656" s="2"/>
      <c r="RNE656" s="2"/>
      <c r="RNF656" s="2"/>
      <c r="RNG656" s="2"/>
      <c r="RNH656" s="2"/>
      <c r="RNI656" s="2"/>
      <c r="RNJ656" s="2"/>
      <c r="RNK656" s="2"/>
      <c r="RNL656" s="2"/>
      <c r="RNM656" s="2"/>
      <c r="RNN656" s="2"/>
      <c r="RNO656" s="2"/>
      <c r="RNP656" s="2"/>
      <c r="RNQ656" s="2"/>
      <c r="RNR656" s="2"/>
      <c r="RNS656" s="2"/>
      <c r="RNT656" s="2"/>
      <c r="RNU656" s="2"/>
      <c r="RNV656" s="2"/>
      <c r="RNW656" s="2"/>
      <c r="RNX656" s="2"/>
      <c r="RNY656" s="2"/>
      <c r="RNZ656" s="2"/>
      <c r="ROA656" s="2"/>
      <c r="ROB656" s="2"/>
      <c r="ROC656" s="2"/>
      <c r="ROD656" s="2"/>
      <c r="ROE656" s="2"/>
      <c r="ROF656" s="2"/>
      <c r="ROG656" s="2"/>
      <c r="ROH656" s="2"/>
      <c r="ROI656" s="2"/>
      <c r="ROJ656" s="2"/>
      <c r="ROK656" s="2"/>
      <c r="ROL656" s="2"/>
      <c r="ROM656" s="2"/>
      <c r="RON656" s="2"/>
      <c r="ROO656" s="2"/>
      <c r="ROP656" s="2"/>
      <c r="ROQ656" s="2"/>
      <c r="ROR656" s="2"/>
      <c r="ROS656" s="2"/>
      <c r="ROT656" s="2"/>
      <c r="ROU656" s="2"/>
      <c r="ROV656" s="2"/>
      <c r="ROW656" s="2"/>
      <c r="ROX656" s="2"/>
      <c r="ROY656" s="2"/>
      <c r="ROZ656" s="2"/>
      <c r="RPA656" s="2"/>
      <c r="RPB656" s="2"/>
      <c r="RPC656" s="2"/>
      <c r="RPD656" s="2"/>
      <c r="RPE656" s="2"/>
      <c r="RPF656" s="2"/>
      <c r="RPG656" s="2"/>
      <c r="RPH656" s="2"/>
      <c r="RPI656" s="2"/>
      <c r="RPJ656" s="2"/>
      <c r="RPK656" s="2"/>
      <c r="RPL656" s="2"/>
      <c r="RPM656" s="2"/>
      <c r="RPN656" s="2"/>
      <c r="RPO656" s="2"/>
      <c r="RPP656" s="2"/>
      <c r="RPQ656" s="2"/>
      <c r="RPR656" s="2"/>
      <c r="RPS656" s="2"/>
      <c r="RPT656" s="2"/>
      <c r="RPU656" s="2"/>
      <c r="RPV656" s="2"/>
      <c r="RPW656" s="2"/>
      <c r="RPX656" s="2"/>
      <c r="RPY656" s="2"/>
      <c r="RPZ656" s="2"/>
      <c r="RQA656" s="2"/>
      <c r="RQB656" s="2"/>
      <c r="RQC656" s="2"/>
      <c r="RQD656" s="2"/>
      <c r="RQE656" s="2"/>
      <c r="RQF656" s="2"/>
      <c r="RQG656" s="2"/>
      <c r="RQH656" s="2"/>
      <c r="RQI656" s="2"/>
      <c r="RQJ656" s="2"/>
      <c r="RQK656" s="2"/>
      <c r="RQL656" s="2"/>
      <c r="RQM656" s="2"/>
      <c r="RQN656" s="2"/>
      <c r="RQO656" s="2"/>
      <c r="RQP656" s="2"/>
      <c r="RQQ656" s="2"/>
      <c r="RQR656" s="2"/>
      <c r="RQS656" s="2"/>
      <c r="RQT656" s="2"/>
      <c r="RQU656" s="2"/>
      <c r="RQV656" s="2"/>
      <c r="RQW656" s="2"/>
      <c r="RQX656" s="2"/>
      <c r="RQY656" s="2"/>
      <c r="RQZ656" s="2"/>
      <c r="RRA656" s="2"/>
      <c r="RRB656" s="2"/>
      <c r="RRC656" s="2"/>
      <c r="RRD656" s="2"/>
      <c r="RRE656" s="2"/>
      <c r="RRF656" s="2"/>
      <c r="RRG656" s="2"/>
      <c r="RRH656" s="2"/>
      <c r="RRI656" s="2"/>
      <c r="RRJ656" s="2"/>
      <c r="RRK656" s="2"/>
      <c r="RRL656" s="2"/>
      <c r="RRM656" s="2"/>
      <c r="RRN656" s="2"/>
      <c r="RRO656" s="2"/>
      <c r="RRP656" s="2"/>
      <c r="RRQ656" s="2"/>
      <c r="RRR656" s="2"/>
      <c r="RRS656" s="2"/>
      <c r="RRT656" s="2"/>
      <c r="RRU656" s="2"/>
      <c r="RRV656" s="2"/>
      <c r="RRW656" s="2"/>
      <c r="RRX656" s="2"/>
      <c r="RRY656" s="2"/>
      <c r="RRZ656" s="2"/>
      <c r="RSA656" s="2"/>
      <c r="RSB656" s="2"/>
      <c r="RSC656" s="2"/>
      <c r="RSD656" s="2"/>
      <c r="RSE656" s="2"/>
      <c r="RSF656" s="2"/>
      <c r="RSG656" s="2"/>
      <c r="RSH656" s="2"/>
      <c r="RSI656" s="2"/>
      <c r="RSJ656" s="2"/>
      <c r="RSK656" s="2"/>
      <c r="RSL656" s="2"/>
      <c r="RSM656" s="2"/>
      <c r="RSN656" s="2"/>
      <c r="RSO656" s="2"/>
      <c r="RSP656" s="2"/>
      <c r="RSQ656" s="2"/>
      <c r="RSR656" s="2"/>
      <c r="RSS656" s="2"/>
      <c r="RST656" s="2"/>
      <c r="RSU656" s="2"/>
      <c r="RSV656" s="2"/>
      <c r="RSW656" s="2"/>
      <c r="RSX656" s="2"/>
      <c r="RSY656" s="2"/>
      <c r="RSZ656" s="2"/>
      <c r="RTA656" s="2"/>
      <c r="RTB656" s="2"/>
      <c r="RTC656" s="2"/>
      <c r="RTD656" s="2"/>
      <c r="RTE656" s="2"/>
      <c r="RTF656" s="2"/>
      <c r="RTG656" s="2"/>
      <c r="RTH656" s="2"/>
      <c r="RTI656" s="2"/>
      <c r="RTJ656" s="2"/>
      <c r="RTK656" s="2"/>
      <c r="RTL656" s="2"/>
      <c r="RTM656" s="2"/>
      <c r="RTN656" s="2"/>
      <c r="RTO656" s="2"/>
      <c r="RTP656" s="2"/>
      <c r="RTQ656" s="2"/>
      <c r="RTR656" s="2"/>
      <c r="RTS656" s="2"/>
      <c r="RTT656" s="2"/>
      <c r="RTU656" s="2"/>
      <c r="RTV656" s="2"/>
      <c r="RTW656" s="2"/>
      <c r="RTX656" s="2"/>
      <c r="RTY656" s="2"/>
      <c r="RTZ656" s="2"/>
      <c r="RUA656" s="2"/>
      <c r="RUB656" s="2"/>
      <c r="RUC656" s="2"/>
      <c r="RUD656" s="2"/>
      <c r="RUE656" s="2"/>
      <c r="RUF656" s="2"/>
      <c r="RUG656" s="2"/>
      <c r="RUH656" s="2"/>
      <c r="RUI656" s="2"/>
      <c r="RUJ656" s="2"/>
      <c r="RUK656" s="2"/>
      <c r="RUL656" s="2"/>
      <c r="RUM656" s="2"/>
      <c r="RUN656" s="2"/>
      <c r="RUO656" s="2"/>
      <c r="RUP656" s="2"/>
      <c r="RUQ656" s="2"/>
      <c r="RUR656" s="2"/>
      <c r="RUS656" s="2"/>
      <c r="RUT656" s="2"/>
      <c r="RUU656" s="2"/>
      <c r="RUV656" s="2"/>
      <c r="RUW656" s="2"/>
      <c r="RUX656" s="2"/>
      <c r="RUY656" s="2"/>
      <c r="RUZ656" s="2"/>
      <c r="RVA656" s="2"/>
      <c r="RVB656" s="2"/>
      <c r="RVC656" s="2"/>
      <c r="RVD656" s="2"/>
      <c r="RVE656" s="2"/>
      <c r="RVF656" s="2"/>
      <c r="RVG656" s="2"/>
      <c r="RVH656" s="2"/>
      <c r="RVI656" s="2"/>
      <c r="RVJ656" s="2"/>
      <c r="RVK656" s="2"/>
      <c r="RVL656" s="2"/>
      <c r="RVM656" s="2"/>
      <c r="RVN656" s="2"/>
      <c r="RVO656" s="2"/>
      <c r="RVP656" s="2"/>
      <c r="RVQ656" s="2"/>
      <c r="RVR656" s="2"/>
      <c r="RVS656" s="2"/>
      <c r="RVT656" s="2"/>
      <c r="RVU656" s="2"/>
      <c r="RVV656" s="2"/>
      <c r="RVW656" s="2"/>
      <c r="RVX656" s="2"/>
      <c r="RVY656" s="2"/>
      <c r="RVZ656" s="2"/>
      <c r="RWA656" s="2"/>
      <c r="RWB656" s="2"/>
      <c r="RWC656" s="2"/>
      <c r="RWD656" s="2"/>
      <c r="RWE656" s="2"/>
      <c r="RWF656" s="2"/>
      <c r="RWG656" s="2"/>
      <c r="RWH656" s="2"/>
      <c r="RWI656" s="2"/>
      <c r="RWJ656" s="2"/>
      <c r="RWK656" s="2"/>
      <c r="RWL656" s="2"/>
      <c r="RWM656" s="2"/>
      <c r="RWN656" s="2"/>
      <c r="RWO656" s="2"/>
      <c r="RWP656" s="2"/>
      <c r="RWQ656" s="2"/>
      <c r="RWR656" s="2"/>
      <c r="RWS656" s="2"/>
      <c r="RWT656" s="2"/>
      <c r="RWU656" s="2"/>
      <c r="RWV656" s="2"/>
      <c r="RWW656" s="2"/>
      <c r="RWX656" s="2"/>
      <c r="RWY656" s="2"/>
      <c r="RWZ656" s="2"/>
      <c r="RXA656" s="2"/>
      <c r="RXB656" s="2"/>
      <c r="RXC656" s="2"/>
      <c r="RXD656" s="2"/>
      <c r="RXE656" s="2"/>
      <c r="RXF656" s="2"/>
      <c r="RXG656" s="2"/>
      <c r="RXH656" s="2"/>
      <c r="RXI656" s="2"/>
      <c r="RXJ656" s="2"/>
      <c r="RXK656" s="2"/>
      <c r="RXL656" s="2"/>
      <c r="RXM656" s="2"/>
      <c r="RXN656" s="2"/>
      <c r="RXO656" s="2"/>
      <c r="RXP656" s="2"/>
      <c r="RXQ656" s="2"/>
      <c r="RXR656" s="2"/>
      <c r="RXS656" s="2"/>
      <c r="RXT656" s="2"/>
      <c r="RXU656" s="2"/>
      <c r="RXV656" s="2"/>
      <c r="RXW656" s="2"/>
      <c r="RXX656" s="2"/>
      <c r="RXY656" s="2"/>
      <c r="RXZ656" s="2"/>
      <c r="RYA656" s="2"/>
      <c r="RYB656" s="2"/>
      <c r="RYC656" s="2"/>
      <c r="RYD656" s="2"/>
      <c r="RYE656" s="2"/>
      <c r="RYF656" s="2"/>
      <c r="RYG656" s="2"/>
      <c r="RYH656" s="2"/>
      <c r="RYI656" s="2"/>
      <c r="RYJ656" s="2"/>
      <c r="RYK656" s="2"/>
      <c r="RYL656" s="2"/>
      <c r="RYM656" s="2"/>
      <c r="RYN656" s="2"/>
      <c r="RYO656" s="2"/>
      <c r="RYP656" s="2"/>
      <c r="RYQ656" s="2"/>
      <c r="RYR656" s="2"/>
      <c r="RYS656" s="2"/>
      <c r="RYT656" s="2"/>
      <c r="RYU656" s="2"/>
      <c r="RYV656" s="2"/>
      <c r="RYW656" s="2"/>
      <c r="RYX656" s="2"/>
      <c r="RYY656" s="2"/>
      <c r="RYZ656" s="2"/>
      <c r="RZA656" s="2"/>
      <c r="RZB656" s="2"/>
      <c r="RZC656" s="2"/>
      <c r="RZD656" s="2"/>
      <c r="RZE656" s="2"/>
      <c r="RZF656" s="2"/>
      <c r="RZG656" s="2"/>
      <c r="RZH656" s="2"/>
      <c r="RZI656" s="2"/>
      <c r="RZJ656" s="2"/>
      <c r="RZK656" s="2"/>
      <c r="RZL656" s="2"/>
      <c r="RZM656" s="2"/>
      <c r="RZN656" s="2"/>
      <c r="RZO656" s="2"/>
      <c r="RZP656" s="2"/>
      <c r="RZQ656" s="2"/>
      <c r="RZR656" s="2"/>
      <c r="RZS656" s="2"/>
      <c r="RZT656" s="2"/>
      <c r="RZU656" s="2"/>
      <c r="RZV656" s="2"/>
      <c r="RZW656" s="2"/>
      <c r="RZX656" s="2"/>
      <c r="RZY656" s="2"/>
      <c r="RZZ656" s="2"/>
      <c r="SAA656" s="2"/>
      <c r="SAB656" s="2"/>
      <c r="SAC656" s="2"/>
      <c r="SAD656" s="2"/>
      <c r="SAE656" s="2"/>
      <c r="SAF656" s="2"/>
      <c r="SAG656" s="2"/>
      <c r="SAH656" s="2"/>
      <c r="SAI656" s="2"/>
      <c r="SAJ656" s="2"/>
      <c r="SAK656" s="2"/>
      <c r="SAL656" s="2"/>
      <c r="SAM656" s="2"/>
      <c r="SAN656" s="2"/>
      <c r="SAO656" s="2"/>
      <c r="SAP656" s="2"/>
      <c r="SAQ656" s="2"/>
      <c r="SAR656" s="2"/>
      <c r="SAS656" s="2"/>
      <c r="SAT656" s="2"/>
      <c r="SAU656" s="2"/>
      <c r="SAV656" s="2"/>
      <c r="SAW656" s="2"/>
      <c r="SAX656" s="2"/>
      <c r="SAY656" s="2"/>
      <c r="SAZ656" s="2"/>
      <c r="SBA656" s="2"/>
      <c r="SBB656" s="2"/>
      <c r="SBC656" s="2"/>
      <c r="SBD656" s="2"/>
      <c r="SBE656" s="2"/>
      <c r="SBF656" s="2"/>
      <c r="SBG656" s="2"/>
      <c r="SBH656" s="2"/>
      <c r="SBI656" s="2"/>
      <c r="SBJ656" s="2"/>
      <c r="SBK656" s="2"/>
      <c r="SBL656" s="2"/>
      <c r="SBM656" s="2"/>
      <c r="SBN656" s="2"/>
      <c r="SBO656" s="2"/>
      <c r="SBP656" s="2"/>
      <c r="SBQ656" s="2"/>
      <c r="SBR656" s="2"/>
      <c r="SBS656" s="2"/>
      <c r="SBT656" s="2"/>
      <c r="SBU656" s="2"/>
      <c r="SBV656" s="2"/>
      <c r="SBW656" s="2"/>
      <c r="SBX656" s="2"/>
      <c r="SBY656" s="2"/>
      <c r="SBZ656" s="2"/>
      <c r="SCA656" s="2"/>
      <c r="SCB656" s="2"/>
      <c r="SCC656" s="2"/>
      <c r="SCD656" s="2"/>
      <c r="SCE656" s="2"/>
      <c r="SCF656" s="2"/>
      <c r="SCG656" s="2"/>
      <c r="SCH656" s="2"/>
      <c r="SCI656" s="2"/>
      <c r="SCJ656" s="2"/>
      <c r="SCK656" s="2"/>
      <c r="SCL656" s="2"/>
      <c r="SCM656" s="2"/>
      <c r="SCN656" s="2"/>
      <c r="SCO656" s="2"/>
      <c r="SCP656" s="2"/>
      <c r="SCQ656" s="2"/>
      <c r="SCR656" s="2"/>
      <c r="SCS656" s="2"/>
      <c r="SCT656" s="2"/>
      <c r="SCU656" s="2"/>
      <c r="SCV656" s="2"/>
      <c r="SCW656" s="2"/>
      <c r="SCX656" s="2"/>
      <c r="SCY656" s="2"/>
      <c r="SCZ656" s="2"/>
      <c r="SDA656" s="2"/>
      <c r="SDB656" s="2"/>
      <c r="SDC656" s="2"/>
      <c r="SDD656" s="2"/>
      <c r="SDE656" s="2"/>
      <c r="SDF656" s="2"/>
      <c r="SDG656" s="2"/>
      <c r="SDH656" s="2"/>
      <c r="SDI656" s="2"/>
      <c r="SDJ656" s="2"/>
      <c r="SDK656" s="2"/>
      <c r="SDL656" s="2"/>
      <c r="SDM656" s="2"/>
      <c r="SDN656" s="2"/>
      <c r="SDO656" s="2"/>
      <c r="SDP656" s="2"/>
      <c r="SDQ656" s="2"/>
      <c r="SDR656" s="2"/>
      <c r="SDS656" s="2"/>
      <c r="SDT656" s="2"/>
      <c r="SDU656" s="2"/>
      <c r="SDV656" s="2"/>
      <c r="SDW656" s="2"/>
      <c r="SDX656" s="2"/>
      <c r="SDY656" s="2"/>
      <c r="SDZ656" s="2"/>
      <c r="SEA656" s="2"/>
      <c r="SEB656" s="2"/>
      <c r="SEC656" s="2"/>
      <c r="SED656" s="2"/>
      <c r="SEE656" s="2"/>
      <c r="SEF656" s="2"/>
      <c r="SEG656" s="2"/>
      <c r="SEH656" s="2"/>
      <c r="SEI656" s="2"/>
      <c r="SEJ656" s="2"/>
      <c r="SEK656" s="2"/>
      <c r="SEL656" s="2"/>
      <c r="SEM656" s="2"/>
      <c r="SEN656" s="2"/>
      <c r="SEO656" s="2"/>
      <c r="SEP656" s="2"/>
      <c r="SEQ656" s="2"/>
      <c r="SER656" s="2"/>
      <c r="SES656" s="2"/>
      <c r="SET656" s="2"/>
      <c r="SEU656" s="2"/>
      <c r="SEV656" s="2"/>
      <c r="SEW656" s="2"/>
      <c r="SEX656" s="2"/>
      <c r="SEY656" s="2"/>
      <c r="SEZ656" s="2"/>
      <c r="SFA656" s="2"/>
      <c r="SFB656" s="2"/>
      <c r="SFC656" s="2"/>
      <c r="SFD656" s="2"/>
      <c r="SFE656" s="2"/>
      <c r="SFF656" s="2"/>
      <c r="SFG656" s="2"/>
      <c r="SFH656" s="2"/>
      <c r="SFI656" s="2"/>
      <c r="SFJ656" s="2"/>
      <c r="SFK656" s="2"/>
      <c r="SFL656" s="2"/>
      <c r="SFM656" s="2"/>
      <c r="SFN656" s="2"/>
      <c r="SFO656" s="2"/>
      <c r="SFP656" s="2"/>
      <c r="SFQ656" s="2"/>
      <c r="SFR656" s="2"/>
      <c r="SFS656" s="2"/>
      <c r="SFT656" s="2"/>
      <c r="SFU656" s="2"/>
      <c r="SFV656" s="2"/>
      <c r="SFW656" s="2"/>
      <c r="SFX656" s="2"/>
      <c r="SFY656" s="2"/>
      <c r="SFZ656" s="2"/>
      <c r="SGA656" s="2"/>
      <c r="SGB656" s="2"/>
      <c r="SGC656" s="2"/>
      <c r="SGD656" s="2"/>
      <c r="SGE656" s="2"/>
      <c r="SGF656" s="2"/>
      <c r="SGG656" s="2"/>
      <c r="SGH656" s="2"/>
      <c r="SGI656" s="2"/>
      <c r="SGJ656" s="2"/>
      <c r="SGK656" s="2"/>
      <c r="SGL656" s="2"/>
      <c r="SGM656" s="2"/>
      <c r="SGN656" s="2"/>
      <c r="SGO656" s="2"/>
      <c r="SGP656" s="2"/>
      <c r="SGQ656" s="2"/>
      <c r="SGR656" s="2"/>
      <c r="SGS656" s="2"/>
      <c r="SGT656" s="2"/>
      <c r="SGU656" s="2"/>
      <c r="SGV656" s="2"/>
      <c r="SGW656" s="2"/>
      <c r="SGX656" s="2"/>
      <c r="SGY656" s="2"/>
      <c r="SGZ656" s="2"/>
      <c r="SHA656" s="2"/>
      <c r="SHB656" s="2"/>
      <c r="SHC656" s="2"/>
      <c r="SHD656" s="2"/>
      <c r="SHE656" s="2"/>
      <c r="SHF656" s="2"/>
      <c r="SHG656" s="2"/>
      <c r="SHH656" s="2"/>
      <c r="SHI656" s="2"/>
      <c r="SHJ656" s="2"/>
      <c r="SHK656" s="2"/>
      <c r="SHL656" s="2"/>
      <c r="SHM656" s="2"/>
      <c r="SHN656" s="2"/>
      <c r="SHO656" s="2"/>
      <c r="SHP656" s="2"/>
      <c r="SHQ656" s="2"/>
      <c r="SHR656" s="2"/>
      <c r="SHS656" s="2"/>
      <c r="SHT656" s="2"/>
      <c r="SHU656" s="2"/>
      <c r="SHV656" s="2"/>
      <c r="SHW656" s="2"/>
      <c r="SHX656" s="2"/>
      <c r="SHY656" s="2"/>
      <c r="SHZ656" s="2"/>
      <c r="SIA656" s="2"/>
      <c r="SIB656" s="2"/>
      <c r="SIC656" s="2"/>
      <c r="SID656" s="2"/>
      <c r="SIE656" s="2"/>
      <c r="SIF656" s="2"/>
      <c r="SIG656" s="2"/>
      <c r="SIH656" s="2"/>
      <c r="SII656" s="2"/>
      <c r="SIJ656" s="2"/>
      <c r="SIK656" s="2"/>
      <c r="SIL656" s="2"/>
      <c r="SIM656" s="2"/>
      <c r="SIN656" s="2"/>
      <c r="SIO656" s="2"/>
      <c r="SIP656" s="2"/>
      <c r="SIQ656" s="2"/>
      <c r="SIR656" s="2"/>
      <c r="SIS656" s="2"/>
      <c r="SIT656" s="2"/>
      <c r="SIU656" s="2"/>
      <c r="SIV656" s="2"/>
      <c r="SIW656" s="2"/>
      <c r="SIX656" s="2"/>
      <c r="SIY656" s="2"/>
      <c r="SIZ656" s="2"/>
      <c r="SJA656" s="2"/>
      <c r="SJB656" s="2"/>
      <c r="SJC656" s="2"/>
      <c r="SJD656" s="2"/>
      <c r="SJE656" s="2"/>
      <c r="SJF656" s="2"/>
      <c r="SJG656" s="2"/>
      <c r="SJH656" s="2"/>
      <c r="SJI656" s="2"/>
      <c r="SJJ656" s="2"/>
      <c r="SJK656" s="2"/>
      <c r="SJL656" s="2"/>
      <c r="SJM656" s="2"/>
      <c r="SJN656" s="2"/>
      <c r="SJO656" s="2"/>
      <c r="SJP656" s="2"/>
      <c r="SJQ656" s="2"/>
      <c r="SJR656" s="2"/>
      <c r="SJS656" s="2"/>
      <c r="SJT656" s="2"/>
      <c r="SJU656" s="2"/>
      <c r="SJV656" s="2"/>
      <c r="SJW656" s="2"/>
      <c r="SJX656" s="2"/>
      <c r="SJY656" s="2"/>
      <c r="SJZ656" s="2"/>
      <c r="SKA656" s="2"/>
      <c r="SKB656" s="2"/>
      <c r="SKC656" s="2"/>
      <c r="SKD656" s="2"/>
      <c r="SKE656" s="2"/>
      <c r="SKF656" s="2"/>
      <c r="SKG656" s="2"/>
      <c r="SKH656" s="2"/>
      <c r="SKI656" s="2"/>
      <c r="SKJ656" s="2"/>
      <c r="SKK656" s="2"/>
      <c r="SKL656" s="2"/>
      <c r="SKM656" s="2"/>
      <c r="SKN656" s="2"/>
      <c r="SKO656" s="2"/>
      <c r="SKP656" s="2"/>
      <c r="SKQ656" s="2"/>
      <c r="SKR656" s="2"/>
      <c r="SKS656" s="2"/>
      <c r="SKT656" s="2"/>
      <c r="SKU656" s="2"/>
      <c r="SKV656" s="2"/>
      <c r="SKW656" s="2"/>
      <c r="SKX656" s="2"/>
      <c r="SKY656" s="2"/>
      <c r="SKZ656" s="2"/>
      <c r="SLA656" s="2"/>
      <c r="SLB656" s="2"/>
      <c r="SLC656" s="2"/>
      <c r="SLD656" s="2"/>
      <c r="SLE656" s="2"/>
      <c r="SLF656" s="2"/>
      <c r="SLG656" s="2"/>
      <c r="SLH656" s="2"/>
      <c r="SLI656" s="2"/>
      <c r="SLJ656" s="2"/>
      <c r="SLK656" s="2"/>
      <c r="SLL656" s="2"/>
      <c r="SLM656" s="2"/>
      <c r="SLN656" s="2"/>
      <c r="SLO656" s="2"/>
      <c r="SLP656" s="2"/>
      <c r="SLQ656" s="2"/>
      <c r="SLR656" s="2"/>
      <c r="SLS656" s="2"/>
      <c r="SLT656" s="2"/>
      <c r="SLU656" s="2"/>
      <c r="SLV656" s="2"/>
      <c r="SLW656" s="2"/>
      <c r="SLX656" s="2"/>
      <c r="SLY656" s="2"/>
      <c r="SLZ656" s="2"/>
      <c r="SMA656" s="2"/>
      <c r="SMB656" s="2"/>
      <c r="SMC656" s="2"/>
      <c r="SMD656" s="2"/>
      <c r="SME656" s="2"/>
      <c r="SMF656" s="2"/>
      <c r="SMG656" s="2"/>
      <c r="SMH656" s="2"/>
      <c r="SMI656" s="2"/>
      <c r="SMJ656" s="2"/>
      <c r="SMK656" s="2"/>
      <c r="SML656" s="2"/>
      <c r="SMM656" s="2"/>
      <c r="SMN656" s="2"/>
      <c r="SMO656" s="2"/>
      <c r="SMP656" s="2"/>
      <c r="SMQ656" s="2"/>
      <c r="SMR656" s="2"/>
      <c r="SMS656" s="2"/>
      <c r="SMT656" s="2"/>
      <c r="SMU656" s="2"/>
      <c r="SMV656" s="2"/>
      <c r="SMW656" s="2"/>
      <c r="SMX656" s="2"/>
      <c r="SMY656" s="2"/>
      <c r="SMZ656" s="2"/>
      <c r="SNA656" s="2"/>
      <c r="SNB656" s="2"/>
      <c r="SNC656" s="2"/>
      <c r="SND656" s="2"/>
      <c r="SNE656" s="2"/>
      <c r="SNF656" s="2"/>
      <c r="SNG656" s="2"/>
      <c r="SNH656" s="2"/>
      <c r="SNI656" s="2"/>
      <c r="SNJ656" s="2"/>
      <c r="SNK656" s="2"/>
      <c r="SNL656" s="2"/>
      <c r="SNM656" s="2"/>
      <c r="SNN656" s="2"/>
      <c r="SNO656" s="2"/>
      <c r="SNP656" s="2"/>
      <c r="SNQ656" s="2"/>
      <c r="SNR656" s="2"/>
      <c r="SNS656" s="2"/>
      <c r="SNT656" s="2"/>
      <c r="SNU656" s="2"/>
      <c r="SNV656" s="2"/>
      <c r="SNW656" s="2"/>
      <c r="SNX656" s="2"/>
      <c r="SNY656" s="2"/>
      <c r="SNZ656" s="2"/>
      <c r="SOA656" s="2"/>
      <c r="SOB656" s="2"/>
      <c r="SOC656" s="2"/>
      <c r="SOD656" s="2"/>
      <c r="SOE656" s="2"/>
      <c r="SOF656" s="2"/>
      <c r="SOG656" s="2"/>
      <c r="SOH656" s="2"/>
      <c r="SOI656" s="2"/>
      <c r="SOJ656" s="2"/>
      <c r="SOK656" s="2"/>
      <c r="SOL656" s="2"/>
      <c r="SOM656" s="2"/>
      <c r="SON656" s="2"/>
      <c r="SOO656" s="2"/>
      <c r="SOP656" s="2"/>
      <c r="SOQ656" s="2"/>
      <c r="SOR656" s="2"/>
      <c r="SOS656" s="2"/>
      <c r="SOT656" s="2"/>
      <c r="SOU656" s="2"/>
      <c r="SOV656" s="2"/>
      <c r="SOW656" s="2"/>
      <c r="SOX656" s="2"/>
      <c r="SOY656" s="2"/>
      <c r="SOZ656" s="2"/>
      <c r="SPA656" s="2"/>
      <c r="SPB656" s="2"/>
      <c r="SPC656" s="2"/>
      <c r="SPD656" s="2"/>
      <c r="SPE656" s="2"/>
      <c r="SPF656" s="2"/>
      <c r="SPG656" s="2"/>
      <c r="SPH656" s="2"/>
      <c r="SPI656" s="2"/>
      <c r="SPJ656" s="2"/>
      <c r="SPK656" s="2"/>
      <c r="SPL656" s="2"/>
      <c r="SPM656" s="2"/>
      <c r="SPN656" s="2"/>
      <c r="SPO656" s="2"/>
      <c r="SPP656" s="2"/>
      <c r="SPQ656" s="2"/>
      <c r="SPR656" s="2"/>
      <c r="SPS656" s="2"/>
      <c r="SPT656" s="2"/>
      <c r="SPU656" s="2"/>
      <c r="SPV656" s="2"/>
      <c r="SPW656" s="2"/>
      <c r="SPX656" s="2"/>
      <c r="SPY656" s="2"/>
      <c r="SPZ656" s="2"/>
      <c r="SQA656" s="2"/>
      <c r="SQB656" s="2"/>
      <c r="SQC656" s="2"/>
      <c r="SQD656" s="2"/>
      <c r="SQE656" s="2"/>
      <c r="SQF656" s="2"/>
      <c r="SQG656" s="2"/>
      <c r="SQH656" s="2"/>
      <c r="SQI656" s="2"/>
      <c r="SQJ656" s="2"/>
      <c r="SQK656" s="2"/>
      <c r="SQL656" s="2"/>
      <c r="SQM656" s="2"/>
      <c r="SQN656" s="2"/>
      <c r="SQO656" s="2"/>
      <c r="SQP656" s="2"/>
      <c r="SQQ656" s="2"/>
      <c r="SQR656" s="2"/>
      <c r="SQS656" s="2"/>
      <c r="SQT656" s="2"/>
      <c r="SQU656" s="2"/>
      <c r="SQV656" s="2"/>
      <c r="SQW656" s="2"/>
      <c r="SQX656" s="2"/>
      <c r="SQY656" s="2"/>
      <c r="SQZ656" s="2"/>
      <c r="SRA656" s="2"/>
      <c r="SRB656" s="2"/>
      <c r="SRC656" s="2"/>
      <c r="SRD656" s="2"/>
      <c r="SRE656" s="2"/>
      <c r="SRF656" s="2"/>
      <c r="SRG656" s="2"/>
      <c r="SRH656" s="2"/>
      <c r="SRI656" s="2"/>
      <c r="SRJ656" s="2"/>
      <c r="SRK656" s="2"/>
      <c r="SRL656" s="2"/>
      <c r="SRM656" s="2"/>
      <c r="SRN656" s="2"/>
      <c r="SRO656" s="2"/>
      <c r="SRP656" s="2"/>
      <c r="SRQ656" s="2"/>
      <c r="SRR656" s="2"/>
      <c r="SRS656" s="2"/>
      <c r="SRT656" s="2"/>
      <c r="SRU656" s="2"/>
      <c r="SRV656" s="2"/>
      <c r="SRW656" s="2"/>
      <c r="SRX656" s="2"/>
      <c r="SRY656" s="2"/>
      <c r="SRZ656" s="2"/>
      <c r="SSA656" s="2"/>
      <c r="SSB656" s="2"/>
      <c r="SSC656" s="2"/>
      <c r="SSD656" s="2"/>
      <c r="SSE656" s="2"/>
      <c r="SSF656" s="2"/>
      <c r="SSG656" s="2"/>
      <c r="SSH656" s="2"/>
      <c r="SSI656" s="2"/>
      <c r="SSJ656" s="2"/>
      <c r="SSK656" s="2"/>
      <c r="SSL656" s="2"/>
      <c r="SSM656" s="2"/>
      <c r="SSN656" s="2"/>
      <c r="SSO656" s="2"/>
      <c r="SSP656" s="2"/>
      <c r="SSQ656" s="2"/>
      <c r="SSR656" s="2"/>
      <c r="SSS656" s="2"/>
      <c r="SST656" s="2"/>
      <c r="SSU656" s="2"/>
      <c r="SSV656" s="2"/>
      <c r="SSW656" s="2"/>
      <c r="SSX656" s="2"/>
      <c r="SSY656" s="2"/>
      <c r="SSZ656" s="2"/>
      <c r="STA656" s="2"/>
      <c r="STB656" s="2"/>
      <c r="STC656" s="2"/>
      <c r="STD656" s="2"/>
      <c r="STE656" s="2"/>
      <c r="STF656" s="2"/>
      <c r="STG656" s="2"/>
      <c r="STH656" s="2"/>
      <c r="STI656" s="2"/>
      <c r="STJ656" s="2"/>
      <c r="STK656" s="2"/>
      <c r="STL656" s="2"/>
      <c r="STM656" s="2"/>
      <c r="STN656" s="2"/>
      <c r="STO656" s="2"/>
      <c r="STP656" s="2"/>
      <c r="STQ656" s="2"/>
      <c r="STR656" s="2"/>
      <c r="STS656" s="2"/>
      <c r="STT656" s="2"/>
      <c r="STU656" s="2"/>
      <c r="STV656" s="2"/>
      <c r="STW656" s="2"/>
      <c r="STX656" s="2"/>
      <c r="STY656" s="2"/>
      <c r="STZ656" s="2"/>
      <c r="SUA656" s="2"/>
      <c r="SUB656" s="2"/>
      <c r="SUC656" s="2"/>
      <c r="SUD656" s="2"/>
      <c r="SUE656" s="2"/>
      <c r="SUF656" s="2"/>
      <c r="SUG656" s="2"/>
      <c r="SUH656" s="2"/>
      <c r="SUI656" s="2"/>
      <c r="SUJ656" s="2"/>
      <c r="SUK656" s="2"/>
      <c r="SUL656" s="2"/>
      <c r="SUM656" s="2"/>
      <c r="SUN656" s="2"/>
      <c r="SUO656" s="2"/>
      <c r="SUP656" s="2"/>
      <c r="SUQ656" s="2"/>
      <c r="SUR656" s="2"/>
      <c r="SUS656" s="2"/>
      <c r="SUT656" s="2"/>
      <c r="SUU656" s="2"/>
      <c r="SUV656" s="2"/>
      <c r="SUW656" s="2"/>
      <c r="SUX656" s="2"/>
      <c r="SUY656" s="2"/>
      <c r="SUZ656" s="2"/>
      <c r="SVA656" s="2"/>
      <c r="SVB656" s="2"/>
      <c r="SVC656" s="2"/>
      <c r="SVD656" s="2"/>
      <c r="SVE656" s="2"/>
      <c r="SVF656" s="2"/>
      <c r="SVG656" s="2"/>
      <c r="SVH656" s="2"/>
      <c r="SVI656" s="2"/>
      <c r="SVJ656" s="2"/>
      <c r="SVK656" s="2"/>
      <c r="SVL656" s="2"/>
      <c r="SVM656" s="2"/>
      <c r="SVN656" s="2"/>
      <c r="SVO656" s="2"/>
      <c r="SVP656" s="2"/>
      <c r="SVQ656" s="2"/>
      <c r="SVR656" s="2"/>
      <c r="SVS656" s="2"/>
      <c r="SVT656" s="2"/>
      <c r="SVU656" s="2"/>
      <c r="SVV656" s="2"/>
      <c r="SVW656" s="2"/>
      <c r="SVX656" s="2"/>
      <c r="SVY656" s="2"/>
      <c r="SVZ656" s="2"/>
      <c r="SWA656" s="2"/>
      <c r="SWB656" s="2"/>
      <c r="SWC656" s="2"/>
      <c r="SWD656" s="2"/>
      <c r="SWE656" s="2"/>
      <c r="SWF656" s="2"/>
      <c r="SWG656" s="2"/>
      <c r="SWH656" s="2"/>
      <c r="SWI656" s="2"/>
      <c r="SWJ656" s="2"/>
      <c r="SWK656" s="2"/>
      <c r="SWL656" s="2"/>
      <c r="SWM656" s="2"/>
      <c r="SWN656" s="2"/>
      <c r="SWO656" s="2"/>
      <c r="SWP656" s="2"/>
      <c r="SWQ656" s="2"/>
      <c r="SWR656" s="2"/>
      <c r="SWS656" s="2"/>
      <c r="SWT656" s="2"/>
      <c r="SWU656" s="2"/>
      <c r="SWV656" s="2"/>
      <c r="SWW656" s="2"/>
      <c r="SWX656" s="2"/>
      <c r="SWY656" s="2"/>
      <c r="SWZ656" s="2"/>
      <c r="SXA656" s="2"/>
      <c r="SXB656" s="2"/>
      <c r="SXC656" s="2"/>
      <c r="SXD656" s="2"/>
      <c r="SXE656" s="2"/>
      <c r="SXF656" s="2"/>
      <c r="SXG656" s="2"/>
      <c r="SXH656" s="2"/>
      <c r="SXI656" s="2"/>
      <c r="SXJ656" s="2"/>
      <c r="SXK656" s="2"/>
      <c r="SXL656" s="2"/>
      <c r="SXM656" s="2"/>
      <c r="SXN656" s="2"/>
      <c r="SXO656" s="2"/>
      <c r="SXP656" s="2"/>
      <c r="SXQ656" s="2"/>
      <c r="SXR656" s="2"/>
      <c r="SXS656" s="2"/>
      <c r="SXT656" s="2"/>
      <c r="SXU656" s="2"/>
      <c r="SXV656" s="2"/>
      <c r="SXW656" s="2"/>
      <c r="SXX656" s="2"/>
      <c r="SXY656" s="2"/>
      <c r="SXZ656" s="2"/>
      <c r="SYA656" s="2"/>
      <c r="SYB656" s="2"/>
      <c r="SYC656" s="2"/>
      <c r="SYD656" s="2"/>
      <c r="SYE656" s="2"/>
      <c r="SYF656" s="2"/>
      <c r="SYG656" s="2"/>
      <c r="SYH656" s="2"/>
      <c r="SYI656" s="2"/>
      <c r="SYJ656" s="2"/>
      <c r="SYK656" s="2"/>
      <c r="SYL656" s="2"/>
      <c r="SYM656" s="2"/>
      <c r="SYN656" s="2"/>
      <c r="SYO656" s="2"/>
      <c r="SYP656" s="2"/>
      <c r="SYQ656" s="2"/>
      <c r="SYR656" s="2"/>
      <c r="SYS656" s="2"/>
      <c r="SYT656" s="2"/>
      <c r="SYU656" s="2"/>
      <c r="SYV656" s="2"/>
      <c r="SYW656" s="2"/>
      <c r="SYX656" s="2"/>
      <c r="SYY656" s="2"/>
      <c r="SYZ656" s="2"/>
      <c r="SZA656" s="2"/>
      <c r="SZB656" s="2"/>
      <c r="SZC656" s="2"/>
      <c r="SZD656" s="2"/>
      <c r="SZE656" s="2"/>
      <c r="SZF656" s="2"/>
      <c r="SZG656" s="2"/>
      <c r="SZH656" s="2"/>
      <c r="SZI656" s="2"/>
      <c r="SZJ656" s="2"/>
      <c r="SZK656" s="2"/>
      <c r="SZL656" s="2"/>
      <c r="SZM656" s="2"/>
      <c r="SZN656" s="2"/>
      <c r="SZO656" s="2"/>
      <c r="SZP656" s="2"/>
      <c r="SZQ656" s="2"/>
      <c r="SZR656" s="2"/>
      <c r="SZS656" s="2"/>
      <c r="SZT656" s="2"/>
      <c r="SZU656" s="2"/>
      <c r="SZV656" s="2"/>
      <c r="SZW656" s="2"/>
      <c r="SZX656" s="2"/>
      <c r="SZY656" s="2"/>
      <c r="SZZ656" s="2"/>
      <c r="TAA656" s="2"/>
      <c r="TAB656" s="2"/>
      <c r="TAC656" s="2"/>
      <c r="TAD656" s="2"/>
      <c r="TAE656" s="2"/>
      <c r="TAF656" s="2"/>
      <c r="TAG656" s="2"/>
      <c r="TAH656" s="2"/>
      <c r="TAI656" s="2"/>
      <c r="TAJ656" s="2"/>
      <c r="TAK656" s="2"/>
      <c r="TAL656" s="2"/>
      <c r="TAM656" s="2"/>
      <c r="TAN656" s="2"/>
      <c r="TAO656" s="2"/>
      <c r="TAP656" s="2"/>
      <c r="TAQ656" s="2"/>
      <c r="TAR656" s="2"/>
      <c r="TAS656" s="2"/>
      <c r="TAT656" s="2"/>
      <c r="TAU656" s="2"/>
      <c r="TAV656" s="2"/>
      <c r="TAW656" s="2"/>
      <c r="TAX656" s="2"/>
      <c r="TAY656" s="2"/>
      <c r="TAZ656" s="2"/>
      <c r="TBA656" s="2"/>
      <c r="TBB656" s="2"/>
      <c r="TBC656" s="2"/>
      <c r="TBD656" s="2"/>
      <c r="TBE656" s="2"/>
      <c r="TBF656" s="2"/>
      <c r="TBG656" s="2"/>
      <c r="TBH656" s="2"/>
      <c r="TBI656" s="2"/>
      <c r="TBJ656" s="2"/>
      <c r="TBK656" s="2"/>
      <c r="TBL656" s="2"/>
      <c r="TBM656" s="2"/>
      <c r="TBN656" s="2"/>
      <c r="TBO656" s="2"/>
      <c r="TBP656" s="2"/>
      <c r="TBQ656" s="2"/>
      <c r="TBR656" s="2"/>
      <c r="TBS656" s="2"/>
      <c r="TBT656" s="2"/>
      <c r="TBU656" s="2"/>
      <c r="TBV656" s="2"/>
      <c r="TBW656" s="2"/>
      <c r="TBX656" s="2"/>
      <c r="TBY656" s="2"/>
      <c r="TBZ656" s="2"/>
      <c r="TCA656" s="2"/>
      <c r="TCB656" s="2"/>
      <c r="TCC656" s="2"/>
      <c r="TCD656" s="2"/>
      <c r="TCE656" s="2"/>
      <c r="TCF656" s="2"/>
      <c r="TCG656" s="2"/>
      <c r="TCH656" s="2"/>
      <c r="TCI656" s="2"/>
      <c r="TCJ656" s="2"/>
      <c r="TCK656" s="2"/>
      <c r="TCL656" s="2"/>
      <c r="TCM656" s="2"/>
      <c r="TCN656" s="2"/>
      <c r="TCO656" s="2"/>
      <c r="TCP656" s="2"/>
      <c r="TCQ656" s="2"/>
      <c r="TCR656" s="2"/>
      <c r="TCS656" s="2"/>
      <c r="TCT656" s="2"/>
      <c r="TCU656" s="2"/>
      <c r="TCV656" s="2"/>
      <c r="TCW656" s="2"/>
      <c r="TCX656" s="2"/>
      <c r="TCY656" s="2"/>
      <c r="TCZ656" s="2"/>
      <c r="TDA656" s="2"/>
      <c r="TDB656" s="2"/>
      <c r="TDC656" s="2"/>
      <c r="TDD656" s="2"/>
      <c r="TDE656" s="2"/>
      <c r="TDF656" s="2"/>
      <c r="TDG656" s="2"/>
      <c r="TDH656" s="2"/>
      <c r="TDI656" s="2"/>
      <c r="TDJ656" s="2"/>
      <c r="TDK656" s="2"/>
      <c r="TDL656" s="2"/>
      <c r="TDM656" s="2"/>
      <c r="TDN656" s="2"/>
      <c r="TDO656" s="2"/>
      <c r="TDP656" s="2"/>
      <c r="TDQ656" s="2"/>
      <c r="TDR656" s="2"/>
      <c r="TDS656" s="2"/>
      <c r="TDT656" s="2"/>
      <c r="TDU656" s="2"/>
      <c r="TDV656" s="2"/>
      <c r="TDW656" s="2"/>
      <c r="TDX656" s="2"/>
      <c r="TDY656" s="2"/>
      <c r="TDZ656" s="2"/>
      <c r="TEA656" s="2"/>
      <c r="TEB656" s="2"/>
      <c r="TEC656" s="2"/>
      <c r="TED656" s="2"/>
      <c r="TEE656" s="2"/>
      <c r="TEF656" s="2"/>
      <c r="TEG656" s="2"/>
      <c r="TEH656" s="2"/>
      <c r="TEI656" s="2"/>
      <c r="TEJ656" s="2"/>
      <c r="TEK656" s="2"/>
      <c r="TEL656" s="2"/>
      <c r="TEM656" s="2"/>
      <c r="TEN656" s="2"/>
      <c r="TEO656" s="2"/>
      <c r="TEP656" s="2"/>
      <c r="TEQ656" s="2"/>
      <c r="TER656" s="2"/>
      <c r="TES656" s="2"/>
      <c r="TET656" s="2"/>
      <c r="TEU656" s="2"/>
      <c r="TEV656" s="2"/>
      <c r="TEW656" s="2"/>
      <c r="TEX656" s="2"/>
      <c r="TEY656" s="2"/>
      <c r="TEZ656" s="2"/>
      <c r="TFA656" s="2"/>
      <c r="TFB656" s="2"/>
      <c r="TFC656" s="2"/>
      <c r="TFD656" s="2"/>
      <c r="TFE656" s="2"/>
      <c r="TFF656" s="2"/>
      <c r="TFG656" s="2"/>
      <c r="TFH656" s="2"/>
      <c r="TFI656" s="2"/>
      <c r="TFJ656" s="2"/>
      <c r="TFK656" s="2"/>
      <c r="TFL656" s="2"/>
      <c r="TFM656" s="2"/>
      <c r="TFN656" s="2"/>
      <c r="TFO656" s="2"/>
      <c r="TFP656" s="2"/>
      <c r="TFQ656" s="2"/>
      <c r="TFR656" s="2"/>
      <c r="TFS656" s="2"/>
      <c r="TFT656" s="2"/>
      <c r="TFU656" s="2"/>
      <c r="TFV656" s="2"/>
      <c r="TFW656" s="2"/>
      <c r="TFX656" s="2"/>
      <c r="TFY656" s="2"/>
      <c r="TFZ656" s="2"/>
      <c r="TGA656" s="2"/>
      <c r="TGB656" s="2"/>
      <c r="TGC656" s="2"/>
      <c r="TGD656" s="2"/>
      <c r="TGE656" s="2"/>
      <c r="TGF656" s="2"/>
      <c r="TGG656" s="2"/>
      <c r="TGH656" s="2"/>
      <c r="TGI656" s="2"/>
      <c r="TGJ656" s="2"/>
      <c r="TGK656" s="2"/>
      <c r="TGL656" s="2"/>
      <c r="TGM656" s="2"/>
      <c r="TGN656" s="2"/>
      <c r="TGO656" s="2"/>
      <c r="TGP656" s="2"/>
      <c r="TGQ656" s="2"/>
      <c r="TGR656" s="2"/>
      <c r="TGS656" s="2"/>
      <c r="TGT656" s="2"/>
      <c r="TGU656" s="2"/>
      <c r="TGV656" s="2"/>
      <c r="TGW656" s="2"/>
      <c r="TGX656" s="2"/>
      <c r="TGY656" s="2"/>
      <c r="TGZ656" s="2"/>
      <c r="THA656" s="2"/>
      <c r="THB656" s="2"/>
      <c r="THC656" s="2"/>
      <c r="THD656" s="2"/>
      <c r="THE656" s="2"/>
      <c r="THF656" s="2"/>
      <c r="THG656" s="2"/>
      <c r="THH656" s="2"/>
      <c r="THI656" s="2"/>
      <c r="THJ656" s="2"/>
      <c r="THK656" s="2"/>
      <c r="THL656" s="2"/>
      <c r="THM656" s="2"/>
      <c r="THN656" s="2"/>
      <c r="THO656" s="2"/>
      <c r="THP656" s="2"/>
      <c r="THQ656" s="2"/>
      <c r="THR656" s="2"/>
      <c r="THS656" s="2"/>
      <c r="THT656" s="2"/>
      <c r="THU656" s="2"/>
      <c r="THV656" s="2"/>
      <c r="THW656" s="2"/>
      <c r="THX656" s="2"/>
      <c r="THY656" s="2"/>
      <c r="THZ656" s="2"/>
      <c r="TIA656" s="2"/>
      <c r="TIB656" s="2"/>
      <c r="TIC656" s="2"/>
      <c r="TID656" s="2"/>
      <c r="TIE656" s="2"/>
      <c r="TIF656" s="2"/>
      <c r="TIG656" s="2"/>
      <c r="TIH656" s="2"/>
      <c r="TII656" s="2"/>
      <c r="TIJ656" s="2"/>
      <c r="TIK656" s="2"/>
      <c r="TIL656" s="2"/>
      <c r="TIM656" s="2"/>
      <c r="TIN656" s="2"/>
      <c r="TIO656" s="2"/>
      <c r="TIP656" s="2"/>
      <c r="TIQ656" s="2"/>
      <c r="TIR656" s="2"/>
      <c r="TIS656" s="2"/>
      <c r="TIT656" s="2"/>
      <c r="TIU656" s="2"/>
      <c r="TIV656" s="2"/>
      <c r="TIW656" s="2"/>
      <c r="TIX656" s="2"/>
      <c r="TIY656" s="2"/>
      <c r="TIZ656" s="2"/>
      <c r="TJA656" s="2"/>
      <c r="TJB656" s="2"/>
      <c r="TJC656" s="2"/>
      <c r="TJD656" s="2"/>
      <c r="TJE656" s="2"/>
      <c r="TJF656" s="2"/>
      <c r="TJG656" s="2"/>
      <c r="TJH656" s="2"/>
      <c r="TJI656" s="2"/>
      <c r="TJJ656" s="2"/>
      <c r="TJK656" s="2"/>
      <c r="TJL656" s="2"/>
      <c r="TJM656" s="2"/>
      <c r="TJN656" s="2"/>
      <c r="TJO656" s="2"/>
      <c r="TJP656" s="2"/>
      <c r="TJQ656" s="2"/>
      <c r="TJR656" s="2"/>
      <c r="TJS656" s="2"/>
      <c r="TJT656" s="2"/>
      <c r="TJU656" s="2"/>
      <c r="TJV656" s="2"/>
      <c r="TJW656" s="2"/>
      <c r="TJX656" s="2"/>
      <c r="TJY656" s="2"/>
      <c r="TJZ656" s="2"/>
      <c r="TKA656" s="2"/>
      <c r="TKB656" s="2"/>
      <c r="TKC656" s="2"/>
      <c r="TKD656" s="2"/>
      <c r="TKE656" s="2"/>
      <c r="TKF656" s="2"/>
      <c r="TKG656" s="2"/>
      <c r="TKH656" s="2"/>
      <c r="TKI656" s="2"/>
      <c r="TKJ656" s="2"/>
      <c r="TKK656" s="2"/>
      <c r="TKL656" s="2"/>
      <c r="TKM656" s="2"/>
      <c r="TKN656" s="2"/>
      <c r="TKO656" s="2"/>
      <c r="TKP656" s="2"/>
      <c r="TKQ656" s="2"/>
      <c r="TKR656" s="2"/>
      <c r="TKS656" s="2"/>
      <c r="TKT656" s="2"/>
      <c r="TKU656" s="2"/>
      <c r="TKV656" s="2"/>
      <c r="TKW656" s="2"/>
      <c r="TKX656" s="2"/>
      <c r="TKY656" s="2"/>
      <c r="TKZ656" s="2"/>
      <c r="TLA656" s="2"/>
      <c r="TLB656" s="2"/>
      <c r="TLC656" s="2"/>
      <c r="TLD656" s="2"/>
      <c r="TLE656" s="2"/>
      <c r="TLF656" s="2"/>
      <c r="TLG656" s="2"/>
      <c r="TLH656" s="2"/>
      <c r="TLI656" s="2"/>
      <c r="TLJ656" s="2"/>
      <c r="TLK656" s="2"/>
      <c r="TLL656" s="2"/>
      <c r="TLM656" s="2"/>
      <c r="TLN656" s="2"/>
      <c r="TLO656" s="2"/>
      <c r="TLP656" s="2"/>
      <c r="TLQ656" s="2"/>
      <c r="TLR656" s="2"/>
      <c r="TLS656" s="2"/>
      <c r="TLT656" s="2"/>
      <c r="TLU656" s="2"/>
      <c r="TLV656" s="2"/>
      <c r="TLW656" s="2"/>
      <c r="TLX656" s="2"/>
      <c r="TLY656" s="2"/>
      <c r="TLZ656" s="2"/>
      <c r="TMA656" s="2"/>
      <c r="TMB656" s="2"/>
      <c r="TMC656" s="2"/>
      <c r="TMD656" s="2"/>
      <c r="TME656" s="2"/>
      <c r="TMF656" s="2"/>
      <c r="TMG656" s="2"/>
      <c r="TMH656" s="2"/>
      <c r="TMI656" s="2"/>
      <c r="TMJ656" s="2"/>
      <c r="TMK656" s="2"/>
      <c r="TML656" s="2"/>
      <c r="TMM656" s="2"/>
      <c r="TMN656" s="2"/>
      <c r="TMO656" s="2"/>
      <c r="TMP656" s="2"/>
      <c r="TMQ656" s="2"/>
      <c r="TMR656" s="2"/>
      <c r="TMS656" s="2"/>
      <c r="TMT656" s="2"/>
      <c r="TMU656" s="2"/>
      <c r="TMV656" s="2"/>
      <c r="TMW656" s="2"/>
      <c r="TMX656" s="2"/>
      <c r="TMY656" s="2"/>
      <c r="TMZ656" s="2"/>
      <c r="TNA656" s="2"/>
      <c r="TNB656" s="2"/>
      <c r="TNC656" s="2"/>
      <c r="TND656" s="2"/>
      <c r="TNE656" s="2"/>
      <c r="TNF656" s="2"/>
      <c r="TNG656" s="2"/>
      <c r="TNH656" s="2"/>
      <c r="TNI656" s="2"/>
      <c r="TNJ656" s="2"/>
      <c r="TNK656" s="2"/>
      <c r="TNL656" s="2"/>
      <c r="TNM656" s="2"/>
      <c r="TNN656" s="2"/>
      <c r="TNO656" s="2"/>
      <c r="TNP656" s="2"/>
      <c r="TNQ656" s="2"/>
      <c r="TNR656" s="2"/>
      <c r="TNS656" s="2"/>
      <c r="TNT656" s="2"/>
      <c r="TNU656" s="2"/>
      <c r="TNV656" s="2"/>
      <c r="TNW656" s="2"/>
      <c r="TNX656" s="2"/>
      <c r="TNY656" s="2"/>
      <c r="TNZ656" s="2"/>
      <c r="TOA656" s="2"/>
      <c r="TOB656" s="2"/>
      <c r="TOC656" s="2"/>
      <c r="TOD656" s="2"/>
      <c r="TOE656" s="2"/>
      <c r="TOF656" s="2"/>
      <c r="TOG656" s="2"/>
      <c r="TOH656" s="2"/>
      <c r="TOI656" s="2"/>
      <c r="TOJ656" s="2"/>
      <c r="TOK656" s="2"/>
      <c r="TOL656" s="2"/>
      <c r="TOM656" s="2"/>
      <c r="TON656" s="2"/>
      <c r="TOO656" s="2"/>
      <c r="TOP656" s="2"/>
      <c r="TOQ656" s="2"/>
      <c r="TOR656" s="2"/>
      <c r="TOS656" s="2"/>
      <c r="TOT656" s="2"/>
      <c r="TOU656" s="2"/>
      <c r="TOV656" s="2"/>
      <c r="TOW656" s="2"/>
      <c r="TOX656" s="2"/>
      <c r="TOY656" s="2"/>
      <c r="TOZ656" s="2"/>
      <c r="TPA656" s="2"/>
      <c r="TPB656" s="2"/>
      <c r="TPC656" s="2"/>
      <c r="TPD656" s="2"/>
      <c r="TPE656" s="2"/>
      <c r="TPF656" s="2"/>
      <c r="TPG656" s="2"/>
      <c r="TPH656" s="2"/>
      <c r="TPI656" s="2"/>
      <c r="TPJ656" s="2"/>
      <c r="TPK656" s="2"/>
      <c r="TPL656" s="2"/>
      <c r="TPM656" s="2"/>
      <c r="TPN656" s="2"/>
      <c r="TPO656" s="2"/>
      <c r="TPP656" s="2"/>
      <c r="TPQ656" s="2"/>
      <c r="TPR656" s="2"/>
      <c r="TPS656" s="2"/>
      <c r="TPT656" s="2"/>
      <c r="TPU656" s="2"/>
      <c r="TPV656" s="2"/>
      <c r="TPW656" s="2"/>
      <c r="TPX656" s="2"/>
      <c r="TPY656" s="2"/>
      <c r="TPZ656" s="2"/>
      <c r="TQA656" s="2"/>
      <c r="TQB656" s="2"/>
      <c r="TQC656" s="2"/>
      <c r="TQD656" s="2"/>
      <c r="TQE656" s="2"/>
      <c r="TQF656" s="2"/>
      <c r="TQG656" s="2"/>
      <c r="TQH656" s="2"/>
      <c r="TQI656" s="2"/>
      <c r="TQJ656" s="2"/>
      <c r="TQK656" s="2"/>
      <c r="TQL656" s="2"/>
      <c r="TQM656" s="2"/>
      <c r="TQN656" s="2"/>
      <c r="TQO656" s="2"/>
      <c r="TQP656" s="2"/>
      <c r="TQQ656" s="2"/>
      <c r="TQR656" s="2"/>
      <c r="TQS656" s="2"/>
      <c r="TQT656" s="2"/>
      <c r="TQU656" s="2"/>
      <c r="TQV656" s="2"/>
      <c r="TQW656" s="2"/>
      <c r="TQX656" s="2"/>
      <c r="TQY656" s="2"/>
      <c r="TQZ656" s="2"/>
      <c r="TRA656" s="2"/>
      <c r="TRB656" s="2"/>
      <c r="TRC656" s="2"/>
      <c r="TRD656" s="2"/>
      <c r="TRE656" s="2"/>
      <c r="TRF656" s="2"/>
      <c r="TRG656" s="2"/>
      <c r="TRH656" s="2"/>
      <c r="TRI656" s="2"/>
      <c r="TRJ656" s="2"/>
      <c r="TRK656" s="2"/>
      <c r="TRL656" s="2"/>
      <c r="TRM656" s="2"/>
      <c r="TRN656" s="2"/>
      <c r="TRO656" s="2"/>
      <c r="TRP656" s="2"/>
      <c r="TRQ656" s="2"/>
      <c r="TRR656" s="2"/>
      <c r="TRS656" s="2"/>
      <c r="TRT656" s="2"/>
      <c r="TRU656" s="2"/>
      <c r="TRV656" s="2"/>
      <c r="TRW656" s="2"/>
      <c r="TRX656" s="2"/>
      <c r="TRY656" s="2"/>
      <c r="TRZ656" s="2"/>
      <c r="TSA656" s="2"/>
      <c r="TSB656" s="2"/>
      <c r="TSC656" s="2"/>
      <c r="TSD656" s="2"/>
      <c r="TSE656" s="2"/>
      <c r="TSF656" s="2"/>
      <c r="TSG656" s="2"/>
      <c r="TSH656" s="2"/>
      <c r="TSI656" s="2"/>
      <c r="TSJ656" s="2"/>
      <c r="TSK656" s="2"/>
      <c r="TSL656" s="2"/>
      <c r="TSM656" s="2"/>
      <c r="TSN656" s="2"/>
      <c r="TSO656" s="2"/>
      <c r="TSP656" s="2"/>
      <c r="TSQ656" s="2"/>
      <c r="TSR656" s="2"/>
      <c r="TSS656" s="2"/>
      <c r="TST656" s="2"/>
      <c r="TSU656" s="2"/>
      <c r="TSV656" s="2"/>
      <c r="TSW656" s="2"/>
      <c r="TSX656" s="2"/>
      <c r="TSY656" s="2"/>
      <c r="TSZ656" s="2"/>
      <c r="TTA656" s="2"/>
      <c r="TTB656" s="2"/>
      <c r="TTC656" s="2"/>
      <c r="TTD656" s="2"/>
      <c r="TTE656" s="2"/>
      <c r="TTF656" s="2"/>
      <c r="TTG656" s="2"/>
      <c r="TTH656" s="2"/>
      <c r="TTI656" s="2"/>
      <c r="TTJ656" s="2"/>
      <c r="TTK656" s="2"/>
      <c r="TTL656" s="2"/>
      <c r="TTM656" s="2"/>
      <c r="TTN656" s="2"/>
      <c r="TTO656" s="2"/>
      <c r="TTP656" s="2"/>
      <c r="TTQ656" s="2"/>
      <c r="TTR656" s="2"/>
      <c r="TTS656" s="2"/>
      <c r="TTT656" s="2"/>
      <c r="TTU656" s="2"/>
      <c r="TTV656" s="2"/>
      <c r="TTW656" s="2"/>
      <c r="TTX656" s="2"/>
      <c r="TTY656" s="2"/>
      <c r="TTZ656" s="2"/>
      <c r="TUA656" s="2"/>
      <c r="TUB656" s="2"/>
      <c r="TUC656" s="2"/>
      <c r="TUD656" s="2"/>
      <c r="TUE656" s="2"/>
      <c r="TUF656" s="2"/>
      <c r="TUG656" s="2"/>
      <c r="TUH656" s="2"/>
      <c r="TUI656" s="2"/>
      <c r="TUJ656" s="2"/>
      <c r="TUK656" s="2"/>
      <c r="TUL656" s="2"/>
      <c r="TUM656" s="2"/>
      <c r="TUN656" s="2"/>
      <c r="TUO656" s="2"/>
      <c r="TUP656" s="2"/>
      <c r="TUQ656" s="2"/>
      <c r="TUR656" s="2"/>
      <c r="TUS656" s="2"/>
      <c r="TUT656" s="2"/>
      <c r="TUU656" s="2"/>
      <c r="TUV656" s="2"/>
      <c r="TUW656" s="2"/>
      <c r="TUX656" s="2"/>
      <c r="TUY656" s="2"/>
      <c r="TUZ656" s="2"/>
      <c r="TVA656" s="2"/>
      <c r="TVB656" s="2"/>
      <c r="TVC656" s="2"/>
      <c r="TVD656" s="2"/>
      <c r="TVE656" s="2"/>
      <c r="TVF656" s="2"/>
      <c r="TVG656" s="2"/>
      <c r="TVH656" s="2"/>
      <c r="TVI656" s="2"/>
      <c r="TVJ656" s="2"/>
      <c r="TVK656" s="2"/>
      <c r="TVL656" s="2"/>
      <c r="TVM656" s="2"/>
      <c r="TVN656" s="2"/>
      <c r="TVO656" s="2"/>
      <c r="TVP656" s="2"/>
      <c r="TVQ656" s="2"/>
      <c r="TVR656" s="2"/>
      <c r="TVS656" s="2"/>
      <c r="TVT656" s="2"/>
      <c r="TVU656" s="2"/>
      <c r="TVV656" s="2"/>
      <c r="TVW656" s="2"/>
      <c r="TVX656" s="2"/>
      <c r="TVY656" s="2"/>
      <c r="TVZ656" s="2"/>
      <c r="TWA656" s="2"/>
      <c r="TWB656" s="2"/>
      <c r="TWC656" s="2"/>
      <c r="TWD656" s="2"/>
      <c r="TWE656" s="2"/>
      <c r="TWF656" s="2"/>
      <c r="TWG656" s="2"/>
      <c r="TWH656" s="2"/>
      <c r="TWI656" s="2"/>
      <c r="TWJ656" s="2"/>
      <c r="TWK656" s="2"/>
      <c r="TWL656" s="2"/>
      <c r="TWM656" s="2"/>
      <c r="TWN656" s="2"/>
      <c r="TWO656" s="2"/>
      <c r="TWP656" s="2"/>
      <c r="TWQ656" s="2"/>
      <c r="TWR656" s="2"/>
      <c r="TWS656" s="2"/>
      <c r="TWT656" s="2"/>
      <c r="TWU656" s="2"/>
      <c r="TWV656" s="2"/>
      <c r="TWW656" s="2"/>
      <c r="TWX656" s="2"/>
      <c r="TWY656" s="2"/>
      <c r="TWZ656" s="2"/>
      <c r="TXA656" s="2"/>
      <c r="TXB656" s="2"/>
      <c r="TXC656" s="2"/>
      <c r="TXD656" s="2"/>
      <c r="TXE656" s="2"/>
      <c r="TXF656" s="2"/>
      <c r="TXG656" s="2"/>
      <c r="TXH656" s="2"/>
      <c r="TXI656" s="2"/>
      <c r="TXJ656" s="2"/>
      <c r="TXK656" s="2"/>
      <c r="TXL656" s="2"/>
      <c r="TXM656" s="2"/>
      <c r="TXN656" s="2"/>
      <c r="TXO656" s="2"/>
      <c r="TXP656" s="2"/>
      <c r="TXQ656" s="2"/>
      <c r="TXR656" s="2"/>
      <c r="TXS656" s="2"/>
      <c r="TXT656" s="2"/>
      <c r="TXU656" s="2"/>
      <c r="TXV656" s="2"/>
      <c r="TXW656" s="2"/>
      <c r="TXX656" s="2"/>
      <c r="TXY656" s="2"/>
      <c r="TXZ656" s="2"/>
      <c r="TYA656" s="2"/>
      <c r="TYB656" s="2"/>
      <c r="TYC656" s="2"/>
      <c r="TYD656" s="2"/>
      <c r="TYE656" s="2"/>
      <c r="TYF656" s="2"/>
      <c r="TYG656" s="2"/>
      <c r="TYH656" s="2"/>
      <c r="TYI656" s="2"/>
      <c r="TYJ656" s="2"/>
      <c r="TYK656" s="2"/>
      <c r="TYL656" s="2"/>
      <c r="TYM656" s="2"/>
      <c r="TYN656" s="2"/>
      <c r="TYO656" s="2"/>
      <c r="TYP656" s="2"/>
      <c r="TYQ656" s="2"/>
      <c r="TYR656" s="2"/>
      <c r="TYS656" s="2"/>
      <c r="TYT656" s="2"/>
      <c r="TYU656" s="2"/>
      <c r="TYV656" s="2"/>
      <c r="TYW656" s="2"/>
      <c r="TYX656" s="2"/>
      <c r="TYY656" s="2"/>
      <c r="TYZ656" s="2"/>
      <c r="TZA656" s="2"/>
      <c r="TZB656" s="2"/>
      <c r="TZC656" s="2"/>
      <c r="TZD656" s="2"/>
      <c r="TZE656" s="2"/>
      <c r="TZF656" s="2"/>
      <c r="TZG656" s="2"/>
      <c r="TZH656" s="2"/>
      <c r="TZI656" s="2"/>
      <c r="TZJ656" s="2"/>
      <c r="TZK656" s="2"/>
      <c r="TZL656" s="2"/>
      <c r="TZM656" s="2"/>
      <c r="TZN656" s="2"/>
      <c r="TZO656" s="2"/>
      <c r="TZP656" s="2"/>
      <c r="TZQ656" s="2"/>
      <c r="TZR656" s="2"/>
      <c r="TZS656" s="2"/>
      <c r="TZT656" s="2"/>
      <c r="TZU656" s="2"/>
      <c r="TZV656" s="2"/>
      <c r="TZW656" s="2"/>
      <c r="TZX656" s="2"/>
      <c r="TZY656" s="2"/>
      <c r="TZZ656" s="2"/>
      <c r="UAA656" s="2"/>
      <c r="UAB656" s="2"/>
      <c r="UAC656" s="2"/>
      <c r="UAD656" s="2"/>
      <c r="UAE656" s="2"/>
      <c r="UAF656" s="2"/>
      <c r="UAG656" s="2"/>
      <c r="UAH656" s="2"/>
      <c r="UAI656" s="2"/>
      <c r="UAJ656" s="2"/>
      <c r="UAK656" s="2"/>
      <c r="UAL656" s="2"/>
      <c r="UAM656" s="2"/>
      <c r="UAN656" s="2"/>
      <c r="UAO656" s="2"/>
      <c r="UAP656" s="2"/>
      <c r="UAQ656" s="2"/>
      <c r="UAR656" s="2"/>
      <c r="UAS656" s="2"/>
      <c r="UAT656" s="2"/>
      <c r="UAU656" s="2"/>
      <c r="UAV656" s="2"/>
      <c r="UAW656" s="2"/>
      <c r="UAX656" s="2"/>
      <c r="UAY656" s="2"/>
      <c r="UAZ656" s="2"/>
      <c r="UBA656" s="2"/>
      <c r="UBB656" s="2"/>
      <c r="UBC656" s="2"/>
      <c r="UBD656" s="2"/>
      <c r="UBE656" s="2"/>
      <c r="UBF656" s="2"/>
      <c r="UBG656" s="2"/>
      <c r="UBH656" s="2"/>
      <c r="UBI656" s="2"/>
      <c r="UBJ656" s="2"/>
      <c r="UBK656" s="2"/>
      <c r="UBL656" s="2"/>
      <c r="UBM656" s="2"/>
      <c r="UBN656" s="2"/>
      <c r="UBO656" s="2"/>
      <c r="UBP656" s="2"/>
      <c r="UBQ656" s="2"/>
      <c r="UBR656" s="2"/>
      <c r="UBS656" s="2"/>
      <c r="UBT656" s="2"/>
      <c r="UBU656" s="2"/>
      <c r="UBV656" s="2"/>
      <c r="UBW656" s="2"/>
      <c r="UBX656" s="2"/>
      <c r="UBY656" s="2"/>
      <c r="UBZ656" s="2"/>
      <c r="UCA656" s="2"/>
      <c r="UCB656" s="2"/>
      <c r="UCC656" s="2"/>
      <c r="UCD656" s="2"/>
      <c r="UCE656" s="2"/>
      <c r="UCF656" s="2"/>
      <c r="UCG656" s="2"/>
      <c r="UCH656" s="2"/>
      <c r="UCI656" s="2"/>
      <c r="UCJ656" s="2"/>
      <c r="UCK656" s="2"/>
      <c r="UCL656" s="2"/>
      <c r="UCM656" s="2"/>
      <c r="UCN656" s="2"/>
      <c r="UCO656" s="2"/>
      <c r="UCP656" s="2"/>
      <c r="UCQ656" s="2"/>
      <c r="UCR656" s="2"/>
      <c r="UCS656" s="2"/>
      <c r="UCT656" s="2"/>
      <c r="UCU656" s="2"/>
      <c r="UCV656" s="2"/>
      <c r="UCW656" s="2"/>
      <c r="UCX656" s="2"/>
      <c r="UCY656" s="2"/>
      <c r="UCZ656" s="2"/>
      <c r="UDA656" s="2"/>
      <c r="UDB656" s="2"/>
      <c r="UDC656" s="2"/>
      <c r="UDD656" s="2"/>
      <c r="UDE656" s="2"/>
      <c r="UDF656" s="2"/>
      <c r="UDG656" s="2"/>
      <c r="UDH656" s="2"/>
      <c r="UDI656" s="2"/>
      <c r="UDJ656" s="2"/>
      <c r="UDK656" s="2"/>
      <c r="UDL656" s="2"/>
      <c r="UDM656" s="2"/>
      <c r="UDN656" s="2"/>
      <c r="UDO656" s="2"/>
      <c r="UDP656" s="2"/>
      <c r="UDQ656" s="2"/>
      <c r="UDR656" s="2"/>
      <c r="UDS656" s="2"/>
      <c r="UDT656" s="2"/>
      <c r="UDU656" s="2"/>
      <c r="UDV656" s="2"/>
      <c r="UDW656" s="2"/>
      <c r="UDX656" s="2"/>
      <c r="UDY656" s="2"/>
      <c r="UDZ656" s="2"/>
      <c r="UEA656" s="2"/>
      <c r="UEB656" s="2"/>
      <c r="UEC656" s="2"/>
      <c r="UED656" s="2"/>
      <c r="UEE656" s="2"/>
      <c r="UEF656" s="2"/>
      <c r="UEG656" s="2"/>
      <c r="UEH656" s="2"/>
      <c r="UEI656" s="2"/>
      <c r="UEJ656" s="2"/>
      <c r="UEK656" s="2"/>
      <c r="UEL656" s="2"/>
      <c r="UEM656" s="2"/>
      <c r="UEN656" s="2"/>
      <c r="UEO656" s="2"/>
      <c r="UEP656" s="2"/>
      <c r="UEQ656" s="2"/>
      <c r="UER656" s="2"/>
      <c r="UES656" s="2"/>
      <c r="UET656" s="2"/>
      <c r="UEU656" s="2"/>
      <c r="UEV656" s="2"/>
      <c r="UEW656" s="2"/>
      <c r="UEX656" s="2"/>
      <c r="UEY656" s="2"/>
      <c r="UEZ656" s="2"/>
      <c r="UFA656" s="2"/>
      <c r="UFB656" s="2"/>
      <c r="UFC656" s="2"/>
      <c r="UFD656" s="2"/>
      <c r="UFE656" s="2"/>
      <c r="UFF656" s="2"/>
      <c r="UFG656" s="2"/>
      <c r="UFH656" s="2"/>
      <c r="UFI656" s="2"/>
      <c r="UFJ656" s="2"/>
      <c r="UFK656" s="2"/>
      <c r="UFL656" s="2"/>
      <c r="UFM656" s="2"/>
      <c r="UFN656" s="2"/>
      <c r="UFO656" s="2"/>
      <c r="UFP656" s="2"/>
      <c r="UFQ656" s="2"/>
      <c r="UFR656" s="2"/>
      <c r="UFS656" s="2"/>
      <c r="UFT656" s="2"/>
      <c r="UFU656" s="2"/>
      <c r="UFV656" s="2"/>
      <c r="UFW656" s="2"/>
      <c r="UFX656" s="2"/>
      <c r="UFY656" s="2"/>
      <c r="UFZ656" s="2"/>
      <c r="UGA656" s="2"/>
      <c r="UGB656" s="2"/>
      <c r="UGC656" s="2"/>
      <c r="UGD656" s="2"/>
      <c r="UGE656" s="2"/>
      <c r="UGF656" s="2"/>
      <c r="UGG656" s="2"/>
      <c r="UGH656" s="2"/>
      <c r="UGI656" s="2"/>
      <c r="UGJ656" s="2"/>
      <c r="UGK656" s="2"/>
      <c r="UGL656" s="2"/>
      <c r="UGM656" s="2"/>
      <c r="UGN656" s="2"/>
      <c r="UGO656" s="2"/>
      <c r="UGP656" s="2"/>
      <c r="UGQ656" s="2"/>
      <c r="UGR656" s="2"/>
      <c r="UGS656" s="2"/>
      <c r="UGT656" s="2"/>
      <c r="UGU656" s="2"/>
      <c r="UGV656" s="2"/>
      <c r="UGW656" s="2"/>
      <c r="UGX656" s="2"/>
      <c r="UGY656" s="2"/>
      <c r="UGZ656" s="2"/>
      <c r="UHA656" s="2"/>
      <c r="UHB656" s="2"/>
      <c r="UHC656" s="2"/>
      <c r="UHD656" s="2"/>
      <c r="UHE656" s="2"/>
      <c r="UHF656" s="2"/>
      <c r="UHG656" s="2"/>
      <c r="UHH656" s="2"/>
      <c r="UHI656" s="2"/>
      <c r="UHJ656" s="2"/>
      <c r="UHK656" s="2"/>
      <c r="UHL656" s="2"/>
      <c r="UHM656" s="2"/>
      <c r="UHN656" s="2"/>
      <c r="UHO656" s="2"/>
      <c r="UHP656" s="2"/>
      <c r="UHQ656" s="2"/>
      <c r="UHR656" s="2"/>
      <c r="UHS656" s="2"/>
      <c r="UHT656" s="2"/>
      <c r="UHU656" s="2"/>
      <c r="UHV656" s="2"/>
      <c r="UHW656" s="2"/>
      <c r="UHX656" s="2"/>
      <c r="UHY656" s="2"/>
      <c r="UHZ656" s="2"/>
      <c r="UIA656" s="2"/>
      <c r="UIB656" s="2"/>
      <c r="UIC656" s="2"/>
      <c r="UID656" s="2"/>
      <c r="UIE656" s="2"/>
      <c r="UIF656" s="2"/>
      <c r="UIG656" s="2"/>
      <c r="UIH656" s="2"/>
      <c r="UII656" s="2"/>
      <c r="UIJ656" s="2"/>
      <c r="UIK656" s="2"/>
      <c r="UIL656" s="2"/>
      <c r="UIM656" s="2"/>
      <c r="UIN656" s="2"/>
      <c r="UIO656" s="2"/>
      <c r="UIP656" s="2"/>
      <c r="UIQ656" s="2"/>
      <c r="UIR656" s="2"/>
      <c r="UIS656" s="2"/>
      <c r="UIT656" s="2"/>
      <c r="UIU656" s="2"/>
      <c r="UIV656" s="2"/>
      <c r="UIW656" s="2"/>
      <c r="UIX656" s="2"/>
      <c r="UIY656" s="2"/>
      <c r="UIZ656" s="2"/>
      <c r="UJA656" s="2"/>
      <c r="UJB656" s="2"/>
      <c r="UJC656" s="2"/>
      <c r="UJD656" s="2"/>
      <c r="UJE656" s="2"/>
      <c r="UJF656" s="2"/>
      <c r="UJG656" s="2"/>
      <c r="UJH656" s="2"/>
      <c r="UJI656" s="2"/>
      <c r="UJJ656" s="2"/>
      <c r="UJK656" s="2"/>
      <c r="UJL656" s="2"/>
      <c r="UJM656" s="2"/>
      <c r="UJN656" s="2"/>
      <c r="UJO656" s="2"/>
      <c r="UJP656" s="2"/>
      <c r="UJQ656" s="2"/>
      <c r="UJR656" s="2"/>
      <c r="UJS656" s="2"/>
      <c r="UJT656" s="2"/>
      <c r="UJU656" s="2"/>
      <c r="UJV656" s="2"/>
      <c r="UJW656" s="2"/>
      <c r="UJX656" s="2"/>
      <c r="UJY656" s="2"/>
      <c r="UJZ656" s="2"/>
      <c r="UKA656" s="2"/>
      <c r="UKB656" s="2"/>
      <c r="UKC656" s="2"/>
      <c r="UKD656" s="2"/>
      <c r="UKE656" s="2"/>
      <c r="UKF656" s="2"/>
      <c r="UKG656" s="2"/>
      <c r="UKH656" s="2"/>
      <c r="UKI656" s="2"/>
      <c r="UKJ656" s="2"/>
      <c r="UKK656" s="2"/>
      <c r="UKL656" s="2"/>
      <c r="UKM656" s="2"/>
      <c r="UKN656" s="2"/>
      <c r="UKO656" s="2"/>
      <c r="UKP656" s="2"/>
      <c r="UKQ656" s="2"/>
      <c r="UKR656" s="2"/>
      <c r="UKS656" s="2"/>
      <c r="UKT656" s="2"/>
      <c r="UKU656" s="2"/>
      <c r="UKV656" s="2"/>
      <c r="UKW656" s="2"/>
      <c r="UKX656" s="2"/>
      <c r="UKY656" s="2"/>
      <c r="UKZ656" s="2"/>
      <c r="ULA656" s="2"/>
      <c r="ULB656" s="2"/>
      <c r="ULC656" s="2"/>
      <c r="ULD656" s="2"/>
      <c r="ULE656" s="2"/>
      <c r="ULF656" s="2"/>
      <c r="ULG656" s="2"/>
      <c r="ULH656" s="2"/>
      <c r="ULI656" s="2"/>
      <c r="ULJ656" s="2"/>
      <c r="ULK656" s="2"/>
      <c r="ULL656" s="2"/>
      <c r="ULM656" s="2"/>
      <c r="ULN656" s="2"/>
      <c r="ULO656" s="2"/>
      <c r="ULP656" s="2"/>
      <c r="ULQ656" s="2"/>
      <c r="ULR656" s="2"/>
      <c r="ULS656" s="2"/>
      <c r="ULT656" s="2"/>
      <c r="ULU656" s="2"/>
      <c r="ULV656" s="2"/>
      <c r="ULW656" s="2"/>
      <c r="ULX656" s="2"/>
      <c r="ULY656" s="2"/>
      <c r="ULZ656" s="2"/>
      <c r="UMA656" s="2"/>
      <c r="UMB656" s="2"/>
      <c r="UMC656" s="2"/>
      <c r="UMD656" s="2"/>
      <c r="UME656" s="2"/>
      <c r="UMF656" s="2"/>
      <c r="UMG656" s="2"/>
      <c r="UMH656" s="2"/>
      <c r="UMI656" s="2"/>
      <c r="UMJ656" s="2"/>
      <c r="UMK656" s="2"/>
      <c r="UML656" s="2"/>
      <c r="UMM656" s="2"/>
      <c r="UMN656" s="2"/>
      <c r="UMO656" s="2"/>
      <c r="UMP656" s="2"/>
      <c r="UMQ656" s="2"/>
      <c r="UMR656" s="2"/>
      <c r="UMS656" s="2"/>
      <c r="UMT656" s="2"/>
      <c r="UMU656" s="2"/>
      <c r="UMV656" s="2"/>
      <c r="UMW656" s="2"/>
      <c r="UMX656" s="2"/>
      <c r="UMY656" s="2"/>
      <c r="UMZ656" s="2"/>
      <c r="UNA656" s="2"/>
      <c r="UNB656" s="2"/>
      <c r="UNC656" s="2"/>
      <c r="UND656" s="2"/>
      <c r="UNE656" s="2"/>
      <c r="UNF656" s="2"/>
      <c r="UNG656" s="2"/>
      <c r="UNH656" s="2"/>
      <c r="UNI656" s="2"/>
      <c r="UNJ656" s="2"/>
      <c r="UNK656" s="2"/>
      <c r="UNL656" s="2"/>
      <c r="UNM656" s="2"/>
      <c r="UNN656" s="2"/>
      <c r="UNO656" s="2"/>
      <c r="UNP656" s="2"/>
      <c r="UNQ656" s="2"/>
      <c r="UNR656" s="2"/>
      <c r="UNS656" s="2"/>
      <c r="UNT656" s="2"/>
      <c r="UNU656" s="2"/>
      <c r="UNV656" s="2"/>
      <c r="UNW656" s="2"/>
      <c r="UNX656" s="2"/>
      <c r="UNY656" s="2"/>
      <c r="UNZ656" s="2"/>
      <c r="UOA656" s="2"/>
      <c r="UOB656" s="2"/>
      <c r="UOC656" s="2"/>
      <c r="UOD656" s="2"/>
      <c r="UOE656" s="2"/>
      <c r="UOF656" s="2"/>
      <c r="UOG656" s="2"/>
      <c r="UOH656" s="2"/>
      <c r="UOI656" s="2"/>
      <c r="UOJ656" s="2"/>
      <c r="UOK656" s="2"/>
      <c r="UOL656" s="2"/>
      <c r="UOM656" s="2"/>
      <c r="UON656" s="2"/>
      <c r="UOO656" s="2"/>
      <c r="UOP656" s="2"/>
      <c r="UOQ656" s="2"/>
      <c r="UOR656" s="2"/>
      <c r="UOS656" s="2"/>
      <c r="UOT656" s="2"/>
      <c r="UOU656" s="2"/>
      <c r="UOV656" s="2"/>
      <c r="UOW656" s="2"/>
      <c r="UOX656" s="2"/>
      <c r="UOY656" s="2"/>
      <c r="UOZ656" s="2"/>
      <c r="UPA656" s="2"/>
      <c r="UPB656" s="2"/>
      <c r="UPC656" s="2"/>
      <c r="UPD656" s="2"/>
      <c r="UPE656" s="2"/>
      <c r="UPF656" s="2"/>
      <c r="UPG656" s="2"/>
      <c r="UPH656" s="2"/>
      <c r="UPI656" s="2"/>
      <c r="UPJ656" s="2"/>
      <c r="UPK656" s="2"/>
      <c r="UPL656" s="2"/>
      <c r="UPM656" s="2"/>
      <c r="UPN656" s="2"/>
      <c r="UPO656" s="2"/>
      <c r="UPP656" s="2"/>
      <c r="UPQ656" s="2"/>
      <c r="UPR656" s="2"/>
      <c r="UPS656" s="2"/>
      <c r="UPT656" s="2"/>
      <c r="UPU656" s="2"/>
      <c r="UPV656" s="2"/>
      <c r="UPW656" s="2"/>
      <c r="UPX656" s="2"/>
      <c r="UPY656" s="2"/>
      <c r="UPZ656" s="2"/>
      <c r="UQA656" s="2"/>
      <c r="UQB656" s="2"/>
      <c r="UQC656" s="2"/>
      <c r="UQD656" s="2"/>
      <c r="UQE656" s="2"/>
      <c r="UQF656" s="2"/>
      <c r="UQG656" s="2"/>
      <c r="UQH656" s="2"/>
      <c r="UQI656" s="2"/>
      <c r="UQJ656" s="2"/>
      <c r="UQK656" s="2"/>
      <c r="UQL656" s="2"/>
      <c r="UQM656" s="2"/>
      <c r="UQN656" s="2"/>
      <c r="UQO656" s="2"/>
      <c r="UQP656" s="2"/>
      <c r="UQQ656" s="2"/>
      <c r="UQR656" s="2"/>
      <c r="UQS656" s="2"/>
      <c r="UQT656" s="2"/>
      <c r="UQU656" s="2"/>
      <c r="UQV656" s="2"/>
      <c r="UQW656" s="2"/>
      <c r="UQX656" s="2"/>
      <c r="UQY656" s="2"/>
      <c r="UQZ656" s="2"/>
      <c r="URA656" s="2"/>
      <c r="URB656" s="2"/>
      <c r="URC656" s="2"/>
      <c r="URD656" s="2"/>
      <c r="URE656" s="2"/>
      <c r="URF656" s="2"/>
      <c r="URG656" s="2"/>
      <c r="URH656" s="2"/>
      <c r="URI656" s="2"/>
      <c r="URJ656" s="2"/>
      <c r="URK656" s="2"/>
      <c r="URL656" s="2"/>
      <c r="URM656" s="2"/>
      <c r="URN656" s="2"/>
      <c r="URO656" s="2"/>
      <c r="URP656" s="2"/>
      <c r="URQ656" s="2"/>
      <c r="URR656" s="2"/>
      <c r="URS656" s="2"/>
      <c r="URT656" s="2"/>
      <c r="URU656" s="2"/>
      <c r="URV656" s="2"/>
      <c r="URW656" s="2"/>
      <c r="URX656" s="2"/>
      <c r="URY656" s="2"/>
      <c r="URZ656" s="2"/>
      <c r="USA656" s="2"/>
      <c r="USB656" s="2"/>
      <c r="USC656" s="2"/>
      <c r="USD656" s="2"/>
      <c r="USE656" s="2"/>
      <c r="USF656" s="2"/>
      <c r="USG656" s="2"/>
      <c r="USH656" s="2"/>
      <c r="USI656" s="2"/>
      <c r="USJ656" s="2"/>
      <c r="USK656" s="2"/>
      <c r="USL656" s="2"/>
      <c r="USM656" s="2"/>
      <c r="USN656" s="2"/>
      <c r="USO656" s="2"/>
      <c r="USP656" s="2"/>
      <c r="USQ656" s="2"/>
      <c r="USR656" s="2"/>
      <c r="USS656" s="2"/>
      <c r="UST656" s="2"/>
      <c r="USU656" s="2"/>
      <c r="USV656" s="2"/>
      <c r="USW656" s="2"/>
      <c r="USX656" s="2"/>
      <c r="USY656" s="2"/>
      <c r="USZ656" s="2"/>
      <c r="UTA656" s="2"/>
      <c r="UTB656" s="2"/>
      <c r="UTC656" s="2"/>
      <c r="UTD656" s="2"/>
      <c r="UTE656" s="2"/>
      <c r="UTF656" s="2"/>
      <c r="UTG656" s="2"/>
      <c r="UTH656" s="2"/>
      <c r="UTI656" s="2"/>
      <c r="UTJ656" s="2"/>
      <c r="UTK656" s="2"/>
      <c r="UTL656" s="2"/>
      <c r="UTM656" s="2"/>
      <c r="UTN656" s="2"/>
      <c r="UTO656" s="2"/>
      <c r="UTP656" s="2"/>
      <c r="UTQ656" s="2"/>
      <c r="UTR656" s="2"/>
      <c r="UTS656" s="2"/>
      <c r="UTT656" s="2"/>
      <c r="UTU656" s="2"/>
      <c r="UTV656" s="2"/>
      <c r="UTW656" s="2"/>
      <c r="UTX656" s="2"/>
      <c r="UTY656" s="2"/>
      <c r="UTZ656" s="2"/>
      <c r="UUA656" s="2"/>
      <c r="UUB656" s="2"/>
      <c r="UUC656" s="2"/>
      <c r="UUD656" s="2"/>
      <c r="UUE656" s="2"/>
      <c r="UUF656" s="2"/>
      <c r="UUG656" s="2"/>
      <c r="UUH656" s="2"/>
      <c r="UUI656" s="2"/>
      <c r="UUJ656" s="2"/>
      <c r="UUK656" s="2"/>
      <c r="UUL656" s="2"/>
      <c r="UUM656" s="2"/>
      <c r="UUN656" s="2"/>
      <c r="UUO656" s="2"/>
      <c r="UUP656" s="2"/>
      <c r="UUQ656" s="2"/>
      <c r="UUR656" s="2"/>
      <c r="UUS656" s="2"/>
      <c r="UUT656" s="2"/>
      <c r="UUU656" s="2"/>
      <c r="UUV656" s="2"/>
      <c r="UUW656" s="2"/>
      <c r="UUX656" s="2"/>
      <c r="UUY656" s="2"/>
      <c r="UUZ656" s="2"/>
      <c r="UVA656" s="2"/>
      <c r="UVB656" s="2"/>
      <c r="UVC656" s="2"/>
      <c r="UVD656" s="2"/>
      <c r="UVE656" s="2"/>
      <c r="UVF656" s="2"/>
      <c r="UVG656" s="2"/>
      <c r="UVH656" s="2"/>
      <c r="UVI656" s="2"/>
      <c r="UVJ656" s="2"/>
      <c r="UVK656" s="2"/>
      <c r="UVL656" s="2"/>
      <c r="UVM656" s="2"/>
      <c r="UVN656" s="2"/>
      <c r="UVO656" s="2"/>
      <c r="UVP656" s="2"/>
      <c r="UVQ656" s="2"/>
      <c r="UVR656" s="2"/>
      <c r="UVS656" s="2"/>
      <c r="UVT656" s="2"/>
      <c r="UVU656" s="2"/>
      <c r="UVV656" s="2"/>
      <c r="UVW656" s="2"/>
      <c r="UVX656" s="2"/>
      <c r="UVY656" s="2"/>
      <c r="UVZ656" s="2"/>
      <c r="UWA656" s="2"/>
      <c r="UWB656" s="2"/>
      <c r="UWC656" s="2"/>
      <c r="UWD656" s="2"/>
      <c r="UWE656" s="2"/>
      <c r="UWF656" s="2"/>
      <c r="UWG656" s="2"/>
      <c r="UWH656" s="2"/>
      <c r="UWI656" s="2"/>
      <c r="UWJ656" s="2"/>
      <c r="UWK656" s="2"/>
      <c r="UWL656" s="2"/>
      <c r="UWM656" s="2"/>
      <c r="UWN656" s="2"/>
      <c r="UWO656" s="2"/>
      <c r="UWP656" s="2"/>
      <c r="UWQ656" s="2"/>
      <c r="UWR656" s="2"/>
      <c r="UWS656" s="2"/>
      <c r="UWT656" s="2"/>
      <c r="UWU656" s="2"/>
      <c r="UWV656" s="2"/>
      <c r="UWW656" s="2"/>
      <c r="UWX656" s="2"/>
      <c r="UWY656" s="2"/>
      <c r="UWZ656" s="2"/>
      <c r="UXA656" s="2"/>
      <c r="UXB656" s="2"/>
      <c r="UXC656" s="2"/>
      <c r="UXD656" s="2"/>
      <c r="UXE656" s="2"/>
      <c r="UXF656" s="2"/>
      <c r="UXG656" s="2"/>
      <c r="UXH656" s="2"/>
      <c r="UXI656" s="2"/>
      <c r="UXJ656" s="2"/>
      <c r="UXK656" s="2"/>
      <c r="UXL656" s="2"/>
      <c r="UXM656" s="2"/>
      <c r="UXN656" s="2"/>
      <c r="UXO656" s="2"/>
      <c r="UXP656" s="2"/>
      <c r="UXQ656" s="2"/>
      <c r="UXR656" s="2"/>
      <c r="UXS656" s="2"/>
      <c r="UXT656" s="2"/>
      <c r="UXU656" s="2"/>
      <c r="UXV656" s="2"/>
      <c r="UXW656" s="2"/>
      <c r="UXX656" s="2"/>
      <c r="UXY656" s="2"/>
      <c r="UXZ656" s="2"/>
      <c r="UYA656" s="2"/>
      <c r="UYB656" s="2"/>
      <c r="UYC656" s="2"/>
      <c r="UYD656" s="2"/>
      <c r="UYE656" s="2"/>
      <c r="UYF656" s="2"/>
      <c r="UYG656" s="2"/>
      <c r="UYH656" s="2"/>
      <c r="UYI656" s="2"/>
      <c r="UYJ656" s="2"/>
      <c r="UYK656" s="2"/>
      <c r="UYL656" s="2"/>
      <c r="UYM656" s="2"/>
      <c r="UYN656" s="2"/>
      <c r="UYO656" s="2"/>
      <c r="UYP656" s="2"/>
      <c r="UYQ656" s="2"/>
      <c r="UYR656" s="2"/>
      <c r="UYS656" s="2"/>
      <c r="UYT656" s="2"/>
      <c r="UYU656" s="2"/>
      <c r="UYV656" s="2"/>
      <c r="UYW656" s="2"/>
      <c r="UYX656" s="2"/>
      <c r="UYY656" s="2"/>
      <c r="UYZ656" s="2"/>
      <c r="UZA656" s="2"/>
      <c r="UZB656" s="2"/>
      <c r="UZC656" s="2"/>
      <c r="UZD656" s="2"/>
      <c r="UZE656" s="2"/>
      <c r="UZF656" s="2"/>
      <c r="UZG656" s="2"/>
      <c r="UZH656" s="2"/>
      <c r="UZI656" s="2"/>
      <c r="UZJ656" s="2"/>
      <c r="UZK656" s="2"/>
      <c r="UZL656" s="2"/>
      <c r="UZM656" s="2"/>
      <c r="UZN656" s="2"/>
      <c r="UZO656" s="2"/>
      <c r="UZP656" s="2"/>
      <c r="UZQ656" s="2"/>
      <c r="UZR656" s="2"/>
      <c r="UZS656" s="2"/>
      <c r="UZT656" s="2"/>
      <c r="UZU656" s="2"/>
      <c r="UZV656" s="2"/>
      <c r="UZW656" s="2"/>
      <c r="UZX656" s="2"/>
      <c r="UZY656" s="2"/>
      <c r="UZZ656" s="2"/>
      <c r="VAA656" s="2"/>
      <c r="VAB656" s="2"/>
      <c r="VAC656" s="2"/>
      <c r="VAD656" s="2"/>
      <c r="VAE656" s="2"/>
      <c r="VAF656" s="2"/>
      <c r="VAG656" s="2"/>
      <c r="VAH656" s="2"/>
      <c r="VAI656" s="2"/>
      <c r="VAJ656" s="2"/>
      <c r="VAK656" s="2"/>
      <c r="VAL656" s="2"/>
      <c r="VAM656" s="2"/>
      <c r="VAN656" s="2"/>
      <c r="VAO656" s="2"/>
      <c r="VAP656" s="2"/>
      <c r="VAQ656" s="2"/>
      <c r="VAR656" s="2"/>
      <c r="VAS656" s="2"/>
      <c r="VAT656" s="2"/>
      <c r="VAU656" s="2"/>
      <c r="VAV656" s="2"/>
      <c r="VAW656" s="2"/>
      <c r="VAX656" s="2"/>
      <c r="VAY656" s="2"/>
      <c r="VAZ656" s="2"/>
      <c r="VBA656" s="2"/>
      <c r="VBB656" s="2"/>
      <c r="VBC656" s="2"/>
      <c r="VBD656" s="2"/>
      <c r="VBE656" s="2"/>
      <c r="VBF656" s="2"/>
      <c r="VBG656" s="2"/>
      <c r="VBH656" s="2"/>
      <c r="VBI656" s="2"/>
      <c r="VBJ656" s="2"/>
      <c r="VBK656" s="2"/>
      <c r="VBL656" s="2"/>
      <c r="VBM656" s="2"/>
      <c r="VBN656" s="2"/>
      <c r="VBO656" s="2"/>
      <c r="VBP656" s="2"/>
      <c r="VBQ656" s="2"/>
      <c r="VBR656" s="2"/>
      <c r="VBS656" s="2"/>
      <c r="VBT656" s="2"/>
      <c r="VBU656" s="2"/>
      <c r="VBV656" s="2"/>
      <c r="VBW656" s="2"/>
      <c r="VBX656" s="2"/>
      <c r="VBY656" s="2"/>
      <c r="VBZ656" s="2"/>
      <c r="VCA656" s="2"/>
      <c r="VCB656" s="2"/>
      <c r="VCC656" s="2"/>
      <c r="VCD656" s="2"/>
      <c r="VCE656" s="2"/>
      <c r="VCF656" s="2"/>
      <c r="VCG656" s="2"/>
      <c r="VCH656" s="2"/>
      <c r="VCI656" s="2"/>
      <c r="VCJ656" s="2"/>
      <c r="VCK656" s="2"/>
      <c r="VCL656" s="2"/>
      <c r="VCM656" s="2"/>
      <c r="VCN656" s="2"/>
      <c r="VCO656" s="2"/>
      <c r="VCP656" s="2"/>
      <c r="VCQ656" s="2"/>
      <c r="VCR656" s="2"/>
      <c r="VCS656" s="2"/>
      <c r="VCT656" s="2"/>
      <c r="VCU656" s="2"/>
      <c r="VCV656" s="2"/>
      <c r="VCW656" s="2"/>
      <c r="VCX656" s="2"/>
      <c r="VCY656" s="2"/>
      <c r="VCZ656" s="2"/>
      <c r="VDA656" s="2"/>
      <c r="VDB656" s="2"/>
      <c r="VDC656" s="2"/>
      <c r="VDD656" s="2"/>
      <c r="VDE656" s="2"/>
      <c r="VDF656" s="2"/>
      <c r="VDG656" s="2"/>
      <c r="VDH656" s="2"/>
      <c r="VDI656" s="2"/>
      <c r="VDJ656" s="2"/>
      <c r="VDK656" s="2"/>
      <c r="VDL656" s="2"/>
      <c r="VDM656" s="2"/>
      <c r="VDN656" s="2"/>
      <c r="VDO656" s="2"/>
      <c r="VDP656" s="2"/>
      <c r="VDQ656" s="2"/>
      <c r="VDR656" s="2"/>
      <c r="VDS656" s="2"/>
      <c r="VDT656" s="2"/>
      <c r="VDU656" s="2"/>
      <c r="VDV656" s="2"/>
      <c r="VDW656" s="2"/>
      <c r="VDX656" s="2"/>
      <c r="VDY656" s="2"/>
      <c r="VDZ656" s="2"/>
      <c r="VEA656" s="2"/>
      <c r="VEB656" s="2"/>
      <c r="VEC656" s="2"/>
      <c r="VED656" s="2"/>
      <c r="VEE656" s="2"/>
      <c r="VEF656" s="2"/>
      <c r="VEG656" s="2"/>
      <c r="VEH656" s="2"/>
      <c r="VEI656" s="2"/>
      <c r="VEJ656" s="2"/>
      <c r="VEK656" s="2"/>
      <c r="VEL656" s="2"/>
      <c r="VEM656" s="2"/>
      <c r="VEN656" s="2"/>
      <c r="VEO656" s="2"/>
      <c r="VEP656" s="2"/>
      <c r="VEQ656" s="2"/>
      <c r="VER656" s="2"/>
      <c r="VES656" s="2"/>
      <c r="VET656" s="2"/>
      <c r="VEU656" s="2"/>
      <c r="VEV656" s="2"/>
      <c r="VEW656" s="2"/>
      <c r="VEX656" s="2"/>
      <c r="VEY656" s="2"/>
      <c r="VEZ656" s="2"/>
      <c r="VFA656" s="2"/>
      <c r="VFB656" s="2"/>
      <c r="VFC656" s="2"/>
      <c r="VFD656" s="2"/>
      <c r="VFE656" s="2"/>
      <c r="VFF656" s="2"/>
      <c r="VFG656" s="2"/>
      <c r="VFH656" s="2"/>
      <c r="VFI656" s="2"/>
      <c r="VFJ656" s="2"/>
      <c r="VFK656" s="2"/>
      <c r="VFL656" s="2"/>
      <c r="VFM656" s="2"/>
      <c r="VFN656" s="2"/>
      <c r="VFO656" s="2"/>
      <c r="VFP656" s="2"/>
      <c r="VFQ656" s="2"/>
      <c r="VFR656" s="2"/>
      <c r="VFS656" s="2"/>
      <c r="VFT656" s="2"/>
      <c r="VFU656" s="2"/>
      <c r="VFV656" s="2"/>
      <c r="VFW656" s="2"/>
      <c r="VFX656" s="2"/>
      <c r="VFY656" s="2"/>
      <c r="VFZ656" s="2"/>
      <c r="VGA656" s="2"/>
      <c r="VGB656" s="2"/>
      <c r="VGC656" s="2"/>
      <c r="VGD656" s="2"/>
      <c r="VGE656" s="2"/>
      <c r="VGF656" s="2"/>
      <c r="VGG656" s="2"/>
      <c r="VGH656" s="2"/>
      <c r="VGI656" s="2"/>
      <c r="VGJ656" s="2"/>
      <c r="VGK656" s="2"/>
      <c r="VGL656" s="2"/>
      <c r="VGM656" s="2"/>
      <c r="VGN656" s="2"/>
      <c r="VGO656" s="2"/>
      <c r="VGP656" s="2"/>
      <c r="VGQ656" s="2"/>
      <c r="VGR656" s="2"/>
      <c r="VGS656" s="2"/>
      <c r="VGT656" s="2"/>
      <c r="VGU656" s="2"/>
      <c r="VGV656" s="2"/>
      <c r="VGW656" s="2"/>
      <c r="VGX656" s="2"/>
      <c r="VGY656" s="2"/>
      <c r="VGZ656" s="2"/>
      <c r="VHA656" s="2"/>
      <c r="VHB656" s="2"/>
      <c r="VHC656" s="2"/>
      <c r="VHD656" s="2"/>
      <c r="VHE656" s="2"/>
      <c r="VHF656" s="2"/>
      <c r="VHG656" s="2"/>
      <c r="VHH656" s="2"/>
      <c r="VHI656" s="2"/>
      <c r="VHJ656" s="2"/>
      <c r="VHK656" s="2"/>
      <c r="VHL656" s="2"/>
      <c r="VHM656" s="2"/>
      <c r="VHN656" s="2"/>
      <c r="VHO656" s="2"/>
      <c r="VHP656" s="2"/>
      <c r="VHQ656" s="2"/>
      <c r="VHR656" s="2"/>
      <c r="VHS656" s="2"/>
      <c r="VHT656" s="2"/>
      <c r="VHU656" s="2"/>
      <c r="VHV656" s="2"/>
      <c r="VHW656" s="2"/>
      <c r="VHX656" s="2"/>
      <c r="VHY656" s="2"/>
      <c r="VHZ656" s="2"/>
      <c r="VIA656" s="2"/>
      <c r="VIB656" s="2"/>
      <c r="VIC656" s="2"/>
      <c r="VID656" s="2"/>
      <c r="VIE656" s="2"/>
      <c r="VIF656" s="2"/>
      <c r="VIG656" s="2"/>
      <c r="VIH656" s="2"/>
      <c r="VII656" s="2"/>
      <c r="VIJ656" s="2"/>
      <c r="VIK656" s="2"/>
      <c r="VIL656" s="2"/>
      <c r="VIM656" s="2"/>
      <c r="VIN656" s="2"/>
      <c r="VIO656" s="2"/>
      <c r="VIP656" s="2"/>
      <c r="VIQ656" s="2"/>
      <c r="VIR656" s="2"/>
      <c r="VIS656" s="2"/>
      <c r="VIT656" s="2"/>
      <c r="VIU656" s="2"/>
      <c r="VIV656" s="2"/>
      <c r="VIW656" s="2"/>
      <c r="VIX656" s="2"/>
      <c r="VIY656" s="2"/>
      <c r="VIZ656" s="2"/>
      <c r="VJA656" s="2"/>
      <c r="VJB656" s="2"/>
      <c r="VJC656" s="2"/>
      <c r="VJD656" s="2"/>
      <c r="VJE656" s="2"/>
      <c r="VJF656" s="2"/>
      <c r="VJG656" s="2"/>
      <c r="VJH656" s="2"/>
      <c r="VJI656" s="2"/>
      <c r="VJJ656" s="2"/>
      <c r="VJK656" s="2"/>
      <c r="VJL656" s="2"/>
      <c r="VJM656" s="2"/>
      <c r="VJN656" s="2"/>
      <c r="VJO656" s="2"/>
      <c r="VJP656" s="2"/>
      <c r="VJQ656" s="2"/>
      <c r="VJR656" s="2"/>
      <c r="VJS656" s="2"/>
      <c r="VJT656" s="2"/>
      <c r="VJU656" s="2"/>
      <c r="VJV656" s="2"/>
      <c r="VJW656" s="2"/>
      <c r="VJX656" s="2"/>
      <c r="VJY656" s="2"/>
      <c r="VJZ656" s="2"/>
      <c r="VKA656" s="2"/>
      <c r="VKB656" s="2"/>
      <c r="VKC656" s="2"/>
      <c r="VKD656" s="2"/>
      <c r="VKE656" s="2"/>
      <c r="VKF656" s="2"/>
      <c r="VKG656" s="2"/>
      <c r="VKH656" s="2"/>
      <c r="VKI656" s="2"/>
      <c r="VKJ656" s="2"/>
      <c r="VKK656" s="2"/>
      <c r="VKL656" s="2"/>
      <c r="VKM656" s="2"/>
      <c r="VKN656" s="2"/>
      <c r="VKO656" s="2"/>
      <c r="VKP656" s="2"/>
      <c r="VKQ656" s="2"/>
      <c r="VKR656" s="2"/>
      <c r="VKS656" s="2"/>
      <c r="VKT656" s="2"/>
      <c r="VKU656" s="2"/>
      <c r="VKV656" s="2"/>
      <c r="VKW656" s="2"/>
      <c r="VKX656" s="2"/>
      <c r="VKY656" s="2"/>
      <c r="VKZ656" s="2"/>
      <c r="VLA656" s="2"/>
      <c r="VLB656" s="2"/>
      <c r="VLC656" s="2"/>
      <c r="VLD656" s="2"/>
      <c r="VLE656" s="2"/>
      <c r="VLF656" s="2"/>
      <c r="VLG656" s="2"/>
      <c r="VLH656" s="2"/>
      <c r="VLI656" s="2"/>
      <c r="VLJ656" s="2"/>
      <c r="VLK656" s="2"/>
      <c r="VLL656" s="2"/>
      <c r="VLM656" s="2"/>
      <c r="VLN656" s="2"/>
      <c r="VLO656" s="2"/>
      <c r="VLP656" s="2"/>
      <c r="VLQ656" s="2"/>
      <c r="VLR656" s="2"/>
      <c r="VLS656" s="2"/>
      <c r="VLT656" s="2"/>
      <c r="VLU656" s="2"/>
      <c r="VLV656" s="2"/>
      <c r="VLW656" s="2"/>
      <c r="VLX656" s="2"/>
      <c r="VLY656" s="2"/>
      <c r="VLZ656" s="2"/>
      <c r="VMA656" s="2"/>
      <c r="VMB656" s="2"/>
      <c r="VMC656" s="2"/>
      <c r="VMD656" s="2"/>
      <c r="VME656" s="2"/>
      <c r="VMF656" s="2"/>
      <c r="VMG656" s="2"/>
      <c r="VMH656" s="2"/>
      <c r="VMI656" s="2"/>
      <c r="VMJ656" s="2"/>
      <c r="VMK656" s="2"/>
      <c r="VML656" s="2"/>
      <c r="VMM656" s="2"/>
      <c r="VMN656" s="2"/>
      <c r="VMO656" s="2"/>
      <c r="VMP656" s="2"/>
      <c r="VMQ656" s="2"/>
      <c r="VMR656" s="2"/>
      <c r="VMS656" s="2"/>
      <c r="VMT656" s="2"/>
      <c r="VMU656" s="2"/>
      <c r="VMV656" s="2"/>
      <c r="VMW656" s="2"/>
      <c r="VMX656" s="2"/>
      <c r="VMY656" s="2"/>
      <c r="VMZ656" s="2"/>
      <c r="VNA656" s="2"/>
      <c r="VNB656" s="2"/>
      <c r="VNC656" s="2"/>
      <c r="VND656" s="2"/>
      <c r="VNE656" s="2"/>
      <c r="VNF656" s="2"/>
      <c r="VNG656" s="2"/>
      <c r="VNH656" s="2"/>
      <c r="VNI656" s="2"/>
      <c r="VNJ656" s="2"/>
      <c r="VNK656" s="2"/>
      <c r="VNL656" s="2"/>
      <c r="VNM656" s="2"/>
      <c r="VNN656" s="2"/>
      <c r="VNO656" s="2"/>
      <c r="VNP656" s="2"/>
      <c r="VNQ656" s="2"/>
      <c r="VNR656" s="2"/>
      <c r="VNS656" s="2"/>
      <c r="VNT656" s="2"/>
      <c r="VNU656" s="2"/>
      <c r="VNV656" s="2"/>
      <c r="VNW656" s="2"/>
      <c r="VNX656" s="2"/>
      <c r="VNY656" s="2"/>
      <c r="VNZ656" s="2"/>
      <c r="VOA656" s="2"/>
      <c r="VOB656" s="2"/>
      <c r="VOC656" s="2"/>
      <c r="VOD656" s="2"/>
      <c r="VOE656" s="2"/>
      <c r="VOF656" s="2"/>
      <c r="VOG656" s="2"/>
      <c r="VOH656" s="2"/>
      <c r="VOI656" s="2"/>
      <c r="VOJ656" s="2"/>
      <c r="VOK656" s="2"/>
      <c r="VOL656" s="2"/>
      <c r="VOM656" s="2"/>
      <c r="VON656" s="2"/>
      <c r="VOO656" s="2"/>
      <c r="VOP656" s="2"/>
      <c r="VOQ656" s="2"/>
      <c r="VOR656" s="2"/>
      <c r="VOS656" s="2"/>
      <c r="VOT656" s="2"/>
      <c r="VOU656" s="2"/>
      <c r="VOV656" s="2"/>
      <c r="VOW656" s="2"/>
      <c r="VOX656" s="2"/>
      <c r="VOY656" s="2"/>
      <c r="VOZ656" s="2"/>
      <c r="VPA656" s="2"/>
      <c r="VPB656" s="2"/>
      <c r="VPC656" s="2"/>
      <c r="VPD656" s="2"/>
      <c r="VPE656" s="2"/>
      <c r="VPF656" s="2"/>
      <c r="VPG656" s="2"/>
      <c r="VPH656" s="2"/>
      <c r="VPI656" s="2"/>
      <c r="VPJ656" s="2"/>
      <c r="VPK656" s="2"/>
      <c r="VPL656" s="2"/>
      <c r="VPM656" s="2"/>
      <c r="VPN656" s="2"/>
      <c r="VPO656" s="2"/>
      <c r="VPP656" s="2"/>
      <c r="VPQ656" s="2"/>
      <c r="VPR656" s="2"/>
      <c r="VPS656" s="2"/>
      <c r="VPT656" s="2"/>
      <c r="VPU656" s="2"/>
      <c r="VPV656" s="2"/>
      <c r="VPW656" s="2"/>
      <c r="VPX656" s="2"/>
      <c r="VPY656" s="2"/>
      <c r="VPZ656" s="2"/>
      <c r="VQA656" s="2"/>
      <c r="VQB656" s="2"/>
      <c r="VQC656" s="2"/>
      <c r="VQD656" s="2"/>
      <c r="VQE656" s="2"/>
      <c r="VQF656" s="2"/>
      <c r="VQG656" s="2"/>
      <c r="VQH656" s="2"/>
      <c r="VQI656" s="2"/>
      <c r="VQJ656" s="2"/>
      <c r="VQK656" s="2"/>
      <c r="VQL656" s="2"/>
      <c r="VQM656" s="2"/>
      <c r="VQN656" s="2"/>
      <c r="VQO656" s="2"/>
      <c r="VQP656" s="2"/>
      <c r="VQQ656" s="2"/>
      <c r="VQR656" s="2"/>
      <c r="VQS656" s="2"/>
      <c r="VQT656" s="2"/>
      <c r="VQU656" s="2"/>
      <c r="VQV656" s="2"/>
      <c r="VQW656" s="2"/>
      <c r="VQX656" s="2"/>
      <c r="VQY656" s="2"/>
      <c r="VQZ656" s="2"/>
      <c r="VRA656" s="2"/>
      <c r="VRB656" s="2"/>
      <c r="VRC656" s="2"/>
      <c r="VRD656" s="2"/>
      <c r="VRE656" s="2"/>
      <c r="VRF656" s="2"/>
      <c r="VRG656" s="2"/>
      <c r="VRH656" s="2"/>
      <c r="VRI656" s="2"/>
      <c r="VRJ656" s="2"/>
      <c r="VRK656" s="2"/>
      <c r="VRL656" s="2"/>
      <c r="VRM656" s="2"/>
      <c r="VRN656" s="2"/>
      <c r="VRO656" s="2"/>
      <c r="VRP656" s="2"/>
      <c r="VRQ656" s="2"/>
      <c r="VRR656" s="2"/>
      <c r="VRS656" s="2"/>
      <c r="VRT656" s="2"/>
      <c r="VRU656" s="2"/>
      <c r="VRV656" s="2"/>
      <c r="VRW656" s="2"/>
      <c r="VRX656" s="2"/>
      <c r="VRY656" s="2"/>
      <c r="VRZ656" s="2"/>
      <c r="VSA656" s="2"/>
      <c r="VSB656" s="2"/>
      <c r="VSC656" s="2"/>
      <c r="VSD656" s="2"/>
      <c r="VSE656" s="2"/>
      <c r="VSF656" s="2"/>
      <c r="VSG656" s="2"/>
      <c r="VSH656" s="2"/>
      <c r="VSI656" s="2"/>
      <c r="VSJ656" s="2"/>
      <c r="VSK656" s="2"/>
      <c r="VSL656" s="2"/>
      <c r="VSM656" s="2"/>
      <c r="VSN656" s="2"/>
      <c r="VSO656" s="2"/>
      <c r="VSP656" s="2"/>
      <c r="VSQ656" s="2"/>
      <c r="VSR656" s="2"/>
      <c r="VSS656" s="2"/>
      <c r="VST656" s="2"/>
      <c r="VSU656" s="2"/>
      <c r="VSV656" s="2"/>
      <c r="VSW656" s="2"/>
      <c r="VSX656" s="2"/>
      <c r="VSY656" s="2"/>
      <c r="VSZ656" s="2"/>
      <c r="VTA656" s="2"/>
      <c r="VTB656" s="2"/>
      <c r="VTC656" s="2"/>
      <c r="VTD656" s="2"/>
      <c r="VTE656" s="2"/>
      <c r="VTF656" s="2"/>
      <c r="VTG656" s="2"/>
      <c r="VTH656" s="2"/>
      <c r="VTI656" s="2"/>
      <c r="VTJ656" s="2"/>
      <c r="VTK656" s="2"/>
      <c r="VTL656" s="2"/>
      <c r="VTM656" s="2"/>
      <c r="VTN656" s="2"/>
      <c r="VTO656" s="2"/>
      <c r="VTP656" s="2"/>
      <c r="VTQ656" s="2"/>
      <c r="VTR656" s="2"/>
      <c r="VTS656" s="2"/>
      <c r="VTT656" s="2"/>
      <c r="VTU656" s="2"/>
      <c r="VTV656" s="2"/>
      <c r="VTW656" s="2"/>
      <c r="VTX656" s="2"/>
      <c r="VTY656" s="2"/>
      <c r="VTZ656" s="2"/>
      <c r="VUA656" s="2"/>
      <c r="VUB656" s="2"/>
      <c r="VUC656" s="2"/>
      <c r="VUD656" s="2"/>
      <c r="VUE656" s="2"/>
      <c r="VUF656" s="2"/>
      <c r="VUG656" s="2"/>
      <c r="VUH656" s="2"/>
      <c r="VUI656" s="2"/>
      <c r="VUJ656" s="2"/>
      <c r="VUK656" s="2"/>
      <c r="VUL656" s="2"/>
      <c r="VUM656" s="2"/>
      <c r="VUN656" s="2"/>
      <c r="VUO656" s="2"/>
      <c r="VUP656" s="2"/>
      <c r="VUQ656" s="2"/>
      <c r="VUR656" s="2"/>
      <c r="VUS656" s="2"/>
      <c r="VUT656" s="2"/>
      <c r="VUU656" s="2"/>
      <c r="VUV656" s="2"/>
      <c r="VUW656" s="2"/>
      <c r="VUX656" s="2"/>
      <c r="VUY656" s="2"/>
      <c r="VUZ656" s="2"/>
      <c r="VVA656" s="2"/>
      <c r="VVB656" s="2"/>
      <c r="VVC656" s="2"/>
      <c r="VVD656" s="2"/>
      <c r="VVE656" s="2"/>
      <c r="VVF656" s="2"/>
      <c r="VVG656" s="2"/>
      <c r="VVH656" s="2"/>
      <c r="VVI656" s="2"/>
      <c r="VVJ656" s="2"/>
      <c r="VVK656" s="2"/>
      <c r="VVL656" s="2"/>
      <c r="VVM656" s="2"/>
      <c r="VVN656" s="2"/>
      <c r="VVO656" s="2"/>
      <c r="VVP656" s="2"/>
      <c r="VVQ656" s="2"/>
      <c r="VVR656" s="2"/>
      <c r="VVS656" s="2"/>
      <c r="VVT656" s="2"/>
      <c r="VVU656" s="2"/>
      <c r="VVV656" s="2"/>
      <c r="VVW656" s="2"/>
      <c r="VVX656" s="2"/>
      <c r="VVY656" s="2"/>
      <c r="VVZ656" s="2"/>
      <c r="VWA656" s="2"/>
      <c r="VWB656" s="2"/>
      <c r="VWC656" s="2"/>
      <c r="VWD656" s="2"/>
      <c r="VWE656" s="2"/>
      <c r="VWF656" s="2"/>
      <c r="VWG656" s="2"/>
      <c r="VWH656" s="2"/>
      <c r="VWI656" s="2"/>
      <c r="VWJ656" s="2"/>
      <c r="VWK656" s="2"/>
      <c r="VWL656" s="2"/>
      <c r="VWM656" s="2"/>
      <c r="VWN656" s="2"/>
      <c r="VWO656" s="2"/>
      <c r="VWP656" s="2"/>
      <c r="VWQ656" s="2"/>
      <c r="VWR656" s="2"/>
      <c r="VWS656" s="2"/>
      <c r="VWT656" s="2"/>
      <c r="VWU656" s="2"/>
      <c r="VWV656" s="2"/>
      <c r="VWW656" s="2"/>
      <c r="VWX656" s="2"/>
      <c r="VWY656" s="2"/>
      <c r="VWZ656" s="2"/>
      <c r="VXA656" s="2"/>
      <c r="VXB656" s="2"/>
      <c r="VXC656" s="2"/>
      <c r="VXD656" s="2"/>
      <c r="VXE656" s="2"/>
      <c r="VXF656" s="2"/>
      <c r="VXG656" s="2"/>
      <c r="VXH656" s="2"/>
      <c r="VXI656" s="2"/>
      <c r="VXJ656" s="2"/>
      <c r="VXK656" s="2"/>
      <c r="VXL656" s="2"/>
      <c r="VXM656" s="2"/>
      <c r="VXN656" s="2"/>
      <c r="VXO656" s="2"/>
      <c r="VXP656" s="2"/>
      <c r="VXQ656" s="2"/>
      <c r="VXR656" s="2"/>
      <c r="VXS656" s="2"/>
      <c r="VXT656" s="2"/>
      <c r="VXU656" s="2"/>
      <c r="VXV656" s="2"/>
      <c r="VXW656" s="2"/>
      <c r="VXX656" s="2"/>
      <c r="VXY656" s="2"/>
      <c r="VXZ656" s="2"/>
      <c r="VYA656" s="2"/>
      <c r="VYB656" s="2"/>
      <c r="VYC656" s="2"/>
      <c r="VYD656" s="2"/>
      <c r="VYE656" s="2"/>
      <c r="VYF656" s="2"/>
      <c r="VYG656" s="2"/>
      <c r="VYH656" s="2"/>
      <c r="VYI656" s="2"/>
      <c r="VYJ656" s="2"/>
      <c r="VYK656" s="2"/>
      <c r="VYL656" s="2"/>
      <c r="VYM656" s="2"/>
      <c r="VYN656" s="2"/>
      <c r="VYO656" s="2"/>
      <c r="VYP656" s="2"/>
      <c r="VYQ656" s="2"/>
      <c r="VYR656" s="2"/>
      <c r="VYS656" s="2"/>
      <c r="VYT656" s="2"/>
      <c r="VYU656" s="2"/>
      <c r="VYV656" s="2"/>
      <c r="VYW656" s="2"/>
      <c r="VYX656" s="2"/>
      <c r="VYY656" s="2"/>
      <c r="VYZ656" s="2"/>
      <c r="VZA656" s="2"/>
      <c r="VZB656" s="2"/>
      <c r="VZC656" s="2"/>
      <c r="VZD656" s="2"/>
      <c r="VZE656" s="2"/>
      <c r="VZF656" s="2"/>
      <c r="VZG656" s="2"/>
      <c r="VZH656" s="2"/>
      <c r="VZI656" s="2"/>
      <c r="VZJ656" s="2"/>
      <c r="VZK656" s="2"/>
      <c r="VZL656" s="2"/>
      <c r="VZM656" s="2"/>
      <c r="VZN656" s="2"/>
      <c r="VZO656" s="2"/>
      <c r="VZP656" s="2"/>
      <c r="VZQ656" s="2"/>
      <c r="VZR656" s="2"/>
      <c r="VZS656" s="2"/>
      <c r="VZT656" s="2"/>
      <c r="VZU656" s="2"/>
      <c r="VZV656" s="2"/>
      <c r="VZW656" s="2"/>
      <c r="VZX656" s="2"/>
      <c r="VZY656" s="2"/>
      <c r="VZZ656" s="2"/>
      <c r="WAA656" s="2"/>
      <c r="WAB656" s="2"/>
      <c r="WAC656" s="2"/>
      <c r="WAD656" s="2"/>
      <c r="WAE656" s="2"/>
      <c r="WAF656" s="2"/>
      <c r="WAG656" s="2"/>
      <c r="WAH656" s="2"/>
      <c r="WAI656" s="2"/>
      <c r="WAJ656" s="2"/>
      <c r="WAK656" s="2"/>
      <c r="WAL656" s="2"/>
      <c r="WAM656" s="2"/>
      <c r="WAN656" s="2"/>
      <c r="WAO656" s="2"/>
      <c r="WAP656" s="2"/>
      <c r="WAQ656" s="2"/>
      <c r="WAR656" s="2"/>
      <c r="WAS656" s="2"/>
      <c r="WAT656" s="2"/>
      <c r="WAU656" s="2"/>
      <c r="WAV656" s="2"/>
      <c r="WAW656" s="2"/>
      <c r="WAX656" s="2"/>
      <c r="WAY656" s="2"/>
      <c r="WAZ656" s="2"/>
      <c r="WBA656" s="2"/>
      <c r="WBB656" s="2"/>
      <c r="WBC656" s="2"/>
      <c r="WBD656" s="2"/>
      <c r="WBE656" s="2"/>
      <c r="WBF656" s="2"/>
      <c r="WBG656" s="2"/>
      <c r="WBH656" s="2"/>
      <c r="WBI656" s="2"/>
      <c r="WBJ656" s="2"/>
      <c r="WBK656" s="2"/>
      <c r="WBL656" s="2"/>
      <c r="WBM656" s="2"/>
      <c r="WBN656" s="2"/>
      <c r="WBO656" s="2"/>
      <c r="WBP656" s="2"/>
      <c r="WBQ656" s="2"/>
      <c r="WBR656" s="2"/>
      <c r="WBS656" s="2"/>
      <c r="WBT656" s="2"/>
      <c r="WBU656" s="2"/>
      <c r="WBV656" s="2"/>
      <c r="WBW656" s="2"/>
      <c r="WBX656" s="2"/>
      <c r="WBY656" s="2"/>
      <c r="WBZ656" s="2"/>
      <c r="WCA656" s="2"/>
      <c r="WCB656" s="2"/>
      <c r="WCC656" s="2"/>
      <c r="WCD656" s="2"/>
      <c r="WCE656" s="2"/>
      <c r="WCF656" s="2"/>
      <c r="WCG656" s="2"/>
      <c r="WCH656" s="2"/>
      <c r="WCI656" s="2"/>
      <c r="WCJ656" s="2"/>
      <c r="WCK656" s="2"/>
      <c r="WCL656" s="2"/>
      <c r="WCM656" s="2"/>
      <c r="WCN656" s="2"/>
      <c r="WCO656" s="2"/>
      <c r="WCP656" s="2"/>
      <c r="WCQ656" s="2"/>
      <c r="WCR656" s="2"/>
      <c r="WCS656" s="2"/>
      <c r="WCT656" s="2"/>
      <c r="WCU656" s="2"/>
      <c r="WCV656" s="2"/>
      <c r="WCW656" s="2"/>
      <c r="WCX656" s="2"/>
      <c r="WCY656" s="2"/>
      <c r="WCZ656" s="2"/>
      <c r="WDA656" s="2"/>
      <c r="WDB656" s="2"/>
      <c r="WDC656" s="2"/>
      <c r="WDD656" s="2"/>
      <c r="WDE656" s="2"/>
      <c r="WDF656" s="2"/>
      <c r="WDG656" s="2"/>
      <c r="WDH656" s="2"/>
      <c r="WDI656" s="2"/>
      <c r="WDJ656" s="2"/>
      <c r="WDK656" s="2"/>
      <c r="WDL656" s="2"/>
      <c r="WDM656" s="2"/>
      <c r="WDN656" s="2"/>
      <c r="WDO656" s="2"/>
      <c r="WDP656" s="2"/>
      <c r="WDQ656" s="2"/>
      <c r="WDR656" s="2"/>
      <c r="WDS656" s="2"/>
      <c r="WDT656" s="2"/>
      <c r="WDU656" s="2"/>
      <c r="WDV656" s="2"/>
      <c r="WDW656" s="2"/>
      <c r="WDX656" s="2"/>
      <c r="WDY656" s="2"/>
      <c r="WDZ656" s="2"/>
      <c r="WEA656" s="2"/>
      <c r="WEB656" s="2"/>
      <c r="WEC656" s="2"/>
      <c r="WED656" s="2"/>
      <c r="WEE656" s="2"/>
      <c r="WEF656" s="2"/>
      <c r="WEG656" s="2"/>
      <c r="WEH656" s="2"/>
      <c r="WEI656" s="2"/>
      <c r="WEJ656" s="2"/>
      <c r="WEK656" s="2"/>
      <c r="WEL656" s="2"/>
      <c r="WEM656" s="2"/>
      <c r="WEN656" s="2"/>
      <c r="WEO656" s="2"/>
      <c r="WEP656" s="2"/>
      <c r="WEQ656" s="2"/>
      <c r="WER656" s="2"/>
      <c r="WES656" s="2"/>
      <c r="WET656" s="2"/>
      <c r="WEU656" s="2"/>
      <c r="WEV656" s="2"/>
      <c r="WEW656" s="2"/>
      <c r="WEX656" s="2"/>
      <c r="WEY656" s="2"/>
      <c r="WEZ656" s="2"/>
      <c r="WFA656" s="2"/>
      <c r="WFB656" s="2"/>
      <c r="WFC656" s="2"/>
      <c r="WFD656" s="2"/>
      <c r="WFE656" s="2"/>
      <c r="WFF656" s="2"/>
      <c r="WFG656" s="2"/>
      <c r="WFH656" s="2"/>
      <c r="WFI656" s="2"/>
      <c r="WFJ656" s="2"/>
      <c r="WFK656" s="2"/>
      <c r="WFL656" s="2"/>
      <c r="WFM656" s="2"/>
      <c r="WFN656" s="2"/>
      <c r="WFO656" s="2"/>
      <c r="WFP656" s="2"/>
      <c r="WFQ656" s="2"/>
      <c r="WFR656" s="2"/>
      <c r="WFS656" s="2"/>
      <c r="WFT656" s="2"/>
      <c r="WFU656" s="2"/>
      <c r="WFV656" s="2"/>
      <c r="WFW656" s="2"/>
      <c r="WFX656" s="2"/>
      <c r="WFY656" s="2"/>
      <c r="WFZ656" s="2"/>
      <c r="WGA656" s="2"/>
      <c r="WGB656" s="2"/>
      <c r="WGC656" s="2"/>
      <c r="WGD656" s="2"/>
      <c r="WGE656" s="2"/>
      <c r="WGF656" s="2"/>
      <c r="WGG656" s="2"/>
      <c r="WGH656" s="2"/>
      <c r="WGI656" s="2"/>
      <c r="WGJ656" s="2"/>
      <c r="WGK656" s="2"/>
      <c r="WGL656" s="2"/>
      <c r="WGM656" s="2"/>
      <c r="WGN656" s="2"/>
      <c r="WGO656" s="2"/>
      <c r="WGP656" s="2"/>
      <c r="WGQ656" s="2"/>
      <c r="WGR656" s="2"/>
      <c r="WGS656" s="2"/>
      <c r="WGT656" s="2"/>
      <c r="WGU656" s="2"/>
      <c r="WGV656" s="2"/>
      <c r="WGW656" s="2"/>
      <c r="WGX656" s="2"/>
      <c r="WGY656" s="2"/>
      <c r="WGZ656" s="2"/>
      <c r="WHA656" s="2"/>
      <c r="WHB656" s="2"/>
      <c r="WHC656" s="2"/>
      <c r="WHD656" s="2"/>
      <c r="WHE656" s="2"/>
      <c r="WHF656" s="2"/>
      <c r="WHG656" s="2"/>
      <c r="WHH656" s="2"/>
      <c r="WHI656" s="2"/>
      <c r="WHJ656" s="2"/>
      <c r="WHK656" s="2"/>
      <c r="WHL656" s="2"/>
      <c r="WHM656" s="2"/>
      <c r="WHN656" s="2"/>
      <c r="WHO656" s="2"/>
      <c r="WHP656" s="2"/>
      <c r="WHQ656" s="2"/>
      <c r="WHR656" s="2"/>
      <c r="WHS656" s="2"/>
      <c r="WHT656" s="2"/>
      <c r="WHU656" s="2"/>
      <c r="WHV656" s="2"/>
      <c r="WHW656" s="2"/>
      <c r="WHX656" s="2"/>
      <c r="WHY656" s="2"/>
      <c r="WHZ656" s="2"/>
      <c r="WIA656" s="2"/>
      <c r="WIB656" s="2"/>
      <c r="WIC656" s="2"/>
      <c r="WID656" s="2"/>
      <c r="WIE656" s="2"/>
      <c r="WIF656" s="2"/>
      <c r="WIG656" s="2"/>
      <c r="WIH656" s="2"/>
      <c r="WII656" s="2"/>
      <c r="WIJ656" s="2"/>
      <c r="WIK656" s="2"/>
      <c r="WIL656" s="2"/>
      <c r="WIM656" s="2"/>
      <c r="WIN656" s="2"/>
      <c r="WIO656" s="2"/>
      <c r="WIP656" s="2"/>
      <c r="WIQ656" s="2"/>
      <c r="WIR656" s="2"/>
      <c r="WIS656" s="2"/>
      <c r="WIT656" s="2"/>
      <c r="WIU656" s="2"/>
      <c r="WIV656" s="2"/>
      <c r="WIW656" s="2"/>
      <c r="WIX656" s="2"/>
      <c r="WIY656" s="2"/>
      <c r="WIZ656" s="2"/>
      <c r="WJA656" s="2"/>
      <c r="WJB656" s="2"/>
      <c r="WJC656" s="2"/>
      <c r="WJD656" s="2"/>
      <c r="WJE656" s="2"/>
      <c r="WJF656" s="2"/>
      <c r="WJG656" s="2"/>
      <c r="WJH656" s="2"/>
      <c r="WJI656" s="2"/>
      <c r="WJJ656" s="2"/>
      <c r="WJK656" s="2"/>
      <c r="WJL656" s="2"/>
      <c r="WJM656" s="2"/>
      <c r="WJN656" s="2"/>
      <c r="WJO656" s="2"/>
      <c r="WJP656" s="2"/>
      <c r="WJQ656" s="2"/>
      <c r="WJR656" s="2"/>
      <c r="WJS656" s="2"/>
      <c r="WJT656" s="2"/>
      <c r="WJU656" s="2"/>
      <c r="WJV656" s="2"/>
      <c r="WJW656" s="2"/>
      <c r="WJX656" s="2"/>
      <c r="WJY656" s="2"/>
      <c r="WJZ656" s="2"/>
      <c r="WKA656" s="2"/>
      <c r="WKB656" s="2"/>
      <c r="WKC656" s="2"/>
      <c r="WKD656" s="2"/>
      <c r="WKE656" s="2"/>
      <c r="WKF656" s="2"/>
      <c r="WKG656" s="2"/>
      <c r="WKH656" s="2"/>
      <c r="WKI656" s="2"/>
      <c r="WKJ656" s="2"/>
      <c r="WKK656" s="2"/>
      <c r="WKL656" s="2"/>
      <c r="WKM656" s="2"/>
      <c r="WKN656" s="2"/>
      <c r="WKO656" s="2"/>
      <c r="WKP656" s="2"/>
      <c r="WKQ656" s="2"/>
      <c r="WKR656" s="2"/>
      <c r="WKS656" s="2"/>
      <c r="WKT656" s="2"/>
      <c r="WKU656" s="2"/>
      <c r="WKV656" s="2"/>
      <c r="WKW656" s="2"/>
      <c r="WKX656" s="2"/>
      <c r="WKY656" s="2"/>
      <c r="WKZ656" s="2"/>
      <c r="WLA656" s="2"/>
      <c r="WLB656" s="2"/>
      <c r="WLC656" s="2"/>
      <c r="WLD656" s="2"/>
      <c r="WLE656" s="2"/>
      <c r="WLF656" s="2"/>
      <c r="WLG656" s="2"/>
      <c r="WLH656" s="2"/>
      <c r="WLI656" s="2"/>
      <c r="WLJ656" s="2"/>
      <c r="WLK656" s="2"/>
      <c r="WLL656" s="2"/>
      <c r="WLM656" s="2"/>
      <c r="WLN656" s="2"/>
      <c r="WLO656" s="2"/>
      <c r="WLP656" s="2"/>
      <c r="WLQ656" s="2"/>
      <c r="WLR656" s="2"/>
      <c r="WLS656" s="2"/>
      <c r="WLT656" s="2"/>
      <c r="WLU656" s="2"/>
      <c r="WLV656" s="2"/>
      <c r="WLW656" s="2"/>
      <c r="WLX656" s="2"/>
      <c r="WLY656" s="2"/>
      <c r="WLZ656" s="2"/>
      <c r="WMA656" s="2"/>
      <c r="WMB656" s="2"/>
      <c r="WMC656" s="2"/>
      <c r="WMD656" s="2"/>
      <c r="WME656" s="2"/>
      <c r="WMF656" s="2"/>
      <c r="WMG656" s="2"/>
      <c r="WMH656" s="2"/>
      <c r="WMI656" s="2"/>
      <c r="WMJ656" s="2"/>
      <c r="WMK656" s="2"/>
      <c r="WML656" s="2"/>
      <c r="WMM656" s="2"/>
      <c r="WMN656" s="2"/>
      <c r="WMO656" s="2"/>
      <c r="WMP656" s="2"/>
      <c r="WMQ656" s="2"/>
      <c r="WMR656" s="2"/>
      <c r="WMS656" s="2"/>
      <c r="WMT656" s="2"/>
      <c r="WMU656" s="2"/>
      <c r="WMV656" s="2"/>
      <c r="WMW656" s="2"/>
      <c r="WMX656" s="2"/>
      <c r="WMY656" s="2"/>
      <c r="WMZ656" s="2"/>
      <c r="WNA656" s="2"/>
      <c r="WNB656" s="2"/>
      <c r="WNC656" s="2"/>
      <c r="WND656" s="2"/>
      <c r="WNE656" s="2"/>
      <c r="WNF656" s="2"/>
      <c r="WNG656" s="2"/>
      <c r="WNH656" s="2"/>
      <c r="WNI656" s="2"/>
      <c r="WNJ656" s="2"/>
      <c r="WNK656" s="2"/>
      <c r="WNL656" s="2"/>
      <c r="WNM656" s="2"/>
      <c r="WNN656" s="2"/>
      <c r="WNO656" s="2"/>
      <c r="WNP656" s="2"/>
      <c r="WNQ656" s="2"/>
      <c r="WNR656" s="2"/>
      <c r="WNS656" s="2"/>
      <c r="WNT656" s="2"/>
      <c r="WNU656" s="2"/>
      <c r="WNV656" s="2"/>
      <c r="WNW656" s="2"/>
      <c r="WNX656" s="2"/>
      <c r="WNY656" s="2"/>
      <c r="WNZ656" s="2"/>
      <c r="WOA656" s="2"/>
      <c r="WOB656" s="2"/>
      <c r="WOC656" s="2"/>
      <c r="WOD656" s="2"/>
      <c r="WOE656" s="2"/>
      <c r="WOF656" s="2"/>
      <c r="WOG656" s="2"/>
      <c r="WOH656" s="2"/>
      <c r="WOI656" s="2"/>
      <c r="WOJ656" s="2"/>
      <c r="WOK656" s="2"/>
      <c r="WOL656" s="2"/>
      <c r="WOM656" s="2"/>
      <c r="WON656" s="2"/>
      <c r="WOO656" s="2"/>
      <c r="WOP656" s="2"/>
      <c r="WOQ656" s="2"/>
      <c r="WOR656" s="2"/>
      <c r="WOS656" s="2"/>
      <c r="WOT656" s="2"/>
      <c r="WOU656" s="2"/>
      <c r="WOV656" s="2"/>
      <c r="WOW656" s="2"/>
      <c r="WOX656" s="2"/>
      <c r="WOY656" s="2"/>
      <c r="WOZ656" s="2"/>
      <c r="WPA656" s="2"/>
      <c r="WPB656" s="2"/>
      <c r="WPC656" s="2"/>
      <c r="WPD656" s="2"/>
      <c r="WPE656" s="2"/>
      <c r="WPF656" s="2"/>
      <c r="WPG656" s="2"/>
      <c r="WPH656" s="2"/>
      <c r="WPI656" s="2"/>
      <c r="WPJ656" s="2"/>
      <c r="WPK656" s="2"/>
      <c r="WPL656" s="2"/>
      <c r="WPM656" s="2"/>
      <c r="WPN656" s="2"/>
      <c r="WPO656" s="2"/>
      <c r="WPP656" s="2"/>
      <c r="WPQ656" s="2"/>
      <c r="WPR656" s="2"/>
      <c r="WPS656" s="2"/>
      <c r="WPT656" s="2"/>
      <c r="WPU656" s="2"/>
      <c r="WPV656" s="2"/>
      <c r="WPW656" s="2"/>
      <c r="WPX656" s="2"/>
      <c r="WPY656" s="2"/>
      <c r="WPZ656" s="2"/>
      <c r="WQA656" s="2"/>
      <c r="WQB656" s="2"/>
      <c r="WQC656" s="2"/>
      <c r="WQD656" s="2"/>
      <c r="WQE656" s="2"/>
      <c r="WQF656" s="2"/>
      <c r="WQG656" s="2"/>
      <c r="WQH656" s="2"/>
      <c r="WQI656" s="2"/>
      <c r="WQJ656" s="2"/>
      <c r="WQK656" s="2"/>
      <c r="WQL656" s="2"/>
      <c r="WQM656" s="2"/>
      <c r="WQN656" s="2"/>
      <c r="WQO656" s="2"/>
      <c r="WQP656" s="2"/>
      <c r="WQQ656" s="2"/>
      <c r="WQR656" s="2"/>
      <c r="WQS656" s="2"/>
      <c r="WQT656" s="2"/>
      <c r="WQU656" s="2"/>
      <c r="WQV656" s="2"/>
      <c r="WQW656" s="2"/>
      <c r="WQX656" s="2"/>
      <c r="WQY656" s="2"/>
      <c r="WQZ656" s="2"/>
      <c r="WRA656" s="2"/>
      <c r="WRB656" s="2"/>
      <c r="WRC656" s="2"/>
      <c r="WRD656" s="2"/>
      <c r="WRE656" s="2"/>
      <c r="WRF656" s="2"/>
      <c r="WRG656" s="2"/>
      <c r="WRH656" s="2"/>
      <c r="WRI656" s="2"/>
      <c r="WRJ656" s="2"/>
      <c r="WRK656" s="2"/>
      <c r="WRL656" s="2"/>
      <c r="WRM656" s="2"/>
      <c r="WRN656" s="2"/>
      <c r="WRO656" s="2"/>
      <c r="WRP656" s="2"/>
      <c r="WRQ656" s="2"/>
      <c r="WRR656" s="2"/>
      <c r="WRS656" s="2"/>
      <c r="WRT656" s="2"/>
      <c r="WRU656" s="2"/>
      <c r="WRV656" s="2"/>
      <c r="WRW656" s="2"/>
      <c r="WRX656" s="2"/>
      <c r="WRY656" s="2"/>
      <c r="WRZ656" s="2"/>
      <c r="WSA656" s="2"/>
      <c r="WSB656" s="2"/>
      <c r="WSC656" s="2"/>
      <c r="WSD656" s="2"/>
      <c r="WSE656" s="2"/>
      <c r="WSF656" s="2"/>
      <c r="WSG656" s="2"/>
      <c r="WSH656" s="2"/>
      <c r="WSI656" s="2"/>
      <c r="WSJ656" s="2"/>
      <c r="WSK656" s="2"/>
      <c r="WSL656" s="2"/>
      <c r="WSM656" s="2"/>
      <c r="WSN656" s="2"/>
      <c r="WSO656" s="2"/>
      <c r="WSP656" s="2"/>
      <c r="WSQ656" s="2"/>
      <c r="WSR656" s="2"/>
      <c r="WSS656" s="2"/>
      <c r="WST656" s="2"/>
      <c r="WSU656" s="2"/>
      <c r="WSV656" s="2"/>
      <c r="WSW656" s="2"/>
      <c r="WSX656" s="2"/>
      <c r="WSY656" s="2"/>
      <c r="WSZ656" s="2"/>
      <c r="WTA656" s="2"/>
      <c r="WTB656" s="2"/>
      <c r="WTC656" s="2"/>
      <c r="WTD656" s="2"/>
      <c r="WTE656" s="2"/>
      <c r="WTF656" s="2"/>
      <c r="WTG656" s="2"/>
      <c r="WTH656" s="2"/>
      <c r="WTI656" s="2"/>
      <c r="WTJ656" s="2"/>
      <c r="WTK656" s="2"/>
      <c r="WTL656" s="2"/>
      <c r="WTM656" s="2"/>
      <c r="WTN656" s="2"/>
      <c r="WTO656" s="2"/>
      <c r="WTP656" s="2"/>
      <c r="WTQ656" s="2"/>
      <c r="WTR656" s="2"/>
      <c r="WTS656" s="2"/>
      <c r="WTT656" s="2"/>
      <c r="WTU656" s="2"/>
      <c r="WTV656" s="2"/>
      <c r="WTW656" s="2"/>
      <c r="WTX656" s="2"/>
      <c r="WTY656" s="2"/>
      <c r="WTZ656" s="2"/>
      <c r="WUA656" s="2"/>
      <c r="WUB656" s="2"/>
      <c r="WUC656" s="2"/>
      <c r="WUD656" s="2"/>
      <c r="WUE656" s="2"/>
      <c r="WUF656" s="2"/>
      <c r="WUG656" s="2"/>
      <c r="WUH656" s="2"/>
      <c r="WUI656" s="2"/>
      <c r="WUJ656" s="2"/>
      <c r="WUK656" s="2"/>
      <c r="WUL656" s="2"/>
      <c r="WUM656" s="2"/>
      <c r="WUN656" s="2"/>
      <c r="WUO656" s="2"/>
      <c r="WUP656" s="2"/>
      <c r="WUQ656" s="2"/>
      <c r="WUR656" s="2"/>
      <c r="WUS656" s="2"/>
      <c r="WUT656" s="2"/>
      <c r="WUU656" s="2"/>
      <c r="WUV656" s="2"/>
      <c r="WUW656" s="2"/>
      <c r="WUX656" s="2"/>
      <c r="WUY656" s="2"/>
      <c r="WUZ656" s="2"/>
      <c r="WVA656" s="2"/>
      <c r="WVB656" s="2"/>
      <c r="WVC656" s="2"/>
      <c r="WVD656" s="2"/>
      <c r="WVE656" s="2"/>
      <c r="WVF656" s="2"/>
      <c r="WVG656" s="2"/>
      <c r="WVH656" s="2"/>
      <c r="WVI656" s="2"/>
      <c r="WVJ656" s="2"/>
      <c r="WVK656" s="2"/>
      <c r="WVL656" s="2"/>
      <c r="WVM656" s="2"/>
      <c r="WVN656" s="2"/>
      <c r="WVO656" s="2"/>
      <c r="WVP656" s="2"/>
      <c r="WVQ656" s="2"/>
      <c r="WVR656" s="2"/>
      <c r="WVS656" s="2"/>
      <c r="WVT656" s="2"/>
      <c r="WVU656" s="2"/>
      <c r="WVV656" s="2"/>
      <c r="WVW656" s="2"/>
      <c r="WVX656" s="2"/>
      <c r="WVY656" s="2"/>
      <c r="WVZ656" s="2"/>
      <c r="WWA656" s="2"/>
      <c r="WWB656" s="2"/>
      <c r="WWC656" s="2"/>
      <c r="WWD656" s="2"/>
      <c r="WWE656" s="2"/>
      <c r="WWF656" s="2"/>
      <c r="WWG656" s="2"/>
      <c r="WWH656" s="2"/>
      <c r="WWI656" s="2"/>
      <c r="WWJ656" s="2"/>
      <c r="WWK656" s="2"/>
      <c r="WWL656" s="2"/>
      <c r="WWM656" s="2"/>
      <c r="WWN656" s="2"/>
      <c r="WWO656" s="2"/>
      <c r="WWP656" s="2"/>
      <c r="WWQ656" s="2"/>
      <c r="WWR656" s="2"/>
      <c r="WWS656" s="2"/>
      <c r="WWT656" s="2"/>
      <c r="WWU656" s="2"/>
      <c r="WWV656" s="2"/>
      <c r="WWW656" s="2"/>
      <c r="WWX656" s="2"/>
      <c r="WWY656" s="2"/>
      <c r="WWZ656" s="2"/>
      <c r="WXA656" s="2"/>
      <c r="WXB656" s="2"/>
      <c r="WXC656" s="2"/>
      <c r="WXD656" s="2"/>
      <c r="WXE656" s="2"/>
      <c r="WXF656" s="2"/>
      <c r="WXG656" s="2"/>
      <c r="WXH656" s="2"/>
      <c r="WXI656" s="2"/>
      <c r="WXJ656" s="2"/>
      <c r="WXK656" s="2"/>
      <c r="WXL656" s="2"/>
      <c r="WXM656" s="2"/>
      <c r="WXN656" s="2"/>
      <c r="WXO656" s="2"/>
      <c r="WXP656" s="2"/>
      <c r="WXQ656" s="2"/>
      <c r="WXR656" s="2"/>
      <c r="WXS656" s="2"/>
      <c r="WXT656" s="2"/>
      <c r="WXU656" s="2"/>
      <c r="WXV656" s="2"/>
      <c r="WXW656" s="2"/>
      <c r="WXX656" s="2"/>
      <c r="WXY656" s="2"/>
      <c r="WXZ656" s="2"/>
      <c r="WYA656" s="2"/>
      <c r="WYB656" s="2"/>
      <c r="WYC656" s="2"/>
      <c r="WYD656" s="2"/>
      <c r="WYE656" s="2"/>
      <c r="WYF656" s="2"/>
      <c r="WYG656" s="2"/>
      <c r="WYH656" s="2"/>
      <c r="WYI656" s="2"/>
      <c r="WYJ656" s="2"/>
      <c r="WYK656" s="2"/>
      <c r="WYL656" s="2"/>
      <c r="WYM656" s="2"/>
      <c r="WYN656" s="2"/>
      <c r="WYO656" s="2"/>
      <c r="WYP656" s="2"/>
      <c r="WYQ656" s="2"/>
      <c r="WYR656" s="2"/>
      <c r="WYS656" s="2"/>
      <c r="WYT656" s="2"/>
      <c r="WYU656" s="2"/>
      <c r="WYV656" s="2"/>
      <c r="WYW656" s="2"/>
      <c r="WYX656" s="2"/>
      <c r="WYY656" s="2"/>
      <c r="WYZ656" s="2"/>
      <c r="WZA656" s="2"/>
      <c r="WZB656" s="2"/>
      <c r="WZC656" s="2"/>
      <c r="WZD656" s="2"/>
      <c r="WZE656" s="2"/>
      <c r="WZF656" s="2"/>
      <c r="WZG656" s="2"/>
      <c r="WZH656" s="2"/>
      <c r="WZI656" s="2"/>
      <c r="WZJ656" s="2"/>
      <c r="WZK656" s="2"/>
      <c r="WZL656" s="2"/>
      <c r="WZM656" s="2"/>
      <c r="WZN656" s="2"/>
      <c r="WZO656" s="2"/>
      <c r="WZP656" s="2"/>
      <c r="WZQ656" s="2"/>
      <c r="WZR656" s="2"/>
      <c r="WZS656" s="2"/>
      <c r="WZT656" s="2"/>
      <c r="WZU656" s="2"/>
      <c r="WZV656" s="2"/>
      <c r="WZW656" s="2"/>
      <c r="WZX656" s="2"/>
      <c r="WZY656" s="2"/>
      <c r="WZZ656" s="2"/>
      <c r="XAA656" s="2"/>
      <c r="XAB656" s="2"/>
      <c r="XAC656" s="2"/>
      <c r="XAD656" s="2"/>
      <c r="XAE656" s="2"/>
      <c r="XAF656" s="2"/>
      <c r="XAG656" s="2"/>
      <c r="XAH656" s="2"/>
      <c r="XAI656" s="2"/>
      <c r="XAJ656" s="2"/>
      <c r="XAK656" s="2"/>
      <c r="XAL656" s="2"/>
      <c r="XAM656" s="2"/>
      <c r="XAN656" s="2"/>
      <c r="XAO656" s="2"/>
      <c r="XAP656" s="2"/>
      <c r="XAQ656" s="2"/>
      <c r="XAR656" s="2"/>
      <c r="XAS656" s="2"/>
      <c r="XAT656" s="2"/>
      <c r="XAU656" s="2"/>
      <c r="XAV656" s="2"/>
      <c r="XAW656" s="2"/>
      <c r="XAX656" s="2"/>
      <c r="XAY656" s="2"/>
      <c r="XAZ656" s="2"/>
      <c r="XBA656" s="2"/>
      <c r="XBB656" s="2"/>
      <c r="XBC656" s="2"/>
      <c r="XBD656" s="2"/>
      <c r="XBE656" s="2"/>
      <c r="XBF656" s="2"/>
      <c r="XBG656" s="2"/>
      <c r="XBH656" s="2"/>
      <c r="XBI656" s="2"/>
      <c r="XBJ656" s="2"/>
      <c r="XBK656" s="2"/>
      <c r="XBL656" s="2"/>
      <c r="XBM656" s="2"/>
      <c r="XBN656" s="2"/>
      <c r="XBO656" s="2"/>
      <c r="XBP656" s="2"/>
      <c r="XBQ656" s="2"/>
      <c r="XBR656" s="2"/>
      <c r="XBS656" s="2"/>
      <c r="XBT656" s="2"/>
      <c r="XBU656" s="2"/>
      <c r="XBV656" s="2"/>
      <c r="XBW656" s="2"/>
      <c r="XBX656" s="2"/>
      <c r="XBY656" s="2"/>
      <c r="XBZ656" s="2"/>
      <c r="XCA656" s="2"/>
      <c r="XCB656" s="2"/>
      <c r="XCC656" s="2"/>
      <c r="XCD656" s="2"/>
      <c r="XCE656" s="2"/>
      <c r="XCF656" s="2"/>
      <c r="XCG656" s="2"/>
      <c r="XCH656" s="2"/>
      <c r="XCI656" s="2"/>
      <c r="XCJ656" s="2"/>
      <c r="XCK656" s="2"/>
      <c r="XCL656" s="2"/>
      <c r="XCM656" s="2"/>
      <c r="XCN656" s="2"/>
      <c r="XCO656" s="2"/>
      <c r="XCP656" s="2"/>
      <c r="XCQ656" s="2"/>
      <c r="XCR656" s="2"/>
      <c r="XCS656" s="2"/>
      <c r="XCT656" s="2"/>
      <c r="XCU656" s="2"/>
      <c r="XCV656" s="2"/>
      <c r="XCW656" s="2"/>
      <c r="XCX656" s="2"/>
      <c r="XCY656" s="2"/>
      <c r="XCZ656" s="2"/>
      <c r="XDA656" s="2"/>
      <c r="XDB656" s="2"/>
      <c r="XDC656" s="2"/>
      <c r="XDD656" s="2"/>
      <c r="XDE656" s="2"/>
      <c r="XDF656" s="2"/>
      <c r="XDG656" s="2"/>
      <c r="XDH656" s="2"/>
      <c r="XDI656" s="2"/>
      <c r="XDJ656" s="2"/>
      <c r="XDK656" s="2"/>
      <c r="XDL656" s="2"/>
      <c r="XDM656" s="2"/>
      <c r="XDN656" s="2"/>
      <c r="XDO656" s="2"/>
      <c r="XDP656" s="2"/>
      <c r="XDQ656" s="2"/>
      <c r="XDR656" s="2"/>
      <c r="XDS656" s="2"/>
      <c r="XDT656" s="2"/>
      <c r="XDU656" s="2"/>
      <c r="XDV656" s="2"/>
      <c r="XDW656" s="2"/>
      <c r="XDX656" s="2"/>
      <c r="XDY656" s="2"/>
      <c r="XDZ656" s="2"/>
      <c r="XEA656" s="2"/>
      <c r="XEB656" s="2"/>
      <c r="XEC656" s="2"/>
      <c r="XED656" s="2"/>
      <c r="XEE656" s="2"/>
      <c r="XEF656" s="2"/>
      <c r="XEG656" s="2"/>
      <c r="XEH656" s="2"/>
      <c r="XEI656" s="2"/>
      <c r="XEJ656" s="2"/>
      <c r="XEK656" s="2"/>
      <c r="XEL656" s="2"/>
      <c r="XEM656" s="2"/>
      <c r="XEN656" s="2"/>
      <c r="XEO656" s="2"/>
      <c r="XEP656" s="2"/>
      <c r="XEQ656" s="2"/>
      <c r="XER656" s="2"/>
      <c r="XES656" s="2"/>
      <c r="XET656" s="2"/>
      <c r="XEU656" s="2"/>
      <c r="XEV656" s="2"/>
    </row>
    <row r="657" spans="1:16376" s="56" customFormat="1">
      <c r="A657" s="1"/>
      <c r="B657" s="522"/>
      <c r="C657" s="57"/>
      <c r="G657" s="431"/>
      <c r="H657" s="431"/>
      <c r="I657" s="431"/>
      <c r="J657" s="365"/>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c r="AQ657" s="2"/>
      <c r="AR657" s="2"/>
      <c r="AS657" s="2"/>
      <c r="AT657" s="2"/>
      <c r="AU657" s="2"/>
      <c r="AV657" s="2"/>
      <c r="AW657" s="2"/>
      <c r="AX657" s="2"/>
      <c r="AY657" s="2"/>
      <c r="AZ657" s="2"/>
      <c r="BA657" s="2"/>
      <c r="BB657" s="2"/>
      <c r="BC657" s="2"/>
      <c r="BD657" s="2"/>
      <c r="BE657" s="2"/>
      <c r="BF657" s="2"/>
      <c r="BG657" s="2"/>
      <c r="BH657" s="2"/>
      <c r="BI657" s="2"/>
      <c r="BJ657" s="2"/>
      <c r="BK657" s="2"/>
      <c r="BL657" s="2"/>
      <c r="BM657" s="2"/>
      <c r="BN657" s="2"/>
      <c r="BO657" s="2"/>
      <c r="BP657" s="2"/>
      <c r="BQ657" s="2"/>
      <c r="BR657" s="2"/>
      <c r="BS657" s="2"/>
      <c r="BT657" s="2"/>
      <c r="BU657" s="2"/>
      <c r="BV657" s="2"/>
      <c r="BW657" s="2"/>
      <c r="BX657" s="2"/>
      <c r="BY657" s="2"/>
      <c r="BZ657" s="2"/>
      <c r="CA657" s="2"/>
      <c r="CB657" s="2"/>
      <c r="CC657" s="2"/>
      <c r="CD657" s="2"/>
      <c r="CE657" s="2"/>
      <c r="CF657" s="2"/>
      <c r="CG657" s="2"/>
      <c r="CH657" s="2"/>
      <c r="CI657" s="2"/>
      <c r="CJ657" s="2"/>
      <c r="CK657" s="2"/>
      <c r="CL657" s="2"/>
      <c r="CM657" s="2"/>
      <c r="CN657" s="2"/>
      <c r="CO657" s="2"/>
      <c r="CP657" s="2"/>
      <c r="CQ657" s="2"/>
      <c r="CR657" s="2"/>
      <c r="CS657" s="2"/>
      <c r="CT657" s="2"/>
      <c r="CU657" s="2"/>
      <c r="CV657" s="2"/>
      <c r="CW657" s="2"/>
      <c r="CX657" s="2"/>
      <c r="CY657" s="2"/>
      <c r="CZ657" s="2"/>
      <c r="DA657" s="2"/>
      <c r="DB657" s="2"/>
      <c r="DC657" s="2"/>
      <c r="DD657" s="2"/>
      <c r="DE657" s="2"/>
      <c r="DF657" s="2"/>
      <c r="DG657" s="2"/>
      <c r="DH657" s="2"/>
      <c r="DI657" s="2"/>
      <c r="DJ657" s="2"/>
      <c r="DK657" s="2"/>
      <c r="DL657" s="2"/>
      <c r="DM657" s="2"/>
      <c r="DN657" s="2"/>
      <c r="DO657" s="2"/>
      <c r="DP657" s="2"/>
      <c r="DQ657" s="2"/>
      <c r="DR657" s="2"/>
      <c r="DS657" s="2"/>
      <c r="DT657" s="2"/>
      <c r="DU657" s="2"/>
      <c r="DV657" s="2"/>
      <c r="DW657" s="2"/>
      <c r="DX657" s="2"/>
      <c r="DY657" s="2"/>
      <c r="DZ657" s="2"/>
      <c r="EA657" s="2"/>
      <c r="EB657" s="2"/>
      <c r="EC657" s="2"/>
      <c r="ED657" s="2"/>
      <c r="EE657" s="2"/>
      <c r="EF657" s="2"/>
      <c r="EG657" s="2"/>
      <c r="EH657" s="2"/>
      <c r="EI657" s="2"/>
      <c r="EJ657" s="2"/>
      <c r="EK657" s="2"/>
      <c r="EL657" s="2"/>
      <c r="EM657" s="2"/>
      <c r="EN657" s="2"/>
      <c r="EO657" s="2"/>
      <c r="EP657" s="2"/>
      <c r="EQ657" s="2"/>
      <c r="ER657" s="2"/>
      <c r="ES657" s="2"/>
      <c r="ET657" s="2"/>
      <c r="EU657" s="2"/>
      <c r="EV657" s="2"/>
      <c r="EW657" s="2"/>
      <c r="EX657" s="2"/>
      <c r="EY657" s="2"/>
      <c r="EZ657" s="2"/>
      <c r="FA657" s="2"/>
      <c r="FB657" s="2"/>
      <c r="FC657" s="2"/>
      <c r="FD657" s="2"/>
      <c r="FE657" s="2"/>
      <c r="FF657" s="2"/>
      <c r="FG657" s="2"/>
      <c r="FH657" s="2"/>
      <c r="FI657" s="2"/>
      <c r="FJ657" s="2"/>
      <c r="FK657" s="2"/>
      <c r="FL657" s="2"/>
      <c r="FM657" s="2"/>
      <c r="FN657" s="2"/>
      <c r="FO657" s="2"/>
      <c r="FP657" s="2"/>
      <c r="FQ657" s="2"/>
      <c r="FR657" s="2"/>
      <c r="FS657" s="2"/>
      <c r="FT657" s="2"/>
      <c r="FU657" s="2"/>
      <c r="FV657" s="2"/>
      <c r="FW657" s="2"/>
      <c r="FX657" s="2"/>
      <c r="FY657" s="2"/>
      <c r="FZ657" s="2"/>
      <c r="GA657" s="2"/>
      <c r="GB657" s="2"/>
      <c r="GC657" s="2"/>
      <c r="GD657" s="2"/>
      <c r="GE657" s="2"/>
      <c r="GF657" s="2"/>
      <c r="GG657" s="2"/>
      <c r="GH657" s="2"/>
      <c r="GI657" s="2"/>
      <c r="GJ657" s="2"/>
      <c r="GK657" s="2"/>
      <c r="GL657" s="2"/>
      <c r="GM657" s="2"/>
      <c r="GN657" s="2"/>
      <c r="GO657" s="2"/>
      <c r="GP657" s="2"/>
      <c r="GQ657" s="2"/>
      <c r="GR657" s="2"/>
      <c r="GS657" s="2"/>
      <c r="GT657" s="2"/>
      <c r="GU657" s="2"/>
      <c r="GV657" s="2"/>
      <c r="GW657" s="2"/>
      <c r="GX657" s="2"/>
      <c r="GY657" s="2"/>
      <c r="GZ657" s="2"/>
      <c r="HA657" s="2"/>
      <c r="HB657" s="2"/>
      <c r="HC657" s="2"/>
      <c r="HD657" s="2"/>
      <c r="HE657" s="2"/>
      <c r="HF657" s="2"/>
      <c r="HG657" s="2"/>
      <c r="HH657" s="2"/>
      <c r="HI657" s="2"/>
      <c r="HJ657" s="2"/>
      <c r="HK657" s="2"/>
      <c r="HL657" s="2"/>
      <c r="HM657" s="2"/>
      <c r="HN657" s="2"/>
      <c r="HO657" s="2"/>
      <c r="HP657" s="2"/>
      <c r="HQ657" s="2"/>
      <c r="HR657" s="2"/>
      <c r="HS657" s="2"/>
      <c r="HT657" s="2"/>
      <c r="HU657" s="2"/>
      <c r="HV657" s="2"/>
      <c r="HW657" s="2"/>
      <c r="HX657" s="2"/>
      <c r="HY657" s="2"/>
      <c r="HZ657" s="2"/>
      <c r="IA657" s="2"/>
      <c r="IB657" s="2"/>
      <c r="IC657" s="2"/>
      <c r="ID657" s="2"/>
      <c r="IE657" s="2"/>
      <c r="IF657" s="2"/>
      <c r="IG657" s="2"/>
      <c r="IH657" s="2"/>
      <c r="II657" s="2"/>
      <c r="IJ657" s="2"/>
      <c r="IK657" s="2"/>
      <c r="IL657" s="2"/>
      <c r="IM657" s="2"/>
      <c r="IN657" s="2"/>
      <c r="IO657" s="2"/>
      <c r="IP657" s="2"/>
      <c r="IQ657" s="2"/>
      <c r="IR657" s="2"/>
      <c r="IS657" s="2"/>
      <c r="IT657" s="2"/>
      <c r="IU657" s="2"/>
      <c r="IV657" s="2"/>
      <c r="IW657" s="2"/>
      <c r="IX657" s="2"/>
      <c r="IY657" s="2"/>
      <c r="IZ657" s="2"/>
      <c r="JA657" s="2"/>
      <c r="JB657" s="2"/>
      <c r="JC657" s="2"/>
      <c r="JD657" s="2"/>
      <c r="JE657" s="2"/>
      <c r="JF657" s="2"/>
      <c r="JG657" s="2"/>
      <c r="JH657" s="2"/>
      <c r="JI657" s="2"/>
      <c r="JJ657" s="2"/>
      <c r="JK657" s="2"/>
      <c r="JL657" s="2"/>
      <c r="JM657" s="2"/>
      <c r="JN657" s="2"/>
      <c r="JO657" s="2"/>
      <c r="JP657" s="2"/>
      <c r="JQ657" s="2"/>
      <c r="JR657" s="2"/>
      <c r="JS657" s="2"/>
      <c r="JT657" s="2"/>
      <c r="JU657" s="2"/>
      <c r="JV657" s="2"/>
      <c r="JW657" s="2"/>
      <c r="JX657" s="2"/>
      <c r="JY657" s="2"/>
      <c r="JZ657" s="2"/>
      <c r="KA657" s="2"/>
      <c r="KB657" s="2"/>
      <c r="KC657" s="2"/>
      <c r="KD657" s="2"/>
      <c r="KE657" s="2"/>
      <c r="KF657" s="2"/>
      <c r="KG657" s="2"/>
      <c r="KH657" s="2"/>
      <c r="KI657" s="2"/>
      <c r="KJ657" s="2"/>
      <c r="KK657" s="2"/>
      <c r="KL657" s="2"/>
      <c r="KM657" s="2"/>
      <c r="KN657" s="2"/>
      <c r="KO657" s="2"/>
      <c r="KP657" s="2"/>
      <c r="KQ657" s="2"/>
      <c r="KR657" s="2"/>
      <c r="KS657" s="2"/>
      <c r="KT657" s="2"/>
      <c r="KU657" s="2"/>
      <c r="KV657" s="2"/>
      <c r="KW657" s="2"/>
      <c r="KX657" s="2"/>
      <c r="KY657" s="2"/>
      <c r="KZ657" s="2"/>
      <c r="LA657" s="2"/>
      <c r="LB657" s="2"/>
      <c r="LC657" s="2"/>
      <c r="LD657" s="2"/>
      <c r="LE657" s="2"/>
      <c r="LF657" s="2"/>
      <c r="LG657" s="2"/>
      <c r="LH657" s="2"/>
      <c r="LI657" s="2"/>
      <c r="LJ657" s="2"/>
      <c r="LK657" s="2"/>
      <c r="LL657" s="2"/>
      <c r="LM657" s="2"/>
      <c r="LN657" s="2"/>
      <c r="LO657" s="2"/>
      <c r="LP657" s="2"/>
      <c r="LQ657" s="2"/>
      <c r="LR657" s="2"/>
      <c r="LS657" s="2"/>
      <c r="LT657" s="2"/>
      <c r="LU657" s="2"/>
      <c r="LV657" s="2"/>
      <c r="LW657" s="2"/>
      <c r="LX657" s="2"/>
      <c r="LY657" s="2"/>
      <c r="LZ657" s="2"/>
      <c r="MA657" s="2"/>
      <c r="MB657" s="2"/>
      <c r="MC657" s="2"/>
      <c r="MD657" s="2"/>
      <c r="ME657" s="2"/>
      <c r="MF657" s="2"/>
      <c r="MG657" s="2"/>
      <c r="MH657" s="2"/>
      <c r="MI657" s="2"/>
      <c r="MJ657" s="2"/>
      <c r="MK657" s="2"/>
      <c r="ML657" s="2"/>
      <c r="MM657" s="2"/>
      <c r="MN657" s="2"/>
      <c r="MO657" s="2"/>
      <c r="MP657" s="2"/>
      <c r="MQ657" s="2"/>
      <c r="MR657" s="2"/>
      <c r="MS657" s="2"/>
      <c r="MT657" s="2"/>
      <c r="MU657" s="2"/>
      <c r="MV657" s="2"/>
      <c r="MW657" s="2"/>
      <c r="MX657" s="2"/>
      <c r="MY657" s="2"/>
      <c r="MZ657" s="2"/>
      <c r="NA657" s="2"/>
      <c r="NB657" s="2"/>
      <c r="NC657" s="2"/>
      <c r="ND657" s="2"/>
      <c r="NE657" s="2"/>
      <c r="NF657" s="2"/>
      <c r="NG657" s="2"/>
      <c r="NH657" s="2"/>
      <c r="NI657" s="2"/>
      <c r="NJ657" s="2"/>
      <c r="NK657" s="2"/>
      <c r="NL657" s="2"/>
      <c r="NM657" s="2"/>
      <c r="NN657" s="2"/>
      <c r="NO657" s="2"/>
      <c r="NP657" s="2"/>
      <c r="NQ657" s="2"/>
      <c r="NR657" s="2"/>
      <c r="NS657" s="2"/>
      <c r="NT657" s="2"/>
      <c r="NU657" s="2"/>
      <c r="NV657" s="2"/>
      <c r="NW657" s="2"/>
      <c r="NX657" s="2"/>
      <c r="NY657" s="2"/>
      <c r="NZ657" s="2"/>
      <c r="OA657" s="2"/>
      <c r="OB657" s="2"/>
      <c r="OC657" s="2"/>
      <c r="OD657" s="2"/>
      <c r="OE657" s="2"/>
      <c r="OF657" s="2"/>
      <c r="OG657" s="2"/>
      <c r="OH657" s="2"/>
      <c r="OI657" s="2"/>
      <c r="OJ657" s="2"/>
      <c r="OK657" s="2"/>
      <c r="OL657" s="2"/>
      <c r="OM657" s="2"/>
      <c r="ON657" s="2"/>
      <c r="OO657" s="2"/>
      <c r="OP657" s="2"/>
      <c r="OQ657" s="2"/>
      <c r="OR657" s="2"/>
      <c r="OS657" s="2"/>
      <c r="OT657" s="2"/>
      <c r="OU657" s="2"/>
      <c r="OV657" s="2"/>
      <c r="OW657" s="2"/>
      <c r="OX657" s="2"/>
      <c r="OY657" s="2"/>
      <c r="OZ657" s="2"/>
      <c r="PA657" s="2"/>
      <c r="PB657" s="2"/>
      <c r="PC657" s="2"/>
      <c r="PD657" s="2"/>
      <c r="PE657" s="2"/>
      <c r="PF657" s="2"/>
      <c r="PG657" s="2"/>
      <c r="PH657" s="2"/>
      <c r="PI657" s="2"/>
      <c r="PJ657" s="2"/>
      <c r="PK657" s="2"/>
      <c r="PL657" s="2"/>
      <c r="PM657" s="2"/>
      <c r="PN657" s="2"/>
      <c r="PO657" s="2"/>
      <c r="PP657" s="2"/>
      <c r="PQ657" s="2"/>
      <c r="PR657" s="2"/>
      <c r="PS657" s="2"/>
      <c r="PT657" s="2"/>
      <c r="PU657" s="2"/>
      <c r="PV657" s="2"/>
      <c r="PW657" s="2"/>
      <c r="PX657" s="2"/>
      <c r="PY657" s="2"/>
      <c r="PZ657" s="2"/>
      <c r="QA657" s="2"/>
      <c r="QB657" s="2"/>
      <c r="QC657" s="2"/>
      <c r="QD657" s="2"/>
      <c r="QE657" s="2"/>
      <c r="QF657" s="2"/>
      <c r="QG657" s="2"/>
      <c r="QH657" s="2"/>
      <c r="QI657" s="2"/>
      <c r="QJ657" s="2"/>
      <c r="QK657" s="2"/>
      <c r="QL657" s="2"/>
      <c r="QM657" s="2"/>
      <c r="QN657" s="2"/>
      <c r="QO657" s="2"/>
      <c r="QP657" s="2"/>
      <c r="QQ657" s="2"/>
      <c r="QR657" s="2"/>
      <c r="QS657" s="2"/>
      <c r="QT657" s="2"/>
      <c r="QU657" s="2"/>
      <c r="QV657" s="2"/>
      <c r="QW657" s="2"/>
      <c r="QX657" s="2"/>
      <c r="QY657" s="2"/>
      <c r="QZ657" s="2"/>
      <c r="RA657" s="2"/>
      <c r="RB657" s="2"/>
      <c r="RC657" s="2"/>
      <c r="RD657" s="2"/>
      <c r="RE657" s="2"/>
      <c r="RF657" s="2"/>
      <c r="RG657" s="2"/>
      <c r="RH657" s="2"/>
      <c r="RI657" s="2"/>
      <c r="RJ657" s="2"/>
      <c r="RK657" s="2"/>
      <c r="RL657" s="2"/>
      <c r="RM657" s="2"/>
      <c r="RN657" s="2"/>
      <c r="RO657" s="2"/>
      <c r="RP657" s="2"/>
      <c r="RQ657" s="2"/>
      <c r="RR657" s="2"/>
      <c r="RS657" s="2"/>
      <c r="RT657" s="2"/>
      <c r="RU657" s="2"/>
      <c r="RV657" s="2"/>
      <c r="RW657" s="2"/>
      <c r="RX657" s="2"/>
      <c r="RY657" s="2"/>
      <c r="RZ657" s="2"/>
      <c r="SA657" s="2"/>
      <c r="SB657" s="2"/>
      <c r="SC657" s="2"/>
      <c r="SD657" s="2"/>
      <c r="SE657" s="2"/>
      <c r="SF657" s="2"/>
      <c r="SG657" s="2"/>
      <c r="SH657" s="2"/>
      <c r="SI657" s="2"/>
      <c r="SJ657" s="2"/>
      <c r="SK657" s="2"/>
      <c r="SL657" s="2"/>
      <c r="SM657" s="2"/>
      <c r="SN657" s="2"/>
      <c r="SO657" s="2"/>
      <c r="SP657" s="2"/>
      <c r="SQ657" s="2"/>
      <c r="SR657" s="2"/>
      <c r="SS657" s="2"/>
      <c r="ST657" s="2"/>
      <c r="SU657" s="2"/>
      <c r="SV657" s="2"/>
      <c r="SW657" s="2"/>
      <c r="SX657" s="2"/>
      <c r="SY657" s="2"/>
      <c r="SZ657" s="2"/>
      <c r="TA657" s="2"/>
      <c r="TB657" s="2"/>
      <c r="TC657" s="2"/>
      <c r="TD657" s="2"/>
      <c r="TE657" s="2"/>
      <c r="TF657" s="2"/>
      <c r="TG657" s="2"/>
      <c r="TH657" s="2"/>
      <c r="TI657" s="2"/>
      <c r="TJ657" s="2"/>
      <c r="TK657" s="2"/>
      <c r="TL657" s="2"/>
      <c r="TM657" s="2"/>
      <c r="TN657" s="2"/>
      <c r="TO657" s="2"/>
      <c r="TP657" s="2"/>
      <c r="TQ657" s="2"/>
      <c r="TR657" s="2"/>
      <c r="TS657" s="2"/>
      <c r="TT657" s="2"/>
      <c r="TU657" s="2"/>
      <c r="TV657" s="2"/>
      <c r="TW657" s="2"/>
      <c r="TX657" s="2"/>
      <c r="TY657" s="2"/>
      <c r="TZ657" s="2"/>
      <c r="UA657" s="2"/>
      <c r="UB657" s="2"/>
      <c r="UC657" s="2"/>
      <c r="UD657" s="2"/>
      <c r="UE657" s="2"/>
      <c r="UF657" s="2"/>
      <c r="UG657" s="2"/>
      <c r="UH657" s="2"/>
      <c r="UI657" s="2"/>
      <c r="UJ657" s="2"/>
      <c r="UK657" s="2"/>
      <c r="UL657" s="2"/>
      <c r="UM657" s="2"/>
      <c r="UN657" s="2"/>
      <c r="UO657" s="2"/>
      <c r="UP657" s="2"/>
      <c r="UQ657" s="2"/>
      <c r="UR657" s="2"/>
      <c r="US657" s="2"/>
      <c r="UT657" s="2"/>
      <c r="UU657" s="2"/>
      <c r="UV657" s="2"/>
      <c r="UW657" s="2"/>
      <c r="UX657" s="2"/>
      <c r="UY657" s="2"/>
      <c r="UZ657" s="2"/>
      <c r="VA657" s="2"/>
      <c r="VB657" s="2"/>
      <c r="VC657" s="2"/>
      <c r="VD657" s="2"/>
      <c r="VE657" s="2"/>
      <c r="VF657" s="2"/>
      <c r="VG657" s="2"/>
      <c r="VH657" s="2"/>
      <c r="VI657" s="2"/>
      <c r="VJ657" s="2"/>
      <c r="VK657" s="2"/>
      <c r="VL657" s="2"/>
      <c r="VM657" s="2"/>
      <c r="VN657" s="2"/>
      <c r="VO657" s="2"/>
      <c r="VP657" s="2"/>
      <c r="VQ657" s="2"/>
      <c r="VR657" s="2"/>
      <c r="VS657" s="2"/>
      <c r="VT657" s="2"/>
      <c r="VU657" s="2"/>
      <c r="VV657" s="2"/>
      <c r="VW657" s="2"/>
      <c r="VX657" s="2"/>
      <c r="VY657" s="2"/>
      <c r="VZ657" s="2"/>
      <c r="WA657" s="2"/>
      <c r="WB657" s="2"/>
      <c r="WC657" s="2"/>
      <c r="WD657" s="2"/>
      <c r="WE657" s="2"/>
      <c r="WF657" s="2"/>
      <c r="WG657" s="2"/>
      <c r="WH657" s="2"/>
      <c r="WI657" s="2"/>
      <c r="WJ657" s="2"/>
      <c r="WK657" s="2"/>
      <c r="WL657" s="2"/>
      <c r="WM657" s="2"/>
      <c r="WN657" s="2"/>
      <c r="WO657" s="2"/>
      <c r="WP657" s="2"/>
      <c r="WQ657" s="2"/>
      <c r="WR657" s="2"/>
      <c r="WS657" s="2"/>
      <c r="WT657" s="2"/>
      <c r="WU657" s="2"/>
      <c r="WV657" s="2"/>
      <c r="WW657" s="2"/>
      <c r="WX657" s="2"/>
      <c r="WY657" s="2"/>
      <c r="WZ657" s="2"/>
      <c r="XA657" s="2"/>
      <c r="XB657" s="2"/>
      <c r="XC657" s="2"/>
      <c r="XD657" s="2"/>
      <c r="XE657" s="2"/>
      <c r="XF657" s="2"/>
      <c r="XG657" s="2"/>
      <c r="XH657" s="2"/>
      <c r="XI657" s="2"/>
      <c r="XJ657" s="2"/>
      <c r="XK657" s="2"/>
      <c r="XL657" s="2"/>
      <c r="XM657" s="2"/>
      <c r="XN657" s="2"/>
      <c r="XO657" s="2"/>
      <c r="XP657" s="2"/>
      <c r="XQ657" s="2"/>
      <c r="XR657" s="2"/>
      <c r="XS657" s="2"/>
      <c r="XT657" s="2"/>
      <c r="XU657" s="2"/>
      <c r="XV657" s="2"/>
      <c r="XW657" s="2"/>
      <c r="XX657" s="2"/>
      <c r="XY657" s="2"/>
      <c r="XZ657" s="2"/>
      <c r="YA657" s="2"/>
      <c r="YB657" s="2"/>
      <c r="YC657" s="2"/>
      <c r="YD657" s="2"/>
      <c r="YE657" s="2"/>
      <c r="YF657" s="2"/>
      <c r="YG657" s="2"/>
      <c r="YH657" s="2"/>
      <c r="YI657" s="2"/>
      <c r="YJ657" s="2"/>
      <c r="YK657" s="2"/>
      <c r="YL657" s="2"/>
      <c r="YM657" s="2"/>
      <c r="YN657" s="2"/>
      <c r="YO657" s="2"/>
      <c r="YP657" s="2"/>
      <c r="YQ657" s="2"/>
      <c r="YR657" s="2"/>
      <c r="YS657" s="2"/>
      <c r="YT657" s="2"/>
      <c r="YU657" s="2"/>
      <c r="YV657" s="2"/>
      <c r="YW657" s="2"/>
      <c r="YX657" s="2"/>
      <c r="YY657" s="2"/>
      <c r="YZ657" s="2"/>
      <c r="ZA657" s="2"/>
      <c r="ZB657" s="2"/>
      <c r="ZC657" s="2"/>
      <c r="ZD657" s="2"/>
      <c r="ZE657" s="2"/>
      <c r="ZF657" s="2"/>
      <c r="ZG657" s="2"/>
      <c r="ZH657" s="2"/>
      <c r="ZI657" s="2"/>
      <c r="ZJ657" s="2"/>
      <c r="ZK657" s="2"/>
      <c r="ZL657" s="2"/>
      <c r="ZM657" s="2"/>
      <c r="ZN657" s="2"/>
      <c r="ZO657" s="2"/>
      <c r="ZP657" s="2"/>
      <c r="ZQ657" s="2"/>
      <c r="ZR657" s="2"/>
      <c r="ZS657" s="2"/>
      <c r="ZT657" s="2"/>
      <c r="ZU657" s="2"/>
      <c r="ZV657" s="2"/>
      <c r="ZW657" s="2"/>
      <c r="ZX657" s="2"/>
      <c r="ZY657" s="2"/>
      <c r="ZZ657" s="2"/>
      <c r="AAA657" s="2"/>
      <c r="AAB657" s="2"/>
      <c r="AAC657" s="2"/>
      <c r="AAD657" s="2"/>
      <c r="AAE657" s="2"/>
      <c r="AAF657" s="2"/>
      <c r="AAG657" s="2"/>
      <c r="AAH657" s="2"/>
      <c r="AAI657" s="2"/>
      <c r="AAJ657" s="2"/>
      <c r="AAK657" s="2"/>
      <c r="AAL657" s="2"/>
      <c r="AAM657" s="2"/>
      <c r="AAN657" s="2"/>
      <c r="AAO657" s="2"/>
      <c r="AAP657" s="2"/>
      <c r="AAQ657" s="2"/>
      <c r="AAR657" s="2"/>
      <c r="AAS657" s="2"/>
      <c r="AAT657" s="2"/>
      <c r="AAU657" s="2"/>
      <c r="AAV657" s="2"/>
      <c r="AAW657" s="2"/>
      <c r="AAX657" s="2"/>
      <c r="AAY657" s="2"/>
      <c r="AAZ657" s="2"/>
      <c r="ABA657" s="2"/>
      <c r="ABB657" s="2"/>
      <c r="ABC657" s="2"/>
      <c r="ABD657" s="2"/>
      <c r="ABE657" s="2"/>
      <c r="ABF657" s="2"/>
      <c r="ABG657" s="2"/>
      <c r="ABH657" s="2"/>
      <c r="ABI657" s="2"/>
      <c r="ABJ657" s="2"/>
      <c r="ABK657" s="2"/>
      <c r="ABL657" s="2"/>
      <c r="ABM657" s="2"/>
      <c r="ABN657" s="2"/>
      <c r="ABO657" s="2"/>
      <c r="ABP657" s="2"/>
      <c r="ABQ657" s="2"/>
      <c r="ABR657" s="2"/>
      <c r="ABS657" s="2"/>
      <c r="ABT657" s="2"/>
      <c r="ABU657" s="2"/>
      <c r="ABV657" s="2"/>
      <c r="ABW657" s="2"/>
      <c r="ABX657" s="2"/>
      <c r="ABY657" s="2"/>
      <c r="ABZ657" s="2"/>
      <c r="ACA657" s="2"/>
      <c r="ACB657" s="2"/>
      <c r="ACC657" s="2"/>
      <c r="ACD657" s="2"/>
      <c r="ACE657" s="2"/>
      <c r="ACF657" s="2"/>
      <c r="ACG657" s="2"/>
      <c r="ACH657" s="2"/>
      <c r="ACI657" s="2"/>
      <c r="ACJ657" s="2"/>
      <c r="ACK657" s="2"/>
      <c r="ACL657" s="2"/>
      <c r="ACM657" s="2"/>
      <c r="ACN657" s="2"/>
      <c r="ACO657" s="2"/>
      <c r="ACP657" s="2"/>
      <c r="ACQ657" s="2"/>
      <c r="ACR657" s="2"/>
      <c r="ACS657" s="2"/>
      <c r="ACT657" s="2"/>
      <c r="ACU657" s="2"/>
      <c r="ACV657" s="2"/>
      <c r="ACW657" s="2"/>
      <c r="ACX657" s="2"/>
      <c r="ACY657" s="2"/>
      <c r="ACZ657" s="2"/>
      <c r="ADA657" s="2"/>
      <c r="ADB657" s="2"/>
      <c r="ADC657" s="2"/>
      <c r="ADD657" s="2"/>
      <c r="ADE657" s="2"/>
      <c r="ADF657" s="2"/>
      <c r="ADG657" s="2"/>
      <c r="ADH657" s="2"/>
      <c r="ADI657" s="2"/>
      <c r="ADJ657" s="2"/>
      <c r="ADK657" s="2"/>
      <c r="ADL657" s="2"/>
      <c r="ADM657" s="2"/>
      <c r="ADN657" s="2"/>
      <c r="ADO657" s="2"/>
      <c r="ADP657" s="2"/>
      <c r="ADQ657" s="2"/>
      <c r="ADR657" s="2"/>
      <c r="ADS657" s="2"/>
      <c r="ADT657" s="2"/>
      <c r="ADU657" s="2"/>
      <c r="ADV657" s="2"/>
      <c r="ADW657" s="2"/>
      <c r="ADX657" s="2"/>
      <c r="ADY657" s="2"/>
      <c r="ADZ657" s="2"/>
      <c r="AEA657" s="2"/>
      <c r="AEB657" s="2"/>
      <c r="AEC657" s="2"/>
      <c r="AED657" s="2"/>
      <c r="AEE657" s="2"/>
      <c r="AEF657" s="2"/>
      <c r="AEG657" s="2"/>
      <c r="AEH657" s="2"/>
      <c r="AEI657" s="2"/>
      <c r="AEJ657" s="2"/>
      <c r="AEK657" s="2"/>
      <c r="AEL657" s="2"/>
      <c r="AEM657" s="2"/>
      <c r="AEN657" s="2"/>
      <c r="AEO657" s="2"/>
      <c r="AEP657" s="2"/>
      <c r="AEQ657" s="2"/>
      <c r="AER657" s="2"/>
      <c r="AES657" s="2"/>
      <c r="AET657" s="2"/>
      <c r="AEU657" s="2"/>
      <c r="AEV657" s="2"/>
      <c r="AEW657" s="2"/>
      <c r="AEX657" s="2"/>
      <c r="AEY657" s="2"/>
      <c r="AEZ657" s="2"/>
      <c r="AFA657" s="2"/>
      <c r="AFB657" s="2"/>
      <c r="AFC657" s="2"/>
      <c r="AFD657" s="2"/>
      <c r="AFE657" s="2"/>
      <c r="AFF657" s="2"/>
      <c r="AFG657" s="2"/>
      <c r="AFH657" s="2"/>
      <c r="AFI657" s="2"/>
      <c r="AFJ657" s="2"/>
      <c r="AFK657" s="2"/>
      <c r="AFL657" s="2"/>
      <c r="AFM657" s="2"/>
      <c r="AFN657" s="2"/>
      <c r="AFO657" s="2"/>
      <c r="AFP657" s="2"/>
      <c r="AFQ657" s="2"/>
      <c r="AFR657" s="2"/>
      <c r="AFS657" s="2"/>
      <c r="AFT657" s="2"/>
      <c r="AFU657" s="2"/>
      <c r="AFV657" s="2"/>
      <c r="AFW657" s="2"/>
      <c r="AFX657" s="2"/>
      <c r="AFY657" s="2"/>
      <c r="AFZ657" s="2"/>
      <c r="AGA657" s="2"/>
      <c r="AGB657" s="2"/>
      <c r="AGC657" s="2"/>
      <c r="AGD657" s="2"/>
      <c r="AGE657" s="2"/>
      <c r="AGF657" s="2"/>
      <c r="AGG657" s="2"/>
      <c r="AGH657" s="2"/>
      <c r="AGI657" s="2"/>
      <c r="AGJ657" s="2"/>
      <c r="AGK657" s="2"/>
      <c r="AGL657" s="2"/>
      <c r="AGM657" s="2"/>
      <c r="AGN657" s="2"/>
      <c r="AGO657" s="2"/>
      <c r="AGP657" s="2"/>
      <c r="AGQ657" s="2"/>
      <c r="AGR657" s="2"/>
      <c r="AGS657" s="2"/>
      <c r="AGT657" s="2"/>
      <c r="AGU657" s="2"/>
      <c r="AGV657" s="2"/>
      <c r="AGW657" s="2"/>
      <c r="AGX657" s="2"/>
      <c r="AGY657" s="2"/>
      <c r="AGZ657" s="2"/>
      <c r="AHA657" s="2"/>
      <c r="AHB657" s="2"/>
      <c r="AHC657" s="2"/>
      <c r="AHD657" s="2"/>
      <c r="AHE657" s="2"/>
      <c r="AHF657" s="2"/>
      <c r="AHG657" s="2"/>
      <c r="AHH657" s="2"/>
      <c r="AHI657" s="2"/>
      <c r="AHJ657" s="2"/>
      <c r="AHK657" s="2"/>
      <c r="AHL657" s="2"/>
      <c r="AHM657" s="2"/>
      <c r="AHN657" s="2"/>
      <c r="AHO657" s="2"/>
      <c r="AHP657" s="2"/>
      <c r="AHQ657" s="2"/>
      <c r="AHR657" s="2"/>
      <c r="AHS657" s="2"/>
      <c r="AHT657" s="2"/>
      <c r="AHU657" s="2"/>
      <c r="AHV657" s="2"/>
      <c r="AHW657" s="2"/>
      <c r="AHX657" s="2"/>
      <c r="AHY657" s="2"/>
      <c r="AHZ657" s="2"/>
      <c r="AIA657" s="2"/>
      <c r="AIB657" s="2"/>
      <c r="AIC657" s="2"/>
      <c r="AID657" s="2"/>
      <c r="AIE657" s="2"/>
      <c r="AIF657" s="2"/>
      <c r="AIG657" s="2"/>
      <c r="AIH657" s="2"/>
      <c r="AII657" s="2"/>
      <c r="AIJ657" s="2"/>
      <c r="AIK657" s="2"/>
      <c r="AIL657" s="2"/>
      <c r="AIM657" s="2"/>
      <c r="AIN657" s="2"/>
      <c r="AIO657" s="2"/>
      <c r="AIP657" s="2"/>
      <c r="AIQ657" s="2"/>
      <c r="AIR657" s="2"/>
      <c r="AIS657" s="2"/>
      <c r="AIT657" s="2"/>
      <c r="AIU657" s="2"/>
      <c r="AIV657" s="2"/>
      <c r="AIW657" s="2"/>
      <c r="AIX657" s="2"/>
      <c r="AIY657" s="2"/>
      <c r="AIZ657" s="2"/>
      <c r="AJA657" s="2"/>
      <c r="AJB657" s="2"/>
      <c r="AJC657" s="2"/>
      <c r="AJD657" s="2"/>
      <c r="AJE657" s="2"/>
      <c r="AJF657" s="2"/>
      <c r="AJG657" s="2"/>
      <c r="AJH657" s="2"/>
      <c r="AJI657" s="2"/>
      <c r="AJJ657" s="2"/>
      <c r="AJK657" s="2"/>
      <c r="AJL657" s="2"/>
      <c r="AJM657" s="2"/>
      <c r="AJN657" s="2"/>
      <c r="AJO657" s="2"/>
      <c r="AJP657" s="2"/>
      <c r="AJQ657" s="2"/>
      <c r="AJR657" s="2"/>
      <c r="AJS657" s="2"/>
      <c r="AJT657" s="2"/>
      <c r="AJU657" s="2"/>
      <c r="AJV657" s="2"/>
      <c r="AJW657" s="2"/>
      <c r="AJX657" s="2"/>
      <c r="AJY657" s="2"/>
      <c r="AJZ657" s="2"/>
      <c r="AKA657" s="2"/>
      <c r="AKB657" s="2"/>
      <c r="AKC657" s="2"/>
      <c r="AKD657" s="2"/>
      <c r="AKE657" s="2"/>
      <c r="AKF657" s="2"/>
      <c r="AKG657" s="2"/>
      <c r="AKH657" s="2"/>
      <c r="AKI657" s="2"/>
      <c r="AKJ657" s="2"/>
      <c r="AKK657" s="2"/>
      <c r="AKL657" s="2"/>
      <c r="AKM657" s="2"/>
      <c r="AKN657" s="2"/>
      <c r="AKO657" s="2"/>
      <c r="AKP657" s="2"/>
      <c r="AKQ657" s="2"/>
      <c r="AKR657" s="2"/>
      <c r="AKS657" s="2"/>
      <c r="AKT657" s="2"/>
      <c r="AKU657" s="2"/>
      <c r="AKV657" s="2"/>
      <c r="AKW657" s="2"/>
      <c r="AKX657" s="2"/>
      <c r="AKY657" s="2"/>
      <c r="AKZ657" s="2"/>
      <c r="ALA657" s="2"/>
      <c r="ALB657" s="2"/>
      <c r="ALC657" s="2"/>
      <c r="ALD657" s="2"/>
      <c r="ALE657" s="2"/>
      <c r="ALF657" s="2"/>
      <c r="ALG657" s="2"/>
      <c r="ALH657" s="2"/>
      <c r="ALI657" s="2"/>
      <c r="ALJ657" s="2"/>
      <c r="ALK657" s="2"/>
      <c r="ALL657" s="2"/>
      <c r="ALM657" s="2"/>
      <c r="ALN657" s="2"/>
      <c r="ALO657" s="2"/>
      <c r="ALP657" s="2"/>
      <c r="ALQ657" s="2"/>
      <c r="ALR657" s="2"/>
      <c r="ALS657" s="2"/>
      <c r="ALT657" s="2"/>
      <c r="ALU657" s="2"/>
      <c r="ALV657" s="2"/>
      <c r="ALW657" s="2"/>
      <c r="ALX657" s="2"/>
      <c r="ALY657" s="2"/>
      <c r="ALZ657" s="2"/>
      <c r="AMA657" s="2"/>
      <c r="AMB657" s="2"/>
      <c r="AMC657" s="2"/>
      <c r="AMD657" s="2"/>
      <c r="AME657" s="2"/>
      <c r="AMF657" s="2"/>
      <c r="AMG657" s="2"/>
      <c r="AMH657" s="2"/>
      <c r="AMI657" s="2"/>
      <c r="AMJ657" s="2"/>
      <c r="AMK657" s="2"/>
      <c r="AML657" s="2"/>
      <c r="AMM657" s="2"/>
      <c r="AMN657" s="2"/>
      <c r="AMO657" s="2"/>
      <c r="AMP657" s="2"/>
      <c r="AMQ657" s="2"/>
      <c r="AMR657" s="2"/>
      <c r="AMS657" s="2"/>
      <c r="AMT657" s="2"/>
      <c r="AMU657" s="2"/>
      <c r="AMV657" s="2"/>
      <c r="AMW657" s="2"/>
      <c r="AMX657" s="2"/>
      <c r="AMY657" s="2"/>
      <c r="AMZ657" s="2"/>
      <c r="ANA657" s="2"/>
      <c r="ANB657" s="2"/>
      <c r="ANC657" s="2"/>
      <c r="AND657" s="2"/>
      <c r="ANE657" s="2"/>
      <c r="ANF657" s="2"/>
      <c r="ANG657" s="2"/>
      <c r="ANH657" s="2"/>
      <c r="ANI657" s="2"/>
      <c r="ANJ657" s="2"/>
      <c r="ANK657" s="2"/>
      <c r="ANL657" s="2"/>
      <c r="ANM657" s="2"/>
      <c r="ANN657" s="2"/>
      <c r="ANO657" s="2"/>
      <c r="ANP657" s="2"/>
      <c r="ANQ657" s="2"/>
      <c r="ANR657" s="2"/>
      <c r="ANS657" s="2"/>
      <c r="ANT657" s="2"/>
      <c r="ANU657" s="2"/>
      <c r="ANV657" s="2"/>
      <c r="ANW657" s="2"/>
      <c r="ANX657" s="2"/>
      <c r="ANY657" s="2"/>
      <c r="ANZ657" s="2"/>
      <c r="AOA657" s="2"/>
      <c r="AOB657" s="2"/>
      <c r="AOC657" s="2"/>
      <c r="AOD657" s="2"/>
      <c r="AOE657" s="2"/>
      <c r="AOF657" s="2"/>
      <c r="AOG657" s="2"/>
      <c r="AOH657" s="2"/>
      <c r="AOI657" s="2"/>
      <c r="AOJ657" s="2"/>
      <c r="AOK657" s="2"/>
      <c r="AOL657" s="2"/>
      <c r="AOM657" s="2"/>
      <c r="AON657" s="2"/>
      <c r="AOO657" s="2"/>
      <c r="AOP657" s="2"/>
      <c r="AOQ657" s="2"/>
      <c r="AOR657" s="2"/>
      <c r="AOS657" s="2"/>
      <c r="AOT657" s="2"/>
      <c r="AOU657" s="2"/>
      <c r="AOV657" s="2"/>
      <c r="AOW657" s="2"/>
      <c r="AOX657" s="2"/>
      <c r="AOY657" s="2"/>
      <c r="AOZ657" s="2"/>
      <c r="APA657" s="2"/>
      <c r="APB657" s="2"/>
      <c r="APC657" s="2"/>
      <c r="APD657" s="2"/>
      <c r="APE657" s="2"/>
      <c r="APF657" s="2"/>
      <c r="APG657" s="2"/>
      <c r="APH657" s="2"/>
      <c r="API657" s="2"/>
      <c r="APJ657" s="2"/>
      <c r="APK657" s="2"/>
      <c r="APL657" s="2"/>
      <c r="APM657" s="2"/>
      <c r="APN657" s="2"/>
      <c r="APO657" s="2"/>
      <c r="APP657" s="2"/>
      <c r="APQ657" s="2"/>
      <c r="APR657" s="2"/>
      <c r="APS657" s="2"/>
      <c r="APT657" s="2"/>
      <c r="APU657" s="2"/>
      <c r="APV657" s="2"/>
      <c r="APW657" s="2"/>
      <c r="APX657" s="2"/>
      <c r="APY657" s="2"/>
      <c r="APZ657" s="2"/>
      <c r="AQA657" s="2"/>
      <c r="AQB657" s="2"/>
      <c r="AQC657" s="2"/>
      <c r="AQD657" s="2"/>
      <c r="AQE657" s="2"/>
      <c r="AQF657" s="2"/>
      <c r="AQG657" s="2"/>
      <c r="AQH657" s="2"/>
      <c r="AQI657" s="2"/>
      <c r="AQJ657" s="2"/>
      <c r="AQK657" s="2"/>
      <c r="AQL657" s="2"/>
      <c r="AQM657" s="2"/>
      <c r="AQN657" s="2"/>
      <c r="AQO657" s="2"/>
      <c r="AQP657" s="2"/>
      <c r="AQQ657" s="2"/>
      <c r="AQR657" s="2"/>
      <c r="AQS657" s="2"/>
      <c r="AQT657" s="2"/>
      <c r="AQU657" s="2"/>
      <c r="AQV657" s="2"/>
      <c r="AQW657" s="2"/>
      <c r="AQX657" s="2"/>
      <c r="AQY657" s="2"/>
      <c r="AQZ657" s="2"/>
      <c r="ARA657" s="2"/>
      <c r="ARB657" s="2"/>
      <c r="ARC657" s="2"/>
      <c r="ARD657" s="2"/>
      <c r="ARE657" s="2"/>
      <c r="ARF657" s="2"/>
      <c r="ARG657" s="2"/>
      <c r="ARH657" s="2"/>
      <c r="ARI657" s="2"/>
      <c r="ARJ657" s="2"/>
      <c r="ARK657" s="2"/>
      <c r="ARL657" s="2"/>
      <c r="ARM657" s="2"/>
      <c r="ARN657" s="2"/>
      <c r="ARO657" s="2"/>
      <c r="ARP657" s="2"/>
      <c r="ARQ657" s="2"/>
      <c r="ARR657" s="2"/>
      <c r="ARS657" s="2"/>
      <c r="ART657" s="2"/>
      <c r="ARU657" s="2"/>
      <c r="ARV657" s="2"/>
      <c r="ARW657" s="2"/>
      <c r="ARX657" s="2"/>
      <c r="ARY657" s="2"/>
      <c r="ARZ657" s="2"/>
      <c r="ASA657" s="2"/>
      <c r="ASB657" s="2"/>
      <c r="ASC657" s="2"/>
      <c r="ASD657" s="2"/>
      <c r="ASE657" s="2"/>
      <c r="ASF657" s="2"/>
      <c r="ASG657" s="2"/>
      <c r="ASH657" s="2"/>
      <c r="ASI657" s="2"/>
      <c r="ASJ657" s="2"/>
      <c r="ASK657" s="2"/>
      <c r="ASL657" s="2"/>
      <c r="ASM657" s="2"/>
      <c r="ASN657" s="2"/>
      <c r="ASO657" s="2"/>
      <c r="ASP657" s="2"/>
      <c r="ASQ657" s="2"/>
      <c r="ASR657" s="2"/>
      <c r="ASS657" s="2"/>
      <c r="AST657" s="2"/>
      <c r="ASU657" s="2"/>
      <c r="ASV657" s="2"/>
      <c r="ASW657" s="2"/>
      <c r="ASX657" s="2"/>
      <c r="ASY657" s="2"/>
      <c r="ASZ657" s="2"/>
      <c r="ATA657" s="2"/>
      <c r="ATB657" s="2"/>
      <c r="ATC657" s="2"/>
      <c r="ATD657" s="2"/>
      <c r="ATE657" s="2"/>
      <c r="ATF657" s="2"/>
      <c r="ATG657" s="2"/>
      <c r="ATH657" s="2"/>
      <c r="ATI657" s="2"/>
      <c r="ATJ657" s="2"/>
      <c r="ATK657" s="2"/>
      <c r="ATL657" s="2"/>
      <c r="ATM657" s="2"/>
      <c r="ATN657" s="2"/>
      <c r="ATO657" s="2"/>
      <c r="ATP657" s="2"/>
      <c r="ATQ657" s="2"/>
      <c r="ATR657" s="2"/>
      <c r="ATS657" s="2"/>
      <c r="ATT657" s="2"/>
      <c r="ATU657" s="2"/>
      <c r="ATV657" s="2"/>
      <c r="ATW657" s="2"/>
      <c r="ATX657" s="2"/>
      <c r="ATY657" s="2"/>
      <c r="ATZ657" s="2"/>
      <c r="AUA657" s="2"/>
      <c r="AUB657" s="2"/>
      <c r="AUC657" s="2"/>
      <c r="AUD657" s="2"/>
      <c r="AUE657" s="2"/>
      <c r="AUF657" s="2"/>
      <c r="AUG657" s="2"/>
      <c r="AUH657" s="2"/>
      <c r="AUI657" s="2"/>
      <c r="AUJ657" s="2"/>
      <c r="AUK657" s="2"/>
      <c r="AUL657" s="2"/>
      <c r="AUM657" s="2"/>
      <c r="AUN657" s="2"/>
      <c r="AUO657" s="2"/>
      <c r="AUP657" s="2"/>
      <c r="AUQ657" s="2"/>
      <c r="AUR657" s="2"/>
      <c r="AUS657" s="2"/>
      <c r="AUT657" s="2"/>
      <c r="AUU657" s="2"/>
      <c r="AUV657" s="2"/>
      <c r="AUW657" s="2"/>
      <c r="AUX657" s="2"/>
      <c r="AUY657" s="2"/>
      <c r="AUZ657" s="2"/>
      <c r="AVA657" s="2"/>
      <c r="AVB657" s="2"/>
      <c r="AVC657" s="2"/>
      <c r="AVD657" s="2"/>
      <c r="AVE657" s="2"/>
      <c r="AVF657" s="2"/>
      <c r="AVG657" s="2"/>
      <c r="AVH657" s="2"/>
      <c r="AVI657" s="2"/>
      <c r="AVJ657" s="2"/>
      <c r="AVK657" s="2"/>
      <c r="AVL657" s="2"/>
      <c r="AVM657" s="2"/>
      <c r="AVN657" s="2"/>
      <c r="AVO657" s="2"/>
      <c r="AVP657" s="2"/>
      <c r="AVQ657" s="2"/>
      <c r="AVR657" s="2"/>
      <c r="AVS657" s="2"/>
      <c r="AVT657" s="2"/>
      <c r="AVU657" s="2"/>
      <c r="AVV657" s="2"/>
      <c r="AVW657" s="2"/>
      <c r="AVX657" s="2"/>
      <c r="AVY657" s="2"/>
      <c r="AVZ657" s="2"/>
      <c r="AWA657" s="2"/>
      <c r="AWB657" s="2"/>
      <c r="AWC657" s="2"/>
      <c r="AWD657" s="2"/>
      <c r="AWE657" s="2"/>
      <c r="AWF657" s="2"/>
      <c r="AWG657" s="2"/>
      <c r="AWH657" s="2"/>
      <c r="AWI657" s="2"/>
      <c r="AWJ657" s="2"/>
      <c r="AWK657" s="2"/>
      <c r="AWL657" s="2"/>
      <c r="AWM657" s="2"/>
      <c r="AWN657" s="2"/>
      <c r="AWO657" s="2"/>
      <c r="AWP657" s="2"/>
      <c r="AWQ657" s="2"/>
      <c r="AWR657" s="2"/>
      <c r="AWS657" s="2"/>
      <c r="AWT657" s="2"/>
      <c r="AWU657" s="2"/>
      <c r="AWV657" s="2"/>
      <c r="AWW657" s="2"/>
      <c r="AWX657" s="2"/>
      <c r="AWY657" s="2"/>
      <c r="AWZ657" s="2"/>
      <c r="AXA657" s="2"/>
      <c r="AXB657" s="2"/>
      <c r="AXC657" s="2"/>
      <c r="AXD657" s="2"/>
      <c r="AXE657" s="2"/>
      <c r="AXF657" s="2"/>
      <c r="AXG657" s="2"/>
      <c r="AXH657" s="2"/>
      <c r="AXI657" s="2"/>
      <c r="AXJ657" s="2"/>
      <c r="AXK657" s="2"/>
      <c r="AXL657" s="2"/>
      <c r="AXM657" s="2"/>
      <c r="AXN657" s="2"/>
      <c r="AXO657" s="2"/>
      <c r="AXP657" s="2"/>
      <c r="AXQ657" s="2"/>
      <c r="AXR657" s="2"/>
      <c r="AXS657" s="2"/>
      <c r="AXT657" s="2"/>
      <c r="AXU657" s="2"/>
      <c r="AXV657" s="2"/>
      <c r="AXW657" s="2"/>
      <c r="AXX657" s="2"/>
      <c r="AXY657" s="2"/>
      <c r="AXZ657" s="2"/>
      <c r="AYA657" s="2"/>
      <c r="AYB657" s="2"/>
      <c r="AYC657" s="2"/>
      <c r="AYD657" s="2"/>
      <c r="AYE657" s="2"/>
      <c r="AYF657" s="2"/>
      <c r="AYG657" s="2"/>
      <c r="AYH657" s="2"/>
      <c r="AYI657" s="2"/>
      <c r="AYJ657" s="2"/>
      <c r="AYK657" s="2"/>
      <c r="AYL657" s="2"/>
      <c r="AYM657" s="2"/>
      <c r="AYN657" s="2"/>
      <c r="AYO657" s="2"/>
      <c r="AYP657" s="2"/>
      <c r="AYQ657" s="2"/>
      <c r="AYR657" s="2"/>
      <c r="AYS657" s="2"/>
      <c r="AYT657" s="2"/>
      <c r="AYU657" s="2"/>
      <c r="AYV657" s="2"/>
      <c r="AYW657" s="2"/>
      <c r="AYX657" s="2"/>
      <c r="AYY657" s="2"/>
      <c r="AYZ657" s="2"/>
      <c r="AZA657" s="2"/>
      <c r="AZB657" s="2"/>
      <c r="AZC657" s="2"/>
      <c r="AZD657" s="2"/>
      <c r="AZE657" s="2"/>
      <c r="AZF657" s="2"/>
      <c r="AZG657" s="2"/>
      <c r="AZH657" s="2"/>
      <c r="AZI657" s="2"/>
      <c r="AZJ657" s="2"/>
      <c r="AZK657" s="2"/>
      <c r="AZL657" s="2"/>
      <c r="AZM657" s="2"/>
      <c r="AZN657" s="2"/>
      <c r="AZO657" s="2"/>
      <c r="AZP657" s="2"/>
      <c r="AZQ657" s="2"/>
      <c r="AZR657" s="2"/>
      <c r="AZS657" s="2"/>
      <c r="AZT657" s="2"/>
      <c r="AZU657" s="2"/>
      <c r="AZV657" s="2"/>
      <c r="AZW657" s="2"/>
      <c r="AZX657" s="2"/>
      <c r="AZY657" s="2"/>
      <c r="AZZ657" s="2"/>
      <c r="BAA657" s="2"/>
      <c r="BAB657" s="2"/>
      <c r="BAC657" s="2"/>
      <c r="BAD657" s="2"/>
      <c r="BAE657" s="2"/>
      <c r="BAF657" s="2"/>
      <c r="BAG657" s="2"/>
      <c r="BAH657" s="2"/>
      <c r="BAI657" s="2"/>
      <c r="BAJ657" s="2"/>
      <c r="BAK657" s="2"/>
      <c r="BAL657" s="2"/>
      <c r="BAM657" s="2"/>
      <c r="BAN657" s="2"/>
      <c r="BAO657" s="2"/>
      <c r="BAP657" s="2"/>
      <c r="BAQ657" s="2"/>
      <c r="BAR657" s="2"/>
      <c r="BAS657" s="2"/>
      <c r="BAT657" s="2"/>
      <c r="BAU657" s="2"/>
      <c r="BAV657" s="2"/>
      <c r="BAW657" s="2"/>
      <c r="BAX657" s="2"/>
      <c r="BAY657" s="2"/>
      <c r="BAZ657" s="2"/>
      <c r="BBA657" s="2"/>
      <c r="BBB657" s="2"/>
      <c r="BBC657" s="2"/>
      <c r="BBD657" s="2"/>
      <c r="BBE657" s="2"/>
      <c r="BBF657" s="2"/>
      <c r="BBG657" s="2"/>
      <c r="BBH657" s="2"/>
      <c r="BBI657" s="2"/>
      <c r="BBJ657" s="2"/>
      <c r="BBK657" s="2"/>
      <c r="BBL657" s="2"/>
      <c r="BBM657" s="2"/>
      <c r="BBN657" s="2"/>
      <c r="BBO657" s="2"/>
      <c r="BBP657" s="2"/>
      <c r="BBQ657" s="2"/>
      <c r="BBR657" s="2"/>
      <c r="BBS657" s="2"/>
      <c r="BBT657" s="2"/>
      <c r="BBU657" s="2"/>
      <c r="BBV657" s="2"/>
      <c r="BBW657" s="2"/>
      <c r="BBX657" s="2"/>
      <c r="BBY657" s="2"/>
      <c r="BBZ657" s="2"/>
      <c r="BCA657" s="2"/>
      <c r="BCB657" s="2"/>
      <c r="BCC657" s="2"/>
      <c r="BCD657" s="2"/>
      <c r="BCE657" s="2"/>
      <c r="BCF657" s="2"/>
      <c r="BCG657" s="2"/>
      <c r="BCH657" s="2"/>
      <c r="BCI657" s="2"/>
      <c r="BCJ657" s="2"/>
      <c r="BCK657" s="2"/>
      <c r="BCL657" s="2"/>
      <c r="BCM657" s="2"/>
      <c r="BCN657" s="2"/>
      <c r="BCO657" s="2"/>
      <c r="BCP657" s="2"/>
      <c r="BCQ657" s="2"/>
      <c r="BCR657" s="2"/>
      <c r="BCS657" s="2"/>
      <c r="BCT657" s="2"/>
      <c r="BCU657" s="2"/>
      <c r="BCV657" s="2"/>
      <c r="BCW657" s="2"/>
      <c r="BCX657" s="2"/>
      <c r="BCY657" s="2"/>
      <c r="BCZ657" s="2"/>
      <c r="BDA657" s="2"/>
      <c r="BDB657" s="2"/>
      <c r="BDC657" s="2"/>
      <c r="BDD657" s="2"/>
      <c r="BDE657" s="2"/>
      <c r="BDF657" s="2"/>
      <c r="BDG657" s="2"/>
      <c r="BDH657" s="2"/>
      <c r="BDI657" s="2"/>
      <c r="BDJ657" s="2"/>
      <c r="BDK657" s="2"/>
      <c r="BDL657" s="2"/>
      <c r="BDM657" s="2"/>
      <c r="BDN657" s="2"/>
      <c r="BDO657" s="2"/>
      <c r="BDP657" s="2"/>
      <c r="BDQ657" s="2"/>
      <c r="BDR657" s="2"/>
      <c r="BDS657" s="2"/>
      <c r="BDT657" s="2"/>
      <c r="BDU657" s="2"/>
      <c r="BDV657" s="2"/>
      <c r="BDW657" s="2"/>
      <c r="BDX657" s="2"/>
      <c r="BDY657" s="2"/>
      <c r="BDZ657" s="2"/>
      <c r="BEA657" s="2"/>
      <c r="BEB657" s="2"/>
      <c r="BEC657" s="2"/>
      <c r="BED657" s="2"/>
      <c r="BEE657" s="2"/>
      <c r="BEF657" s="2"/>
      <c r="BEG657" s="2"/>
      <c r="BEH657" s="2"/>
      <c r="BEI657" s="2"/>
      <c r="BEJ657" s="2"/>
      <c r="BEK657" s="2"/>
      <c r="BEL657" s="2"/>
      <c r="BEM657" s="2"/>
      <c r="BEN657" s="2"/>
      <c r="BEO657" s="2"/>
      <c r="BEP657" s="2"/>
      <c r="BEQ657" s="2"/>
      <c r="BER657" s="2"/>
      <c r="BES657" s="2"/>
      <c r="BET657" s="2"/>
      <c r="BEU657" s="2"/>
      <c r="BEV657" s="2"/>
      <c r="BEW657" s="2"/>
      <c r="BEX657" s="2"/>
      <c r="BEY657" s="2"/>
      <c r="BEZ657" s="2"/>
      <c r="BFA657" s="2"/>
      <c r="BFB657" s="2"/>
      <c r="BFC657" s="2"/>
      <c r="BFD657" s="2"/>
      <c r="BFE657" s="2"/>
      <c r="BFF657" s="2"/>
      <c r="BFG657" s="2"/>
      <c r="BFH657" s="2"/>
      <c r="BFI657" s="2"/>
      <c r="BFJ657" s="2"/>
      <c r="BFK657" s="2"/>
      <c r="BFL657" s="2"/>
      <c r="BFM657" s="2"/>
      <c r="BFN657" s="2"/>
      <c r="BFO657" s="2"/>
      <c r="BFP657" s="2"/>
      <c r="BFQ657" s="2"/>
      <c r="BFR657" s="2"/>
      <c r="BFS657" s="2"/>
      <c r="BFT657" s="2"/>
      <c r="BFU657" s="2"/>
      <c r="BFV657" s="2"/>
      <c r="BFW657" s="2"/>
      <c r="BFX657" s="2"/>
      <c r="BFY657" s="2"/>
      <c r="BFZ657" s="2"/>
      <c r="BGA657" s="2"/>
      <c r="BGB657" s="2"/>
      <c r="BGC657" s="2"/>
      <c r="BGD657" s="2"/>
      <c r="BGE657" s="2"/>
      <c r="BGF657" s="2"/>
      <c r="BGG657" s="2"/>
      <c r="BGH657" s="2"/>
      <c r="BGI657" s="2"/>
      <c r="BGJ657" s="2"/>
      <c r="BGK657" s="2"/>
      <c r="BGL657" s="2"/>
      <c r="BGM657" s="2"/>
      <c r="BGN657" s="2"/>
      <c r="BGO657" s="2"/>
      <c r="BGP657" s="2"/>
      <c r="BGQ657" s="2"/>
      <c r="BGR657" s="2"/>
      <c r="BGS657" s="2"/>
      <c r="BGT657" s="2"/>
      <c r="BGU657" s="2"/>
      <c r="BGV657" s="2"/>
      <c r="BGW657" s="2"/>
      <c r="BGX657" s="2"/>
      <c r="BGY657" s="2"/>
      <c r="BGZ657" s="2"/>
      <c r="BHA657" s="2"/>
      <c r="BHB657" s="2"/>
      <c r="BHC657" s="2"/>
      <c r="BHD657" s="2"/>
      <c r="BHE657" s="2"/>
      <c r="BHF657" s="2"/>
      <c r="BHG657" s="2"/>
      <c r="BHH657" s="2"/>
      <c r="BHI657" s="2"/>
      <c r="BHJ657" s="2"/>
      <c r="BHK657" s="2"/>
      <c r="BHL657" s="2"/>
      <c r="BHM657" s="2"/>
      <c r="BHN657" s="2"/>
      <c r="BHO657" s="2"/>
      <c r="BHP657" s="2"/>
      <c r="BHQ657" s="2"/>
      <c r="BHR657" s="2"/>
      <c r="BHS657" s="2"/>
      <c r="BHT657" s="2"/>
      <c r="BHU657" s="2"/>
      <c r="BHV657" s="2"/>
      <c r="BHW657" s="2"/>
      <c r="BHX657" s="2"/>
      <c r="BHY657" s="2"/>
      <c r="BHZ657" s="2"/>
      <c r="BIA657" s="2"/>
      <c r="BIB657" s="2"/>
      <c r="BIC657" s="2"/>
      <c r="BID657" s="2"/>
      <c r="BIE657" s="2"/>
      <c r="BIF657" s="2"/>
      <c r="BIG657" s="2"/>
      <c r="BIH657" s="2"/>
      <c r="BII657" s="2"/>
      <c r="BIJ657" s="2"/>
      <c r="BIK657" s="2"/>
      <c r="BIL657" s="2"/>
      <c r="BIM657" s="2"/>
      <c r="BIN657" s="2"/>
      <c r="BIO657" s="2"/>
      <c r="BIP657" s="2"/>
      <c r="BIQ657" s="2"/>
      <c r="BIR657" s="2"/>
      <c r="BIS657" s="2"/>
      <c r="BIT657" s="2"/>
      <c r="BIU657" s="2"/>
      <c r="BIV657" s="2"/>
      <c r="BIW657" s="2"/>
      <c r="BIX657" s="2"/>
      <c r="BIY657" s="2"/>
      <c r="BIZ657" s="2"/>
      <c r="BJA657" s="2"/>
      <c r="BJB657" s="2"/>
      <c r="BJC657" s="2"/>
      <c r="BJD657" s="2"/>
      <c r="BJE657" s="2"/>
      <c r="BJF657" s="2"/>
      <c r="BJG657" s="2"/>
      <c r="BJH657" s="2"/>
      <c r="BJI657" s="2"/>
      <c r="BJJ657" s="2"/>
      <c r="BJK657" s="2"/>
      <c r="BJL657" s="2"/>
      <c r="BJM657" s="2"/>
      <c r="BJN657" s="2"/>
      <c r="BJO657" s="2"/>
      <c r="BJP657" s="2"/>
      <c r="BJQ657" s="2"/>
      <c r="BJR657" s="2"/>
      <c r="BJS657" s="2"/>
      <c r="BJT657" s="2"/>
      <c r="BJU657" s="2"/>
      <c r="BJV657" s="2"/>
      <c r="BJW657" s="2"/>
      <c r="BJX657" s="2"/>
      <c r="BJY657" s="2"/>
      <c r="BJZ657" s="2"/>
      <c r="BKA657" s="2"/>
      <c r="BKB657" s="2"/>
      <c r="BKC657" s="2"/>
      <c r="BKD657" s="2"/>
      <c r="BKE657" s="2"/>
      <c r="BKF657" s="2"/>
      <c r="BKG657" s="2"/>
      <c r="BKH657" s="2"/>
      <c r="BKI657" s="2"/>
      <c r="BKJ657" s="2"/>
      <c r="BKK657" s="2"/>
      <c r="BKL657" s="2"/>
      <c r="BKM657" s="2"/>
      <c r="BKN657" s="2"/>
      <c r="BKO657" s="2"/>
      <c r="BKP657" s="2"/>
      <c r="BKQ657" s="2"/>
      <c r="BKR657" s="2"/>
      <c r="BKS657" s="2"/>
      <c r="BKT657" s="2"/>
      <c r="BKU657" s="2"/>
      <c r="BKV657" s="2"/>
      <c r="BKW657" s="2"/>
      <c r="BKX657" s="2"/>
      <c r="BKY657" s="2"/>
      <c r="BKZ657" s="2"/>
      <c r="BLA657" s="2"/>
      <c r="BLB657" s="2"/>
      <c r="BLC657" s="2"/>
      <c r="BLD657" s="2"/>
      <c r="BLE657" s="2"/>
      <c r="BLF657" s="2"/>
      <c r="BLG657" s="2"/>
      <c r="BLH657" s="2"/>
      <c r="BLI657" s="2"/>
      <c r="BLJ657" s="2"/>
      <c r="BLK657" s="2"/>
      <c r="BLL657" s="2"/>
      <c r="BLM657" s="2"/>
      <c r="BLN657" s="2"/>
      <c r="BLO657" s="2"/>
      <c r="BLP657" s="2"/>
      <c r="BLQ657" s="2"/>
      <c r="BLR657" s="2"/>
      <c r="BLS657" s="2"/>
      <c r="BLT657" s="2"/>
      <c r="BLU657" s="2"/>
      <c r="BLV657" s="2"/>
      <c r="BLW657" s="2"/>
      <c r="BLX657" s="2"/>
      <c r="BLY657" s="2"/>
      <c r="BLZ657" s="2"/>
      <c r="BMA657" s="2"/>
      <c r="BMB657" s="2"/>
      <c r="BMC657" s="2"/>
      <c r="BMD657" s="2"/>
      <c r="BME657" s="2"/>
      <c r="BMF657" s="2"/>
      <c r="BMG657" s="2"/>
      <c r="BMH657" s="2"/>
      <c r="BMI657" s="2"/>
      <c r="BMJ657" s="2"/>
      <c r="BMK657" s="2"/>
      <c r="BML657" s="2"/>
      <c r="BMM657" s="2"/>
      <c r="BMN657" s="2"/>
      <c r="BMO657" s="2"/>
      <c r="BMP657" s="2"/>
      <c r="BMQ657" s="2"/>
      <c r="BMR657" s="2"/>
      <c r="BMS657" s="2"/>
      <c r="BMT657" s="2"/>
      <c r="BMU657" s="2"/>
      <c r="BMV657" s="2"/>
      <c r="BMW657" s="2"/>
      <c r="BMX657" s="2"/>
      <c r="BMY657" s="2"/>
      <c r="BMZ657" s="2"/>
      <c r="BNA657" s="2"/>
      <c r="BNB657" s="2"/>
      <c r="BNC657" s="2"/>
      <c r="BND657" s="2"/>
      <c r="BNE657" s="2"/>
      <c r="BNF657" s="2"/>
      <c r="BNG657" s="2"/>
      <c r="BNH657" s="2"/>
      <c r="BNI657" s="2"/>
      <c r="BNJ657" s="2"/>
      <c r="BNK657" s="2"/>
      <c r="BNL657" s="2"/>
      <c r="BNM657" s="2"/>
      <c r="BNN657" s="2"/>
      <c r="BNO657" s="2"/>
      <c r="BNP657" s="2"/>
      <c r="BNQ657" s="2"/>
      <c r="BNR657" s="2"/>
      <c r="BNS657" s="2"/>
      <c r="BNT657" s="2"/>
      <c r="BNU657" s="2"/>
      <c r="BNV657" s="2"/>
      <c r="BNW657" s="2"/>
      <c r="BNX657" s="2"/>
      <c r="BNY657" s="2"/>
      <c r="BNZ657" s="2"/>
      <c r="BOA657" s="2"/>
      <c r="BOB657" s="2"/>
      <c r="BOC657" s="2"/>
      <c r="BOD657" s="2"/>
      <c r="BOE657" s="2"/>
      <c r="BOF657" s="2"/>
      <c r="BOG657" s="2"/>
      <c r="BOH657" s="2"/>
      <c r="BOI657" s="2"/>
      <c r="BOJ657" s="2"/>
      <c r="BOK657" s="2"/>
      <c r="BOL657" s="2"/>
      <c r="BOM657" s="2"/>
      <c r="BON657" s="2"/>
      <c r="BOO657" s="2"/>
      <c r="BOP657" s="2"/>
      <c r="BOQ657" s="2"/>
      <c r="BOR657" s="2"/>
      <c r="BOS657" s="2"/>
      <c r="BOT657" s="2"/>
      <c r="BOU657" s="2"/>
      <c r="BOV657" s="2"/>
      <c r="BOW657" s="2"/>
      <c r="BOX657" s="2"/>
      <c r="BOY657" s="2"/>
      <c r="BOZ657" s="2"/>
      <c r="BPA657" s="2"/>
      <c r="BPB657" s="2"/>
      <c r="BPC657" s="2"/>
      <c r="BPD657" s="2"/>
      <c r="BPE657" s="2"/>
      <c r="BPF657" s="2"/>
      <c r="BPG657" s="2"/>
      <c r="BPH657" s="2"/>
      <c r="BPI657" s="2"/>
      <c r="BPJ657" s="2"/>
      <c r="BPK657" s="2"/>
      <c r="BPL657" s="2"/>
      <c r="BPM657" s="2"/>
      <c r="BPN657" s="2"/>
      <c r="BPO657" s="2"/>
      <c r="BPP657" s="2"/>
      <c r="BPQ657" s="2"/>
      <c r="BPR657" s="2"/>
      <c r="BPS657" s="2"/>
      <c r="BPT657" s="2"/>
      <c r="BPU657" s="2"/>
      <c r="BPV657" s="2"/>
      <c r="BPW657" s="2"/>
      <c r="BPX657" s="2"/>
      <c r="BPY657" s="2"/>
      <c r="BPZ657" s="2"/>
      <c r="BQA657" s="2"/>
      <c r="BQB657" s="2"/>
      <c r="BQC657" s="2"/>
      <c r="BQD657" s="2"/>
      <c r="BQE657" s="2"/>
      <c r="BQF657" s="2"/>
      <c r="BQG657" s="2"/>
      <c r="BQH657" s="2"/>
      <c r="BQI657" s="2"/>
      <c r="BQJ657" s="2"/>
      <c r="BQK657" s="2"/>
      <c r="BQL657" s="2"/>
      <c r="BQM657" s="2"/>
      <c r="BQN657" s="2"/>
      <c r="BQO657" s="2"/>
      <c r="BQP657" s="2"/>
      <c r="BQQ657" s="2"/>
      <c r="BQR657" s="2"/>
      <c r="BQS657" s="2"/>
      <c r="BQT657" s="2"/>
      <c r="BQU657" s="2"/>
      <c r="BQV657" s="2"/>
      <c r="BQW657" s="2"/>
      <c r="BQX657" s="2"/>
      <c r="BQY657" s="2"/>
      <c r="BQZ657" s="2"/>
      <c r="BRA657" s="2"/>
      <c r="BRB657" s="2"/>
      <c r="BRC657" s="2"/>
      <c r="BRD657" s="2"/>
      <c r="BRE657" s="2"/>
      <c r="BRF657" s="2"/>
      <c r="BRG657" s="2"/>
      <c r="BRH657" s="2"/>
      <c r="BRI657" s="2"/>
      <c r="BRJ657" s="2"/>
      <c r="BRK657" s="2"/>
      <c r="BRL657" s="2"/>
      <c r="BRM657" s="2"/>
      <c r="BRN657" s="2"/>
      <c r="BRO657" s="2"/>
      <c r="BRP657" s="2"/>
      <c r="BRQ657" s="2"/>
      <c r="BRR657" s="2"/>
      <c r="BRS657" s="2"/>
      <c r="BRT657" s="2"/>
      <c r="BRU657" s="2"/>
      <c r="BRV657" s="2"/>
      <c r="BRW657" s="2"/>
      <c r="BRX657" s="2"/>
      <c r="BRY657" s="2"/>
      <c r="BRZ657" s="2"/>
      <c r="BSA657" s="2"/>
      <c r="BSB657" s="2"/>
      <c r="BSC657" s="2"/>
      <c r="BSD657" s="2"/>
      <c r="BSE657" s="2"/>
      <c r="BSF657" s="2"/>
      <c r="BSG657" s="2"/>
      <c r="BSH657" s="2"/>
      <c r="BSI657" s="2"/>
      <c r="BSJ657" s="2"/>
      <c r="BSK657" s="2"/>
      <c r="BSL657" s="2"/>
      <c r="BSM657" s="2"/>
      <c r="BSN657" s="2"/>
      <c r="BSO657" s="2"/>
      <c r="BSP657" s="2"/>
      <c r="BSQ657" s="2"/>
      <c r="BSR657" s="2"/>
      <c r="BSS657" s="2"/>
      <c r="BST657" s="2"/>
      <c r="BSU657" s="2"/>
      <c r="BSV657" s="2"/>
      <c r="BSW657" s="2"/>
      <c r="BSX657" s="2"/>
      <c r="BSY657" s="2"/>
      <c r="BSZ657" s="2"/>
      <c r="BTA657" s="2"/>
      <c r="BTB657" s="2"/>
      <c r="BTC657" s="2"/>
      <c r="BTD657" s="2"/>
      <c r="BTE657" s="2"/>
      <c r="BTF657" s="2"/>
      <c r="BTG657" s="2"/>
      <c r="BTH657" s="2"/>
      <c r="BTI657" s="2"/>
      <c r="BTJ657" s="2"/>
      <c r="BTK657" s="2"/>
      <c r="BTL657" s="2"/>
      <c r="BTM657" s="2"/>
      <c r="BTN657" s="2"/>
      <c r="BTO657" s="2"/>
      <c r="BTP657" s="2"/>
      <c r="BTQ657" s="2"/>
      <c r="BTR657" s="2"/>
      <c r="BTS657" s="2"/>
      <c r="BTT657" s="2"/>
      <c r="BTU657" s="2"/>
      <c r="BTV657" s="2"/>
      <c r="BTW657" s="2"/>
      <c r="BTX657" s="2"/>
      <c r="BTY657" s="2"/>
      <c r="BTZ657" s="2"/>
      <c r="BUA657" s="2"/>
      <c r="BUB657" s="2"/>
      <c r="BUC657" s="2"/>
      <c r="BUD657" s="2"/>
      <c r="BUE657" s="2"/>
      <c r="BUF657" s="2"/>
      <c r="BUG657" s="2"/>
      <c r="BUH657" s="2"/>
      <c r="BUI657" s="2"/>
      <c r="BUJ657" s="2"/>
      <c r="BUK657" s="2"/>
      <c r="BUL657" s="2"/>
      <c r="BUM657" s="2"/>
      <c r="BUN657" s="2"/>
      <c r="BUO657" s="2"/>
      <c r="BUP657" s="2"/>
      <c r="BUQ657" s="2"/>
      <c r="BUR657" s="2"/>
      <c r="BUS657" s="2"/>
      <c r="BUT657" s="2"/>
      <c r="BUU657" s="2"/>
      <c r="BUV657" s="2"/>
      <c r="BUW657" s="2"/>
      <c r="BUX657" s="2"/>
      <c r="BUY657" s="2"/>
      <c r="BUZ657" s="2"/>
      <c r="BVA657" s="2"/>
      <c r="BVB657" s="2"/>
      <c r="BVC657" s="2"/>
      <c r="BVD657" s="2"/>
      <c r="BVE657" s="2"/>
      <c r="BVF657" s="2"/>
      <c r="BVG657" s="2"/>
      <c r="BVH657" s="2"/>
      <c r="BVI657" s="2"/>
      <c r="BVJ657" s="2"/>
      <c r="BVK657" s="2"/>
      <c r="BVL657" s="2"/>
      <c r="BVM657" s="2"/>
      <c r="BVN657" s="2"/>
      <c r="BVO657" s="2"/>
      <c r="BVP657" s="2"/>
      <c r="BVQ657" s="2"/>
      <c r="BVR657" s="2"/>
      <c r="BVS657" s="2"/>
      <c r="BVT657" s="2"/>
      <c r="BVU657" s="2"/>
      <c r="BVV657" s="2"/>
      <c r="BVW657" s="2"/>
      <c r="BVX657" s="2"/>
      <c r="BVY657" s="2"/>
      <c r="BVZ657" s="2"/>
      <c r="BWA657" s="2"/>
      <c r="BWB657" s="2"/>
      <c r="BWC657" s="2"/>
      <c r="BWD657" s="2"/>
      <c r="BWE657" s="2"/>
      <c r="BWF657" s="2"/>
      <c r="BWG657" s="2"/>
      <c r="BWH657" s="2"/>
      <c r="BWI657" s="2"/>
      <c r="BWJ657" s="2"/>
      <c r="BWK657" s="2"/>
      <c r="BWL657" s="2"/>
      <c r="BWM657" s="2"/>
      <c r="BWN657" s="2"/>
      <c r="BWO657" s="2"/>
      <c r="BWP657" s="2"/>
      <c r="BWQ657" s="2"/>
      <c r="BWR657" s="2"/>
      <c r="BWS657" s="2"/>
      <c r="BWT657" s="2"/>
      <c r="BWU657" s="2"/>
      <c r="BWV657" s="2"/>
      <c r="BWW657" s="2"/>
      <c r="BWX657" s="2"/>
      <c r="BWY657" s="2"/>
      <c r="BWZ657" s="2"/>
      <c r="BXA657" s="2"/>
      <c r="BXB657" s="2"/>
      <c r="BXC657" s="2"/>
      <c r="BXD657" s="2"/>
      <c r="BXE657" s="2"/>
      <c r="BXF657" s="2"/>
      <c r="BXG657" s="2"/>
      <c r="BXH657" s="2"/>
      <c r="BXI657" s="2"/>
      <c r="BXJ657" s="2"/>
      <c r="BXK657" s="2"/>
      <c r="BXL657" s="2"/>
      <c r="BXM657" s="2"/>
      <c r="BXN657" s="2"/>
      <c r="BXO657" s="2"/>
      <c r="BXP657" s="2"/>
      <c r="BXQ657" s="2"/>
      <c r="BXR657" s="2"/>
      <c r="BXS657" s="2"/>
      <c r="BXT657" s="2"/>
      <c r="BXU657" s="2"/>
      <c r="BXV657" s="2"/>
      <c r="BXW657" s="2"/>
      <c r="BXX657" s="2"/>
      <c r="BXY657" s="2"/>
      <c r="BXZ657" s="2"/>
      <c r="BYA657" s="2"/>
      <c r="BYB657" s="2"/>
      <c r="BYC657" s="2"/>
      <c r="BYD657" s="2"/>
      <c r="BYE657" s="2"/>
      <c r="BYF657" s="2"/>
      <c r="BYG657" s="2"/>
      <c r="BYH657" s="2"/>
      <c r="BYI657" s="2"/>
      <c r="BYJ657" s="2"/>
      <c r="BYK657" s="2"/>
      <c r="BYL657" s="2"/>
      <c r="BYM657" s="2"/>
      <c r="BYN657" s="2"/>
      <c r="BYO657" s="2"/>
      <c r="BYP657" s="2"/>
      <c r="BYQ657" s="2"/>
      <c r="BYR657" s="2"/>
      <c r="BYS657" s="2"/>
      <c r="BYT657" s="2"/>
      <c r="BYU657" s="2"/>
      <c r="BYV657" s="2"/>
      <c r="BYW657" s="2"/>
      <c r="BYX657" s="2"/>
      <c r="BYY657" s="2"/>
      <c r="BYZ657" s="2"/>
      <c r="BZA657" s="2"/>
      <c r="BZB657" s="2"/>
      <c r="BZC657" s="2"/>
      <c r="BZD657" s="2"/>
      <c r="BZE657" s="2"/>
      <c r="BZF657" s="2"/>
      <c r="BZG657" s="2"/>
      <c r="BZH657" s="2"/>
      <c r="BZI657" s="2"/>
      <c r="BZJ657" s="2"/>
      <c r="BZK657" s="2"/>
      <c r="BZL657" s="2"/>
      <c r="BZM657" s="2"/>
      <c r="BZN657" s="2"/>
      <c r="BZO657" s="2"/>
      <c r="BZP657" s="2"/>
      <c r="BZQ657" s="2"/>
      <c r="BZR657" s="2"/>
      <c r="BZS657" s="2"/>
      <c r="BZT657" s="2"/>
      <c r="BZU657" s="2"/>
      <c r="BZV657" s="2"/>
      <c r="BZW657" s="2"/>
      <c r="BZX657" s="2"/>
      <c r="BZY657" s="2"/>
      <c r="BZZ657" s="2"/>
      <c r="CAA657" s="2"/>
      <c r="CAB657" s="2"/>
      <c r="CAC657" s="2"/>
      <c r="CAD657" s="2"/>
      <c r="CAE657" s="2"/>
      <c r="CAF657" s="2"/>
      <c r="CAG657" s="2"/>
      <c r="CAH657" s="2"/>
      <c r="CAI657" s="2"/>
      <c r="CAJ657" s="2"/>
      <c r="CAK657" s="2"/>
      <c r="CAL657" s="2"/>
      <c r="CAM657" s="2"/>
      <c r="CAN657" s="2"/>
      <c r="CAO657" s="2"/>
      <c r="CAP657" s="2"/>
      <c r="CAQ657" s="2"/>
      <c r="CAR657" s="2"/>
      <c r="CAS657" s="2"/>
      <c r="CAT657" s="2"/>
      <c r="CAU657" s="2"/>
      <c r="CAV657" s="2"/>
      <c r="CAW657" s="2"/>
      <c r="CAX657" s="2"/>
      <c r="CAY657" s="2"/>
      <c r="CAZ657" s="2"/>
      <c r="CBA657" s="2"/>
      <c r="CBB657" s="2"/>
      <c r="CBC657" s="2"/>
      <c r="CBD657" s="2"/>
      <c r="CBE657" s="2"/>
      <c r="CBF657" s="2"/>
      <c r="CBG657" s="2"/>
      <c r="CBH657" s="2"/>
      <c r="CBI657" s="2"/>
      <c r="CBJ657" s="2"/>
      <c r="CBK657" s="2"/>
      <c r="CBL657" s="2"/>
      <c r="CBM657" s="2"/>
      <c r="CBN657" s="2"/>
      <c r="CBO657" s="2"/>
      <c r="CBP657" s="2"/>
      <c r="CBQ657" s="2"/>
      <c r="CBR657" s="2"/>
      <c r="CBS657" s="2"/>
      <c r="CBT657" s="2"/>
      <c r="CBU657" s="2"/>
      <c r="CBV657" s="2"/>
      <c r="CBW657" s="2"/>
      <c r="CBX657" s="2"/>
      <c r="CBY657" s="2"/>
      <c r="CBZ657" s="2"/>
      <c r="CCA657" s="2"/>
      <c r="CCB657" s="2"/>
      <c r="CCC657" s="2"/>
      <c r="CCD657" s="2"/>
      <c r="CCE657" s="2"/>
      <c r="CCF657" s="2"/>
      <c r="CCG657" s="2"/>
      <c r="CCH657" s="2"/>
      <c r="CCI657" s="2"/>
      <c r="CCJ657" s="2"/>
      <c r="CCK657" s="2"/>
      <c r="CCL657" s="2"/>
      <c r="CCM657" s="2"/>
      <c r="CCN657" s="2"/>
      <c r="CCO657" s="2"/>
      <c r="CCP657" s="2"/>
      <c r="CCQ657" s="2"/>
      <c r="CCR657" s="2"/>
      <c r="CCS657" s="2"/>
      <c r="CCT657" s="2"/>
      <c r="CCU657" s="2"/>
      <c r="CCV657" s="2"/>
      <c r="CCW657" s="2"/>
      <c r="CCX657" s="2"/>
      <c r="CCY657" s="2"/>
      <c r="CCZ657" s="2"/>
      <c r="CDA657" s="2"/>
      <c r="CDB657" s="2"/>
      <c r="CDC657" s="2"/>
      <c r="CDD657" s="2"/>
      <c r="CDE657" s="2"/>
      <c r="CDF657" s="2"/>
      <c r="CDG657" s="2"/>
      <c r="CDH657" s="2"/>
      <c r="CDI657" s="2"/>
      <c r="CDJ657" s="2"/>
      <c r="CDK657" s="2"/>
      <c r="CDL657" s="2"/>
      <c r="CDM657" s="2"/>
      <c r="CDN657" s="2"/>
      <c r="CDO657" s="2"/>
      <c r="CDP657" s="2"/>
      <c r="CDQ657" s="2"/>
      <c r="CDR657" s="2"/>
      <c r="CDS657" s="2"/>
      <c r="CDT657" s="2"/>
      <c r="CDU657" s="2"/>
      <c r="CDV657" s="2"/>
      <c r="CDW657" s="2"/>
      <c r="CDX657" s="2"/>
      <c r="CDY657" s="2"/>
      <c r="CDZ657" s="2"/>
      <c r="CEA657" s="2"/>
      <c r="CEB657" s="2"/>
      <c r="CEC657" s="2"/>
      <c r="CED657" s="2"/>
      <c r="CEE657" s="2"/>
      <c r="CEF657" s="2"/>
      <c r="CEG657" s="2"/>
      <c r="CEH657" s="2"/>
      <c r="CEI657" s="2"/>
      <c r="CEJ657" s="2"/>
      <c r="CEK657" s="2"/>
      <c r="CEL657" s="2"/>
      <c r="CEM657" s="2"/>
      <c r="CEN657" s="2"/>
      <c r="CEO657" s="2"/>
      <c r="CEP657" s="2"/>
      <c r="CEQ657" s="2"/>
      <c r="CER657" s="2"/>
      <c r="CES657" s="2"/>
      <c r="CET657" s="2"/>
      <c r="CEU657" s="2"/>
      <c r="CEV657" s="2"/>
      <c r="CEW657" s="2"/>
      <c r="CEX657" s="2"/>
      <c r="CEY657" s="2"/>
      <c r="CEZ657" s="2"/>
      <c r="CFA657" s="2"/>
      <c r="CFB657" s="2"/>
      <c r="CFC657" s="2"/>
      <c r="CFD657" s="2"/>
      <c r="CFE657" s="2"/>
      <c r="CFF657" s="2"/>
      <c r="CFG657" s="2"/>
      <c r="CFH657" s="2"/>
      <c r="CFI657" s="2"/>
      <c r="CFJ657" s="2"/>
      <c r="CFK657" s="2"/>
      <c r="CFL657" s="2"/>
      <c r="CFM657" s="2"/>
      <c r="CFN657" s="2"/>
      <c r="CFO657" s="2"/>
      <c r="CFP657" s="2"/>
      <c r="CFQ657" s="2"/>
      <c r="CFR657" s="2"/>
      <c r="CFS657" s="2"/>
      <c r="CFT657" s="2"/>
      <c r="CFU657" s="2"/>
      <c r="CFV657" s="2"/>
      <c r="CFW657" s="2"/>
      <c r="CFX657" s="2"/>
      <c r="CFY657" s="2"/>
      <c r="CFZ657" s="2"/>
      <c r="CGA657" s="2"/>
      <c r="CGB657" s="2"/>
      <c r="CGC657" s="2"/>
      <c r="CGD657" s="2"/>
      <c r="CGE657" s="2"/>
      <c r="CGF657" s="2"/>
      <c r="CGG657" s="2"/>
      <c r="CGH657" s="2"/>
      <c r="CGI657" s="2"/>
      <c r="CGJ657" s="2"/>
      <c r="CGK657" s="2"/>
      <c r="CGL657" s="2"/>
      <c r="CGM657" s="2"/>
      <c r="CGN657" s="2"/>
      <c r="CGO657" s="2"/>
      <c r="CGP657" s="2"/>
      <c r="CGQ657" s="2"/>
      <c r="CGR657" s="2"/>
      <c r="CGS657" s="2"/>
      <c r="CGT657" s="2"/>
      <c r="CGU657" s="2"/>
      <c r="CGV657" s="2"/>
      <c r="CGW657" s="2"/>
      <c r="CGX657" s="2"/>
      <c r="CGY657" s="2"/>
      <c r="CGZ657" s="2"/>
      <c r="CHA657" s="2"/>
      <c r="CHB657" s="2"/>
      <c r="CHC657" s="2"/>
      <c r="CHD657" s="2"/>
      <c r="CHE657" s="2"/>
      <c r="CHF657" s="2"/>
      <c r="CHG657" s="2"/>
      <c r="CHH657" s="2"/>
      <c r="CHI657" s="2"/>
      <c r="CHJ657" s="2"/>
      <c r="CHK657" s="2"/>
      <c r="CHL657" s="2"/>
      <c r="CHM657" s="2"/>
      <c r="CHN657" s="2"/>
      <c r="CHO657" s="2"/>
      <c r="CHP657" s="2"/>
      <c r="CHQ657" s="2"/>
      <c r="CHR657" s="2"/>
      <c r="CHS657" s="2"/>
      <c r="CHT657" s="2"/>
      <c r="CHU657" s="2"/>
      <c r="CHV657" s="2"/>
      <c r="CHW657" s="2"/>
      <c r="CHX657" s="2"/>
      <c r="CHY657" s="2"/>
      <c r="CHZ657" s="2"/>
      <c r="CIA657" s="2"/>
      <c r="CIB657" s="2"/>
      <c r="CIC657" s="2"/>
      <c r="CID657" s="2"/>
      <c r="CIE657" s="2"/>
      <c r="CIF657" s="2"/>
      <c r="CIG657" s="2"/>
      <c r="CIH657" s="2"/>
      <c r="CII657" s="2"/>
      <c r="CIJ657" s="2"/>
      <c r="CIK657" s="2"/>
      <c r="CIL657" s="2"/>
      <c r="CIM657" s="2"/>
      <c r="CIN657" s="2"/>
      <c r="CIO657" s="2"/>
      <c r="CIP657" s="2"/>
      <c r="CIQ657" s="2"/>
      <c r="CIR657" s="2"/>
      <c r="CIS657" s="2"/>
      <c r="CIT657" s="2"/>
      <c r="CIU657" s="2"/>
      <c r="CIV657" s="2"/>
      <c r="CIW657" s="2"/>
      <c r="CIX657" s="2"/>
      <c r="CIY657" s="2"/>
      <c r="CIZ657" s="2"/>
      <c r="CJA657" s="2"/>
      <c r="CJB657" s="2"/>
      <c r="CJC657" s="2"/>
      <c r="CJD657" s="2"/>
      <c r="CJE657" s="2"/>
      <c r="CJF657" s="2"/>
      <c r="CJG657" s="2"/>
      <c r="CJH657" s="2"/>
      <c r="CJI657" s="2"/>
      <c r="CJJ657" s="2"/>
      <c r="CJK657" s="2"/>
      <c r="CJL657" s="2"/>
      <c r="CJM657" s="2"/>
      <c r="CJN657" s="2"/>
      <c r="CJO657" s="2"/>
      <c r="CJP657" s="2"/>
      <c r="CJQ657" s="2"/>
      <c r="CJR657" s="2"/>
      <c r="CJS657" s="2"/>
      <c r="CJT657" s="2"/>
      <c r="CJU657" s="2"/>
      <c r="CJV657" s="2"/>
      <c r="CJW657" s="2"/>
      <c r="CJX657" s="2"/>
      <c r="CJY657" s="2"/>
      <c r="CJZ657" s="2"/>
      <c r="CKA657" s="2"/>
      <c r="CKB657" s="2"/>
      <c r="CKC657" s="2"/>
      <c r="CKD657" s="2"/>
      <c r="CKE657" s="2"/>
      <c r="CKF657" s="2"/>
      <c r="CKG657" s="2"/>
      <c r="CKH657" s="2"/>
      <c r="CKI657" s="2"/>
      <c r="CKJ657" s="2"/>
      <c r="CKK657" s="2"/>
      <c r="CKL657" s="2"/>
      <c r="CKM657" s="2"/>
      <c r="CKN657" s="2"/>
      <c r="CKO657" s="2"/>
      <c r="CKP657" s="2"/>
      <c r="CKQ657" s="2"/>
      <c r="CKR657" s="2"/>
      <c r="CKS657" s="2"/>
      <c r="CKT657" s="2"/>
      <c r="CKU657" s="2"/>
      <c r="CKV657" s="2"/>
      <c r="CKW657" s="2"/>
      <c r="CKX657" s="2"/>
      <c r="CKY657" s="2"/>
      <c r="CKZ657" s="2"/>
      <c r="CLA657" s="2"/>
      <c r="CLB657" s="2"/>
      <c r="CLC657" s="2"/>
      <c r="CLD657" s="2"/>
      <c r="CLE657" s="2"/>
      <c r="CLF657" s="2"/>
      <c r="CLG657" s="2"/>
      <c r="CLH657" s="2"/>
      <c r="CLI657" s="2"/>
      <c r="CLJ657" s="2"/>
      <c r="CLK657" s="2"/>
      <c r="CLL657" s="2"/>
      <c r="CLM657" s="2"/>
      <c r="CLN657" s="2"/>
      <c r="CLO657" s="2"/>
      <c r="CLP657" s="2"/>
      <c r="CLQ657" s="2"/>
      <c r="CLR657" s="2"/>
      <c r="CLS657" s="2"/>
      <c r="CLT657" s="2"/>
      <c r="CLU657" s="2"/>
      <c r="CLV657" s="2"/>
      <c r="CLW657" s="2"/>
      <c r="CLX657" s="2"/>
      <c r="CLY657" s="2"/>
      <c r="CLZ657" s="2"/>
      <c r="CMA657" s="2"/>
      <c r="CMB657" s="2"/>
      <c r="CMC657" s="2"/>
      <c r="CMD657" s="2"/>
      <c r="CME657" s="2"/>
      <c r="CMF657" s="2"/>
      <c r="CMG657" s="2"/>
      <c r="CMH657" s="2"/>
      <c r="CMI657" s="2"/>
      <c r="CMJ657" s="2"/>
      <c r="CMK657" s="2"/>
      <c r="CML657" s="2"/>
      <c r="CMM657" s="2"/>
      <c r="CMN657" s="2"/>
      <c r="CMO657" s="2"/>
      <c r="CMP657" s="2"/>
      <c r="CMQ657" s="2"/>
      <c r="CMR657" s="2"/>
      <c r="CMS657" s="2"/>
      <c r="CMT657" s="2"/>
      <c r="CMU657" s="2"/>
      <c r="CMV657" s="2"/>
      <c r="CMW657" s="2"/>
      <c r="CMX657" s="2"/>
      <c r="CMY657" s="2"/>
      <c r="CMZ657" s="2"/>
      <c r="CNA657" s="2"/>
      <c r="CNB657" s="2"/>
      <c r="CNC657" s="2"/>
      <c r="CND657" s="2"/>
      <c r="CNE657" s="2"/>
      <c r="CNF657" s="2"/>
      <c r="CNG657" s="2"/>
      <c r="CNH657" s="2"/>
      <c r="CNI657" s="2"/>
      <c r="CNJ657" s="2"/>
      <c r="CNK657" s="2"/>
      <c r="CNL657" s="2"/>
      <c r="CNM657" s="2"/>
      <c r="CNN657" s="2"/>
      <c r="CNO657" s="2"/>
      <c r="CNP657" s="2"/>
      <c r="CNQ657" s="2"/>
      <c r="CNR657" s="2"/>
      <c r="CNS657" s="2"/>
      <c r="CNT657" s="2"/>
      <c r="CNU657" s="2"/>
      <c r="CNV657" s="2"/>
      <c r="CNW657" s="2"/>
      <c r="CNX657" s="2"/>
      <c r="CNY657" s="2"/>
      <c r="CNZ657" s="2"/>
      <c r="COA657" s="2"/>
      <c r="COB657" s="2"/>
      <c r="COC657" s="2"/>
      <c r="COD657" s="2"/>
      <c r="COE657" s="2"/>
      <c r="COF657" s="2"/>
      <c r="COG657" s="2"/>
      <c r="COH657" s="2"/>
      <c r="COI657" s="2"/>
      <c r="COJ657" s="2"/>
      <c r="COK657" s="2"/>
      <c r="COL657" s="2"/>
      <c r="COM657" s="2"/>
      <c r="CON657" s="2"/>
      <c r="COO657" s="2"/>
      <c r="COP657" s="2"/>
      <c r="COQ657" s="2"/>
      <c r="COR657" s="2"/>
      <c r="COS657" s="2"/>
      <c r="COT657" s="2"/>
      <c r="COU657" s="2"/>
      <c r="COV657" s="2"/>
      <c r="COW657" s="2"/>
      <c r="COX657" s="2"/>
      <c r="COY657" s="2"/>
      <c r="COZ657" s="2"/>
      <c r="CPA657" s="2"/>
      <c r="CPB657" s="2"/>
      <c r="CPC657" s="2"/>
      <c r="CPD657" s="2"/>
      <c r="CPE657" s="2"/>
      <c r="CPF657" s="2"/>
      <c r="CPG657" s="2"/>
      <c r="CPH657" s="2"/>
      <c r="CPI657" s="2"/>
      <c r="CPJ657" s="2"/>
      <c r="CPK657" s="2"/>
      <c r="CPL657" s="2"/>
      <c r="CPM657" s="2"/>
      <c r="CPN657" s="2"/>
      <c r="CPO657" s="2"/>
      <c r="CPP657" s="2"/>
      <c r="CPQ657" s="2"/>
      <c r="CPR657" s="2"/>
      <c r="CPS657" s="2"/>
      <c r="CPT657" s="2"/>
      <c r="CPU657" s="2"/>
      <c r="CPV657" s="2"/>
      <c r="CPW657" s="2"/>
      <c r="CPX657" s="2"/>
      <c r="CPY657" s="2"/>
      <c r="CPZ657" s="2"/>
      <c r="CQA657" s="2"/>
      <c r="CQB657" s="2"/>
      <c r="CQC657" s="2"/>
      <c r="CQD657" s="2"/>
      <c r="CQE657" s="2"/>
      <c r="CQF657" s="2"/>
      <c r="CQG657" s="2"/>
      <c r="CQH657" s="2"/>
      <c r="CQI657" s="2"/>
      <c r="CQJ657" s="2"/>
      <c r="CQK657" s="2"/>
      <c r="CQL657" s="2"/>
      <c r="CQM657" s="2"/>
      <c r="CQN657" s="2"/>
      <c r="CQO657" s="2"/>
      <c r="CQP657" s="2"/>
      <c r="CQQ657" s="2"/>
      <c r="CQR657" s="2"/>
      <c r="CQS657" s="2"/>
      <c r="CQT657" s="2"/>
      <c r="CQU657" s="2"/>
      <c r="CQV657" s="2"/>
      <c r="CQW657" s="2"/>
      <c r="CQX657" s="2"/>
      <c r="CQY657" s="2"/>
      <c r="CQZ657" s="2"/>
      <c r="CRA657" s="2"/>
      <c r="CRB657" s="2"/>
      <c r="CRC657" s="2"/>
      <c r="CRD657" s="2"/>
      <c r="CRE657" s="2"/>
      <c r="CRF657" s="2"/>
      <c r="CRG657" s="2"/>
      <c r="CRH657" s="2"/>
      <c r="CRI657" s="2"/>
      <c r="CRJ657" s="2"/>
      <c r="CRK657" s="2"/>
      <c r="CRL657" s="2"/>
      <c r="CRM657" s="2"/>
      <c r="CRN657" s="2"/>
      <c r="CRO657" s="2"/>
      <c r="CRP657" s="2"/>
      <c r="CRQ657" s="2"/>
      <c r="CRR657" s="2"/>
      <c r="CRS657" s="2"/>
      <c r="CRT657" s="2"/>
      <c r="CRU657" s="2"/>
      <c r="CRV657" s="2"/>
      <c r="CRW657" s="2"/>
      <c r="CRX657" s="2"/>
      <c r="CRY657" s="2"/>
      <c r="CRZ657" s="2"/>
      <c r="CSA657" s="2"/>
      <c r="CSB657" s="2"/>
      <c r="CSC657" s="2"/>
      <c r="CSD657" s="2"/>
      <c r="CSE657" s="2"/>
      <c r="CSF657" s="2"/>
      <c r="CSG657" s="2"/>
      <c r="CSH657" s="2"/>
      <c r="CSI657" s="2"/>
      <c r="CSJ657" s="2"/>
      <c r="CSK657" s="2"/>
      <c r="CSL657" s="2"/>
      <c r="CSM657" s="2"/>
      <c r="CSN657" s="2"/>
      <c r="CSO657" s="2"/>
      <c r="CSP657" s="2"/>
      <c r="CSQ657" s="2"/>
      <c r="CSR657" s="2"/>
      <c r="CSS657" s="2"/>
      <c r="CST657" s="2"/>
      <c r="CSU657" s="2"/>
      <c r="CSV657" s="2"/>
      <c r="CSW657" s="2"/>
      <c r="CSX657" s="2"/>
      <c r="CSY657" s="2"/>
      <c r="CSZ657" s="2"/>
      <c r="CTA657" s="2"/>
      <c r="CTB657" s="2"/>
      <c r="CTC657" s="2"/>
      <c r="CTD657" s="2"/>
      <c r="CTE657" s="2"/>
      <c r="CTF657" s="2"/>
      <c r="CTG657" s="2"/>
      <c r="CTH657" s="2"/>
      <c r="CTI657" s="2"/>
      <c r="CTJ657" s="2"/>
      <c r="CTK657" s="2"/>
      <c r="CTL657" s="2"/>
      <c r="CTM657" s="2"/>
      <c r="CTN657" s="2"/>
      <c r="CTO657" s="2"/>
      <c r="CTP657" s="2"/>
      <c r="CTQ657" s="2"/>
      <c r="CTR657" s="2"/>
      <c r="CTS657" s="2"/>
      <c r="CTT657" s="2"/>
      <c r="CTU657" s="2"/>
      <c r="CTV657" s="2"/>
      <c r="CTW657" s="2"/>
      <c r="CTX657" s="2"/>
      <c r="CTY657" s="2"/>
      <c r="CTZ657" s="2"/>
      <c r="CUA657" s="2"/>
      <c r="CUB657" s="2"/>
      <c r="CUC657" s="2"/>
      <c r="CUD657" s="2"/>
      <c r="CUE657" s="2"/>
      <c r="CUF657" s="2"/>
      <c r="CUG657" s="2"/>
      <c r="CUH657" s="2"/>
      <c r="CUI657" s="2"/>
      <c r="CUJ657" s="2"/>
      <c r="CUK657" s="2"/>
      <c r="CUL657" s="2"/>
      <c r="CUM657" s="2"/>
      <c r="CUN657" s="2"/>
      <c r="CUO657" s="2"/>
      <c r="CUP657" s="2"/>
      <c r="CUQ657" s="2"/>
      <c r="CUR657" s="2"/>
      <c r="CUS657" s="2"/>
      <c r="CUT657" s="2"/>
      <c r="CUU657" s="2"/>
      <c r="CUV657" s="2"/>
      <c r="CUW657" s="2"/>
      <c r="CUX657" s="2"/>
      <c r="CUY657" s="2"/>
      <c r="CUZ657" s="2"/>
      <c r="CVA657" s="2"/>
      <c r="CVB657" s="2"/>
      <c r="CVC657" s="2"/>
      <c r="CVD657" s="2"/>
      <c r="CVE657" s="2"/>
      <c r="CVF657" s="2"/>
      <c r="CVG657" s="2"/>
      <c r="CVH657" s="2"/>
      <c r="CVI657" s="2"/>
      <c r="CVJ657" s="2"/>
      <c r="CVK657" s="2"/>
      <c r="CVL657" s="2"/>
      <c r="CVM657" s="2"/>
      <c r="CVN657" s="2"/>
      <c r="CVO657" s="2"/>
      <c r="CVP657" s="2"/>
      <c r="CVQ657" s="2"/>
      <c r="CVR657" s="2"/>
      <c r="CVS657" s="2"/>
      <c r="CVT657" s="2"/>
      <c r="CVU657" s="2"/>
      <c r="CVV657" s="2"/>
      <c r="CVW657" s="2"/>
      <c r="CVX657" s="2"/>
      <c r="CVY657" s="2"/>
      <c r="CVZ657" s="2"/>
      <c r="CWA657" s="2"/>
      <c r="CWB657" s="2"/>
      <c r="CWC657" s="2"/>
      <c r="CWD657" s="2"/>
      <c r="CWE657" s="2"/>
      <c r="CWF657" s="2"/>
      <c r="CWG657" s="2"/>
      <c r="CWH657" s="2"/>
      <c r="CWI657" s="2"/>
      <c r="CWJ657" s="2"/>
      <c r="CWK657" s="2"/>
      <c r="CWL657" s="2"/>
      <c r="CWM657" s="2"/>
      <c r="CWN657" s="2"/>
      <c r="CWO657" s="2"/>
      <c r="CWP657" s="2"/>
      <c r="CWQ657" s="2"/>
      <c r="CWR657" s="2"/>
      <c r="CWS657" s="2"/>
      <c r="CWT657" s="2"/>
      <c r="CWU657" s="2"/>
      <c r="CWV657" s="2"/>
      <c r="CWW657" s="2"/>
      <c r="CWX657" s="2"/>
      <c r="CWY657" s="2"/>
      <c r="CWZ657" s="2"/>
      <c r="CXA657" s="2"/>
      <c r="CXB657" s="2"/>
      <c r="CXC657" s="2"/>
      <c r="CXD657" s="2"/>
      <c r="CXE657" s="2"/>
      <c r="CXF657" s="2"/>
      <c r="CXG657" s="2"/>
      <c r="CXH657" s="2"/>
      <c r="CXI657" s="2"/>
      <c r="CXJ657" s="2"/>
      <c r="CXK657" s="2"/>
      <c r="CXL657" s="2"/>
      <c r="CXM657" s="2"/>
      <c r="CXN657" s="2"/>
      <c r="CXO657" s="2"/>
      <c r="CXP657" s="2"/>
      <c r="CXQ657" s="2"/>
      <c r="CXR657" s="2"/>
      <c r="CXS657" s="2"/>
      <c r="CXT657" s="2"/>
      <c r="CXU657" s="2"/>
      <c r="CXV657" s="2"/>
      <c r="CXW657" s="2"/>
      <c r="CXX657" s="2"/>
      <c r="CXY657" s="2"/>
      <c r="CXZ657" s="2"/>
      <c r="CYA657" s="2"/>
      <c r="CYB657" s="2"/>
      <c r="CYC657" s="2"/>
      <c r="CYD657" s="2"/>
      <c r="CYE657" s="2"/>
      <c r="CYF657" s="2"/>
      <c r="CYG657" s="2"/>
      <c r="CYH657" s="2"/>
      <c r="CYI657" s="2"/>
      <c r="CYJ657" s="2"/>
      <c r="CYK657" s="2"/>
      <c r="CYL657" s="2"/>
      <c r="CYM657" s="2"/>
      <c r="CYN657" s="2"/>
      <c r="CYO657" s="2"/>
      <c r="CYP657" s="2"/>
      <c r="CYQ657" s="2"/>
      <c r="CYR657" s="2"/>
      <c r="CYS657" s="2"/>
      <c r="CYT657" s="2"/>
      <c r="CYU657" s="2"/>
      <c r="CYV657" s="2"/>
      <c r="CYW657" s="2"/>
      <c r="CYX657" s="2"/>
      <c r="CYY657" s="2"/>
      <c r="CYZ657" s="2"/>
      <c r="CZA657" s="2"/>
      <c r="CZB657" s="2"/>
      <c r="CZC657" s="2"/>
      <c r="CZD657" s="2"/>
      <c r="CZE657" s="2"/>
      <c r="CZF657" s="2"/>
      <c r="CZG657" s="2"/>
      <c r="CZH657" s="2"/>
      <c r="CZI657" s="2"/>
      <c r="CZJ657" s="2"/>
      <c r="CZK657" s="2"/>
      <c r="CZL657" s="2"/>
      <c r="CZM657" s="2"/>
      <c r="CZN657" s="2"/>
      <c r="CZO657" s="2"/>
      <c r="CZP657" s="2"/>
      <c r="CZQ657" s="2"/>
      <c r="CZR657" s="2"/>
      <c r="CZS657" s="2"/>
      <c r="CZT657" s="2"/>
      <c r="CZU657" s="2"/>
      <c r="CZV657" s="2"/>
      <c r="CZW657" s="2"/>
      <c r="CZX657" s="2"/>
      <c r="CZY657" s="2"/>
      <c r="CZZ657" s="2"/>
      <c r="DAA657" s="2"/>
      <c r="DAB657" s="2"/>
      <c r="DAC657" s="2"/>
      <c r="DAD657" s="2"/>
      <c r="DAE657" s="2"/>
      <c r="DAF657" s="2"/>
      <c r="DAG657" s="2"/>
      <c r="DAH657" s="2"/>
      <c r="DAI657" s="2"/>
      <c r="DAJ657" s="2"/>
      <c r="DAK657" s="2"/>
      <c r="DAL657" s="2"/>
      <c r="DAM657" s="2"/>
      <c r="DAN657" s="2"/>
      <c r="DAO657" s="2"/>
      <c r="DAP657" s="2"/>
      <c r="DAQ657" s="2"/>
      <c r="DAR657" s="2"/>
      <c r="DAS657" s="2"/>
      <c r="DAT657" s="2"/>
      <c r="DAU657" s="2"/>
      <c r="DAV657" s="2"/>
      <c r="DAW657" s="2"/>
      <c r="DAX657" s="2"/>
      <c r="DAY657" s="2"/>
      <c r="DAZ657" s="2"/>
      <c r="DBA657" s="2"/>
      <c r="DBB657" s="2"/>
      <c r="DBC657" s="2"/>
      <c r="DBD657" s="2"/>
      <c r="DBE657" s="2"/>
      <c r="DBF657" s="2"/>
      <c r="DBG657" s="2"/>
      <c r="DBH657" s="2"/>
      <c r="DBI657" s="2"/>
      <c r="DBJ657" s="2"/>
      <c r="DBK657" s="2"/>
      <c r="DBL657" s="2"/>
      <c r="DBM657" s="2"/>
      <c r="DBN657" s="2"/>
      <c r="DBO657" s="2"/>
      <c r="DBP657" s="2"/>
      <c r="DBQ657" s="2"/>
      <c r="DBR657" s="2"/>
      <c r="DBS657" s="2"/>
      <c r="DBT657" s="2"/>
      <c r="DBU657" s="2"/>
      <c r="DBV657" s="2"/>
      <c r="DBW657" s="2"/>
      <c r="DBX657" s="2"/>
      <c r="DBY657" s="2"/>
      <c r="DBZ657" s="2"/>
      <c r="DCA657" s="2"/>
      <c r="DCB657" s="2"/>
      <c r="DCC657" s="2"/>
      <c r="DCD657" s="2"/>
      <c r="DCE657" s="2"/>
      <c r="DCF657" s="2"/>
      <c r="DCG657" s="2"/>
      <c r="DCH657" s="2"/>
      <c r="DCI657" s="2"/>
      <c r="DCJ657" s="2"/>
      <c r="DCK657" s="2"/>
      <c r="DCL657" s="2"/>
      <c r="DCM657" s="2"/>
      <c r="DCN657" s="2"/>
      <c r="DCO657" s="2"/>
      <c r="DCP657" s="2"/>
      <c r="DCQ657" s="2"/>
      <c r="DCR657" s="2"/>
      <c r="DCS657" s="2"/>
      <c r="DCT657" s="2"/>
      <c r="DCU657" s="2"/>
      <c r="DCV657" s="2"/>
      <c r="DCW657" s="2"/>
      <c r="DCX657" s="2"/>
      <c r="DCY657" s="2"/>
      <c r="DCZ657" s="2"/>
      <c r="DDA657" s="2"/>
      <c r="DDB657" s="2"/>
      <c r="DDC657" s="2"/>
      <c r="DDD657" s="2"/>
      <c r="DDE657" s="2"/>
      <c r="DDF657" s="2"/>
      <c r="DDG657" s="2"/>
      <c r="DDH657" s="2"/>
      <c r="DDI657" s="2"/>
      <c r="DDJ657" s="2"/>
      <c r="DDK657" s="2"/>
      <c r="DDL657" s="2"/>
      <c r="DDM657" s="2"/>
      <c r="DDN657" s="2"/>
      <c r="DDO657" s="2"/>
      <c r="DDP657" s="2"/>
      <c r="DDQ657" s="2"/>
      <c r="DDR657" s="2"/>
      <c r="DDS657" s="2"/>
      <c r="DDT657" s="2"/>
      <c r="DDU657" s="2"/>
      <c r="DDV657" s="2"/>
      <c r="DDW657" s="2"/>
      <c r="DDX657" s="2"/>
      <c r="DDY657" s="2"/>
      <c r="DDZ657" s="2"/>
      <c r="DEA657" s="2"/>
      <c r="DEB657" s="2"/>
      <c r="DEC657" s="2"/>
      <c r="DED657" s="2"/>
      <c r="DEE657" s="2"/>
      <c r="DEF657" s="2"/>
      <c r="DEG657" s="2"/>
      <c r="DEH657" s="2"/>
      <c r="DEI657" s="2"/>
      <c r="DEJ657" s="2"/>
      <c r="DEK657" s="2"/>
      <c r="DEL657" s="2"/>
      <c r="DEM657" s="2"/>
      <c r="DEN657" s="2"/>
      <c r="DEO657" s="2"/>
      <c r="DEP657" s="2"/>
      <c r="DEQ657" s="2"/>
      <c r="DER657" s="2"/>
      <c r="DES657" s="2"/>
      <c r="DET657" s="2"/>
      <c r="DEU657" s="2"/>
      <c r="DEV657" s="2"/>
      <c r="DEW657" s="2"/>
      <c r="DEX657" s="2"/>
      <c r="DEY657" s="2"/>
      <c r="DEZ657" s="2"/>
      <c r="DFA657" s="2"/>
      <c r="DFB657" s="2"/>
      <c r="DFC657" s="2"/>
      <c r="DFD657" s="2"/>
      <c r="DFE657" s="2"/>
      <c r="DFF657" s="2"/>
      <c r="DFG657" s="2"/>
      <c r="DFH657" s="2"/>
      <c r="DFI657" s="2"/>
      <c r="DFJ657" s="2"/>
      <c r="DFK657" s="2"/>
      <c r="DFL657" s="2"/>
      <c r="DFM657" s="2"/>
      <c r="DFN657" s="2"/>
      <c r="DFO657" s="2"/>
      <c r="DFP657" s="2"/>
      <c r="DFQ657" s="2"/>
      <c r="DFR657" s="2"/>
      <c r="DFS657" s="2"/>
      <c r="DFT657" s="2"/>
      <c r="DFU657" s="2"/>
      <c r="DFV657" s="2"/>
      <c r="DFW657" s="2"/>
      <c r="DFX657" s="2"/>
      <c r="DFY657" s="2"/>
      <c r="DFZ657" s="2"/>
      <c r="DGA657" s="2"/>
      <c r="DGB657" s="2"/>
      <c r="DGC657" s="2"/>
      <c r="DGD657" s="2"/>
      <c r="DGE657" s="2"/>
      <c r="DGF657" s="2"/>
      <c r="DGG657" s="2"/>
      <c r="DGH657" s="2"/>
      <c r="DGI657" s="2"/>
      <c r="DGJ657" s="2"/>
      <c r="DGK657" s="2"/>
      <c r="DGL657" s="2"/>
      <c r="DGM657" s="2"/>
      <c r="DGN657" s="2"/>
      <c r="DGO657" s="2"/>
      <c r="DGP657" s="2"/>
      <c r="DGQ657" s="2"/>
      <c r="DGR657" s="2"/>
      <c r="DGS657" s="2"/>
      <c r="DGT657" s="2"/>
      <c r="DGU657" s="2"/>
      <c r="DGV657" s="2"/>
      <c r="DGW657" s="2"/>
      <c r="DGX657" s="2"/>
      <c r="DGY657" s="2"/>
      <c r="DGZ657" s="2"/>
      <c r="DHA657" s="2"/>
      <c r="DHB657" s="2"/>
      <c r="DHC657" s="2"/>
      <c r="DHD657" s="2"/>
      <c r="DHE657" s="2"/>
      <c r="DHF657" s="2"/>
      <c r="DHG657" s="2"/>
      <c r="DHH657" s="2"/>
      <c r="DHI657" s="2"/>
      <c r="DHJ657" s="2"/>
      <c r="DHK657" s="2"/>
      <c r="DHL657" s="2"/>
      <c r="DHM657" s="2"/>
      <c r="DHN657" s="2"/>
      <c r="DHO657" s="2"/>
      <c r="DHP657" s="2"/>
      <c r="DHQ657" s="2"/>
      <c r="DHR657" s="2"/>
      <c r="DHS657" s="2"/>
      <c r="DHT657" s="2"/>
      <c r="DHU657" s="2"/>
      <c r="DHV657" s="2"/>
      <c r="DHW657" s="2"/>
      <c r="DHX657" s="2"/>
      <c r="DHY657" s="2"/>
      <c r="DHZ657" s="2"/>
      <c r="DIA657" s="2"/>
      <c r="DIB657" s="2"/>
      <c r="DIC657" s="2"/>
      <c r="DID657" s="2"/>
      <c r="DIE657" s="2"/>
      <c r="DIF657" s="2"/>
      <c r="DIG657" s="2"/>
      <c r="DIH657" s="2"/>
      <c r="DII657" s="2"/>
      <c r="DIJ657" s="2"/>
      <c r="DIK657" s="2"/>
      <c r="DIL657" s="2"/>
      <c r="DIM657" s="2"/>
      <c r="DIN657" s="2"/>
      <c r="DIO657" s="2"/>
      <c r="DIP657" s="2"/>
      <c r="DIQ657" s="2"/>
      <c r="DIR657" s="2"/>
      <c r="DIS657" s="2"/>
      <c r="DIT657" s="2"/>
      <c r="DIU657" s="2"/>
      <c r="DIV657" s="2"/>
      <c r="DIW657" s="2"/>
      <c r="DIX657" s="2"/>
      <c r="DIY657" s="2"/>
      <c r="DIZ657" s="2"/>
      <c r="DJA657" s="2"/>
      <c r="DJB657" s="2"/>
      <c r="DJC657" s="2"/>
      <c r="DJD657" s="2"/>
      <c r="DJE657" s="2"/>
      <c r="DJF657" s="2"/>
      <c r="DJG657" s="2"/>
      <c r="DJH657" s="2"/>
      <c r="DJI657" s="2"/>
      <c r="DJJ657" s="2"/>
      <c r="DJK657" s="2"/>
      <c r="DJL657" s="2"/>
      <c r="DJM657" s="2"/>
      <c r="DJN657" s="2"/>
      <c r="DJO657" s="2"/>
      <c r="DJP657" s="2"/>
      <c r="DJQ657" s="2"/>
      <c r="DJR657" s="2"/>
      <c r="DJS657" s="2"/>
      <c r="DJT657" s="2"/>
      <c r="DJU657" s="2"/>
      <c r="DJV657" s="2"/>
      <c r="DJW657" s="2"/>
      <c r="DJX657" s="2"/>
      <c r="DJY657" s="2"/>
      <c r="DJZ657" s="2"/>
      <c r="DKA657" s="2"/>
      <c r="DKB657" s="2"/>
      <c r="DKC657" s="2"/>
      <c r="DKD657" s="2"/>
      <c r="DKE657" s="2"/>
      <c r="DKF657" s="2"/>
      <c r="DKG657" s="2"/>
      <c r="DKH657" s="2"/>
      <c r="DKI657" s="2"/>
      <c r="DKJ657" s="2"/>
      <c r="DKK657" s="2"/>
      <c r="DKL657" s="2"/>
      <c r="DKM657" s="2"/>
      <c r="DKN657" s="2"/>
      <c r="DKO657" s="2"/>
      <c r="DKP657" s="2"/>
      <c r="DKQ657" s="2"/>
      <c r="DKR657" s="2"/>
      <c r="DKS657" s="2"/>
      <c r="DKT657" s="2"/>
      <c r="DKU657" s="2"/>
      <c r="DKV657" s="2"/>
      <c r="DKW657" s="2"/>
      <c r="DKX657" s="2"/>
      <c r="DKY657" s="2"/>
      <c r="DKZ657" s="2"/>
      <c r="DLA657" s="2"/>
      <c r="DLB657" s="2"/>
      <c r="DLC657" s="2"/>
      <c r="DLD657" s="2"/>
      <c r="DLE657" s="2"/>
      <c r="DLF657" s="2"/>
      <c r="DLG657" s="2"/>
      <c r="DLH657" s="2"/>
      <c r="DLI657" s="2"/>
      <c r="DLJ657" s="2"/>
      <c r="DLK657" s="2"/>
      <c r="DLL657" s="2"/>
      <c r="DLM657" s="2"/>
      <c r="DLN657" s="2"/>
      <c r="DLO657" s="2"/>
      <c r="DLP657" s="2"/>
      <c r="DLQ657" s="2"/>
      <c r="DLR657" s="2"/>
      <c r="DLS657" s="2"/>
      <c r="DLT657" s="2"/>
      <c r="DLU657" s="2"/>
      <c r="DLV657" s="2"/>
      <c r="DLW657" s="2"/>
      <c r="DLX657" s="2"/>
      <c r="DLY657" s="2"/>
      <c r="DLZ657" s="2"/>
      <c r="DMA657" s="2"/>
      <c r="DMB657" s="2"/>
      <c r="DMC657" s="2"/>
      <c r="DMD657" s="2"/>
      <c r="DME657" s="2"/>
      <c r="DMF657" s="2"/>
      <c r="DMG657" s="2"/>
      <c r="DMH657" s="2"/>
      <c r="DMI657" s="2"/>
      <c r="DMJ657" s="2"/>
      <c r="DMK657" s="2"/>
      <c r="DML657" s="2"/>
      <c r="DMM657" s="2"/>
      <c r="DMN657" s="2"/>
      <c r="DMO657" s="2"/>
      <c r="DMP657" s="2"/>
      <c r="DMQ657" s="2"/>
      <c r="DMR657" s="2"/>
      <c r="DMS657" s="2"/>
      <c r="DMT657" s="2"/>
      <c r="DMU657" s="2"/>
      <c r="DMV657" s="2"/>
      <c r="DMW657" s="2"/>
      <c r="DMX657" s="2"/>
      <c r="DMY657" s="2"/>
      <c r="DMZ657" s="2"/>
      <c r="DNA657" s="2"/>
      <c r="DNB657" s="2"/>
      <c r="DNC657" s="2"/>
      <c r="DND657" s="2"/>
      <c r="DNE657" s="2"/>
      <c r="DNF657" s="2"/>
      <c r="DNG657" s="2"/>
      <c r="DNH657" s="2"/>
      <c r="DNI657" s="2"/>
      <c r="DNJ657" s="2"/>
      <c r="DNK657" s="2"/>
      <c r="DNL657" s="2"/>
      <c r="DNM657" s="2"/>
      <c r="DNN657" s="2"/>
      <c r="DNO657" s="2"/>
      <c r="DNP657" s="2"/>
      <c r="DNQ657" s="2"/>
      <c r="DNR657" s="2"/>
      <c r="DNS657" s="2"/>
      <c r="DNT657" s="2"/>
      <c r="DNU657" s="2"/>
      <c r="DNV657" s="2"/>
      <c r="DNW657" s="2"/>
      <c r="DNX657" s="2"/>
      <c r="DNY657" s="2"/>
      <c r="DNZ657" s="2"/>
      <c r="DOA657" s="2"/>
      <c r="DOB657" s="2"/>
      <c r="DOC657" s="2"/>
      <c r="DOD657" s="2"/>
      <c r="DOE657" s="2"/>
      <c r="DOF657" s="2"/>
      <c r="DOG657" s="2"/>
      <c r="DOH657" s="2"/>
      <c r="DOI657" s="2"/>
      <c r="DOJ657" s="2"/>
      <c r="DOK657" s="2"/>
      <c r="DOL657" s="2"/>
      <c r="DOM657" s="2"/>
      <c r="DON657" s="2"/>
      <c r="DOO657" s="2"/>
      <c r="DOP657" s="2"/>
      <c r="DOQ657" s="2"/>
      <c r="DOR657" s="2"/>
      <c r="DOS657" s="2"/>
      <c r="DOT657" s="2"/>
      <c r="DOU657" s="2"/>
      <c r="DOV657" s="2"/>
      <c r="DOW657" s="2"/>
      <c r="DOX657" s="2"/>
      <c r="DOY657" s="2"/>
      <c r="DOZ657" s="2"/>
      <c r="DPA657" s="2"/>
      <c r="DPB657" s="2"/>
      <c r="DPC657" s="2"/>
      <c r="DPD657" s="2"/>
      <c r="DPE657" s="2"/>
      <c r="DPF657" s="2"/>
      <c r="DPG657" s="2"/>
      <c r="DPH657" s="2"/>
      <c r="DPI657" s="2"/>
      <c r="DPJ657" s="2"/>
      <c r="DPK657" s="2"/>
      <c r="DPL657" s="2"/>
      <c r="DPM657" s="2"/>
      <c r="DPN657" s="2"/>
      <c r="DPO657" s="2"/>
      <c r="DPP657" s="2"/>
      <c r="DPQ657" s="2"/>
      <c r="DPR657" s="2"/>
      <c r="DPS657" s="2"/>
      <c r="DPT657" s="2"/>
      <c r="DPU657" s="2"/>
      <c r="DPV657" s="2"/>
      <c r="DPW657" s="2"/>
      <c r="DPX657" s="2"/>
      <c r="DPY657" s="2"/>
      <c r="DPZ657" s="2"/>
      <c r="DQA657" s="2"/>
      <c r="DQB657" s="2"/>
      <c r="DQC657" s="2"/>
      <c r="DQD657" s="2"/>
      <c r="DQE657" s="2"/>
      <c r="DQF657" s="2"/>
      <c r="DQG657" s="2"/>
      <c r="DQH657" s="2"/>
      <c r="DQI657" s="2"/>
      <c r="DQJ657" s="2"/>
      <c r="DQK657" s="2"/>
      <c r="DQL657" s="2"/>
      <c r="DQM657" s="2"/>
      <c r="DQN657" s="2"/>
      <c r="DQO657" s="2"/>
      <c r="DQP657" s="2"/>
      <c r="DQQ657" s="2"/>
      <c r="DQR657" s="2"/>
      <c r="DQS657" s="2"/>
      <c r="DQT657" s="2"/>
      <c r="DQU657" s="2"/>
      <c r="DQV657" s="2"/>
      <c r="DQW657" s="2"/>
      <c r="DQX657" s="2"/>
      <c r="DQY657" s="2"/>
      <c r="DQZ657" s="2"/>
      <c r="DRA657" s="2"/>
      <c r="DRB657" s="2"/>
      <c r="DRC657" s="2"/>
      <c r="DRD657" s="2"/>
      <c r="DRE657" s="2"/>
      <c r="DRF657" s="2"/>
      <c r="DRG657" s="2"/>
      <c r="DRH657" s="2"/>
      <c r="DRI657" s="2"/>
      <c r="DRJ657" s="2"/>
      <c r="DRK657" s="2"/>
      <c r="DRL657" s="2"/>
      <c r="DRM657" s="2"/>
      <c r="DRN657" s="2"/>
      <c r="DRO657" s="2"/>
      <c r="DRP657" s="2"/>
      <c r="DRQ657" s="2"/>
      <c r="DRR657" s="2"/>
      <c r="DRS657" s="2"/>
      <c r="DRT657" s="2"/>
      <c r="DRU657" s="2"/>
      <c r="DRV657" s="2"/>
      <c r="DRW657" s="2"/>
      <c r="DRX657" s="2"/>
      <c r="DRY657" s="2"/>
      <c r="DRZ657" s="2"/>
      <c r="DSA657" s="2"/>
      <c r="DSB657" s="2"/>
      <c r="DSC657" s="2"/>
      <c r="DSD657" s="2"/>
      <c r="DSE657" s="2"/>
      <c r="DSF657" s="2"/>
      <c r="DSG657" s="2"/>
      <c r="DSH657" s="2"/>
      <c r="DSI657" s="2"/>
      <c r="DSJ657" s="2"/>
      <c r="DSK657" s="2"/>
      <c r="DSL657" s="2"/>
      <c r="DSM657" s="2"/>
      <c r="DSN657" s="2"/>
      <c r="DSO657" s="2"/>
      <c r="DSP657" s="2"/>
      <c r="DSQ657" s="2"/>
      <c r="DSR657" s="2"/>
      <c r="DSS657" s="2"/>
      <c r="DST657" s="2"/>
      <c r="DSU657" s="2"/>
      <c r="DSV657" s="2"/>
      <c r="DSW657" s="2"/>
      <c r="DSX657" s="2"/>
      <c r="DSY657" s="2"/>
      <c r="DSZ657" s="2"/>
      <c r="DTA657" s="2"/>
      <c r="DTB657" s="2"/>
      <c r="DTC657" s="2"/>
      <c r="DTD657" s="2"/>
      <c r="DTE657" s="2"/>
      <c r="DTF657" s="2"/>
      <c r="DTG657" s="2"/>
      <c r="DTH657" s="2"/>
      <c r="DTI657" s="2"/>
      <c r="DTJ657" s="2"/>
      <c r="DTK657" s="2"/>
      <c r="DTL657" s="2"/>
      <c r="DTM657" s="2"/>
      <c r="DTN657" s="2"/>
      <c r="DTO657" s="2"/>
      <c r="DTP657" s="2"/>
      <c r="DTQ657" s="2"/>
      <c r="DTR657" s="2"/>
      <c r="DTS657" s="2"/>
      <c r="DTT657" s="2"/>
      <c r="DTU657" s="2"/>
      <c r="DTV657" s="2"/>
      <c r="DTW657" s="2"/>
      <c r="DTX657" s="2"/>
      <c r="DTY657" s="2"/>
      <c r="DTZ657" s="2"/>
      <c r="DUA657" s="2"/>
      <c r="DUB657" s="2"/>
      <c r="DUC657" s="2"/>
      <c r="DUD657" s="2"/>
      <c r="DUE657" s="2"/>
      <c r="DUF657" s="2"/>
      <c r="DUG657" s="2"/>
      <c r="DUH657" s="2"/>
      <c r="DUI657" s="2"/>
      <c r="DUJ657" s="2"/>
      <c r="DUK657" s="2"/>
      <c r="DUL657" s="2"/>
      <c r="DUM657" s="2"/>
      <c r="DUN657" s="2"/>
      <c r="DUO657" s="2"/>
      <c r="DUP657" s="2"/>
      <c r="DUQ657" s="2"/>
      <c r="DUR657" s="2"/>
      <c r="DUS657" s="2"/>
      <c r="DUT657" s="2"/>
      <c r="DUU657" s="2"/>
      <c r="DUV657" s="2"/>
      <c r="DUW657" s="2"/>
      <c r="DUX657" s="2"/>
      <c r="DUY657" s="2"/>
      <c r="DUZ657" s="2"/>
      <c r="DVA657" s="2"/>
      <c r="DVB657" s="2"/>
      <c r="DVC657" s="2"/>
      <c r="DVD657" s="2"/>
      <c r="DVE657" s="2"/>
      <c r="DVF657" s="2"/>
      <c r="DVG657" s="2"/>
      <c r="DVH657" s="2"/>
      <c r="DVI657" s="2"/>
      <c r="DVJ657" s="2"/>
      <c r="DVK657" s="2"/>
      <c r="DVL657" s="2"/>
      <c r="DVM657" s="2"/>
      <c r="DVN657" s="2"/>
      <c r="DVO657" s="2"/>
      <c r="DVP657" s="2"/>
      <c r="DVQ657" s="2"/>
      <c r="DVR657" s="2"/>
      <c r="DVS657" s="2"/>
      <c r="DVT657" s="2"/>
      <c r="DVU657" s="2"/>
      <c r="DVV657" s="2"/>
      <c r="DVW657" s="2"/>
      <c r="DVX657" s="2"/>
      <c r="DVY657" s="2"/>
      <c r="DVZ657" s="2"/>
      <c r="DWA657" s="2"/>
      <c r="DWB657" s="2"/>
      <c r="DWC657" s="2"/>
      <c r="DWD657" s="2"/>
      <c r="DWE657" s="2"/>
      <c r="DWF657" s="2"/>
      <c r="DWG657" s="2"/>
      <c r="DWH657" s="2"/>
      <c r="DWI657" s="2"/>
      <c r="DWJ657" s="2"/>
      <c r="DWK657" s="2"/>
      <c r="DWL657" s="2"/>
      <c r="DWM657" s="2"/>
      <c r="DWN657" s="2"/>
      <c r="DWO657" s="2"/>
      <c r="DWP657" s="2"/>
      <c r="DWQ657" s="2"/>
      <c r="DWR657" s="2"/>
      <c r="DWS657" s="2"/>
      <c r="DWT657" s="2"/>
      <c r="DWU657" s="2"/>
      <c r="DWV657" s="2"/>
      <c r="DWW657" s="2"/>
      <c r="DWX657" s="2"/>
      <c r="DWY657" s="2"/>
      <c r="DWZ657" s="2"/>
      <c r="DXA657" s="2"/>
      <c r="DXB657" s="2"/>
      <c r="DXC657" s="2"/>
      <c r="DXD657" s="2"/>
      <c r="DXE657" s="2"/>
      <c r="DXF657" s="2"/>
      <c r="DXG657" s="2"/>
      <c r="DXH657" s="2"/>
      <c r="DXI657" s="2"/>
      <c r="DXJ657" s="2"/>
      <c r="DXK657" s="2"/>
      <c r="DXL657" s="2"/>
      <c r="DXM657" s="2"/>
      <c r="DXN657" s="2"/>
      <c r="DXO657" s="2"/>
      <c r="DXP657" s="2"/>
      <c r="DXQ657" s="2"/>
      <c r="DXR657" s="2"/>
      <c r="DXS657" s="2"/>
      <c r="DXT657" s="2"/>
      <c r="DXU657" s="2"/>
      <c r="DXV657" s="2"/>
      <c r="DXW657" s="2"/>
      <c r="DXX657" s="2"/>
      <c r="DXY657" s="2"/>
      <c r="DXZ657" s="2"/>
      <c r="DYA657" s="2"/>
      <c r="DYB657" s="2"/>
      <c r="DYC657" s="2"/>
      <c r="DYD657" s="2"/>
      <c r="DYE657" s="2"/>
      <c r="DYF657" s="2"/>
      <c r="DYG657" s="2"/>
      <c r="DYH657" s="2"/>
      <c r="DYI657" s="2"/>
      <c r="DYJ657" s="2"/>
      <c r="DYK657" s="2"/>
      <c r="DYL657" s="2"/>
      <c r="DYM657" s="2"/>
      <c r="DYN657" s="2"/>
      <c r="DYO657" s="2"/>
      <c r="DYP657" s="2"/>
      <c r="DYQ657" s="2"/>
      <c r="DYR657" s="2"/>
      <c r="DYS657" s="2"/>
      <c r="DYT657" s="2"/>
      <c r="DYU657" s="2"/>
      <c r="DYV657" s="2"/>
      <c r="DYW657" s="2"/>
      <c r="DYX657" s="2"/>
      <c r="DYY657" s="2"/>
      <c r="DYZ657" s="2"/>
      <c r="DZA657" s="2"/>
      <c r="DZB657" s="2"/>
      <c r="DZC657" s="2"/>
      <c r="DZD657" s="2"/>
      <c r="DZE657" s="2"/>
      <c r="DZF657" s="2"/>
      <c r="DZG657" s="2"/>
      <c r="DZH657" s="2"/>
      <c r="DZI657" s="2"/>
      <c r="DZJ657" s="2"/>
      <c r="DZK657" s="2"/>
      <c r="DZL657" s="2"/>
      <c r="DZM657" s="2"/>
      <c r="DZN657" s="2"/>
      <c r="DZO657" s="2"/>
      <c r="DZP657" s="2"/>
      <c r="DZQ657" s="2"/>
      <c r="DZR657" s="2"/>
      <c r="DZS657" s="2"/>
      <c r="DZT657" s="2"/>
      <c r="DZU657" s="2"/>
      <c r="DZV657" s="2"/>
      <c r="DZW657" s="2"/>
      <c r="DZX657" s="2"/>
      <c r="DZY657" s="2"/>
      <c r="DZZ657" s="2"/>
      <c r="EAA657" s="2"/>
      <c r="EAB657" s="2"/>
      <c r="EAC657" s="2"/>
      <c r="EAD657" s="2"/>
      <c r="EAE657" s="2"/>
      <c r="EAF657" s="2"/>
      <c r="EAG657" s="2"/>
      <c r="EAH657" s="2"/>
      <c r="EAI657" s="2"/>
      <c r="EAJ657" s="2"/>
      <c r="EAK657" s="2"/>
      <c r="EAL657" s="2"/>
      <c r="EAM657" s="2"/>
      <c r="EAN657" s="2"/>
      <c r="EAO657" s="2"/>
      <c r="EAP657" s="2"/>
      <c r="EAQ657" s="2"/>
      <c r="EAR657" s="2"/>
      <c r="EAS657" s="2"/>
      <c r="EAT657" s="2"/>
      <c r="EAU657" s="2"/>
      <c r="EAV657" s="2"/>
      <c r="EAW657" s="2"/>
      <c r="EAX657" s="2"/>
      <c r="EAY657" s="2"/>
      <c r="EAZ657" s="2"/>
      <c r="EBA657" s="2"/>
      <c r="EBB657" s="2"/>
      <c r="EBC657" s="2"/>
      <c r="EBD657" s="2"/>
      <c r="EBE657" s="2"/>
      <c r="EBF657" s="2"/>
      <c r="EBG657" s="2"/>
      <c r="EBH657" s="2"/>
      <c r="EBI657" s="2"/>
      <c r="EBJ657" s="2"/>
      <c r="EBK657" s="2"/>
      <c r="EBL657" s="2"/>
      <c r="EBM657" s="2"/>
      <c r="EBN657" s="2"/>
      <c r="EBO657" s="2"/>
      <c r="EBP657" s="2"/>
      <c r="EBQ657" s="2"/>
      <c r="EBR657" s="2"/>
      <c r="EBS657" s="2"/>
      <c r="EBT657" s="2"/>
      <c r="EBU657" s="2"/>
      <c r="EBV657" s="2"/>
      <c r="EBW657" s="2"/>
      <c r="EBX657" s="2"/>
      <c r="EBY657" s="2"/>
      <c r="EBZ657" s="2"/>
      <c r="ECA657" s="2"/>
      <c r="ECB657" s="2"/>
      <c r="ECC657" s="2"/>
      <c r="ECD657" s="2"/>
      <c r="ECE657" s="2"/>
      <c r="ECF657" s="2"/>
      <c r="ECG657" s="2"/>
      <c r="ECH657" s="2"/>
      <c r="ECI657" s="2"/>
      <c r="ECJ657" s="2"/>
      <c r="ECK657" s="2"/>
      <c r="ECL657" s="2"/>
      <c r="ECM657" s="2"/>
      <c r="ECN657" s="2"/>
      <c r="ECO657" s="2"/>
      <c r="ECP657" s="2"/>
      <c r="ECQ657" s="2"/>
      <c r="ECR657" s="2"/>
      <c r="ECS657" s="2"/>
      <c r="ECT657" s="2"/>
      <c r="ECU657" s="2"/>
      <c r="ECV657" s="2"/>
      <c r="ECW657" s="2"/>
      <c r="ECX657" s="2"/>
      <c r="ECY657" s="2"/>
      <c r="ECZ657" s="2"/>
      <c r="EDA657" s="2"/>
      <c r="EDB657" s="2"/>
      <c r="EDC657" s="2"/>
      <c r="EDD657" s="2"/>
      <c r="EDE657" s="2"/>
      <c r="EDF657" s="2"/>
      <c r="EDG657" s="2"/>
      <c r="EDH657" s="2"/>
      <c r="EDI657" s="2"/>
      <c r="EDJ657" s="2"/>
      <c r="EDK657" s="2"/>
      <c r="EDL657" s="2"/>
      <c r="EDM657" s="2"/>
      <c r="EDN657" s="2"/>
      <c r="EDO657" s="2"/>
      <c r="EDP657" s="2"/>
      <c r="EDQ657" s="2"/>
      <c r="EDR657" s="2"/>
      <c r="EDS657" s="2"/>
      <c r="EDT657" s="2"/>
      <c r="EDU657" s="2"/>
      <c r="EDV657" s="2"/>
      <c r="EDW657" s="2"/>
      <c r="EDX657" s="2"/>
      <c r="EDY657" s="2"/>
      <c r="EDZ657" s="2"/>
      <c r="EEA657" s="2"/>
      <c r="EEB657" s="2"/>
      <c r="EEC657" s="2"/>
      <c r="EED657" s="2"/>
      <c r="EEE657" s="2"/>
      <c r="EEF657" s="2"/>
      <c r="EEG657" s="2"/>
      <c r="EEH657" s="2"/>
      <c r="EEI657" s="2"/>
      <c r="EEJ657" s="2"/>
      <c r="EEK657" s="2"/>
      <c r="EEL657" s="2"/>
      <c r="EEM657" s="2"/>
      <c r="EEN657" s="2"/>
      <c r="EEO657" s="2"/>
      <c r="EEP657" s="2"/>
      <c r="EEQ657" s="2"/>
      <c r="EER657" s="2"/>
      <c r="EES657" s="2"/>
      <c r="EET657" s="2"/>
      <c r="EEU657" s="2"/>
      <c r="EEV657" s="2"/>
      <c r="EEW657" s="2"/>
      <c r="EEX657" s="2"/>
      <c r="EEY657" s="2"/>
      <c r="EEZ657" s="2"/>
      <c r="EFA657" s="2"/>
      <c r="EFB657" s="2"/>
      <c r="EFC657" s="2"/>
      <c r="EFD657" s="2"/>
      <c r="EFE657" s="2"/>
      <c r="EFF657" s="2"/>
      <c r="EFG657" s="2"/>
      <c r="EFH657" s="2"/>
      <c r="EFI657" s="2"/>
      <c r="EFJ657" s="2"/>
      <c r="EFK657" s="2"/>
      <c r="EFL657" s="2"/>
      <c r="EFM657" s="2"/>
      <c r="EFN657" s="2"/>
      <c r="EFO657" s="2"/>
      <c r="EFP657" s="2"/>
      <c r="EFQ657" s="2"/>
      <c r="EFR657" s="2"/>
      <c r="EFS657" s="2"/>
      <c r="EFT657" s="2"/>
      <c r="EFU657" s="2"/>
      <c r="EFV657" s="2"/>
      <c r="EFW657" s="2"/>
      <c r="EFX657" s="2"/>
      <c r="EFY657" s="2"/>
      <c r="EFZ657" s="2"/>
      <c r="EGA657" s="2"/>
      <c r="EGB657" s="2"/>
      <c r="EGC657" s="2"/>
      <c r="EGD657" s="2"/>
      <c r="EGE657" s="2"/>
      <c r="EGF657" s="2"/>
      <c r="EGG657" s="2"/>
      <c r="EGH657" s="2"/>
      <c r="EGI657" s="2"/>
      <c r="EGJ657" s="2"/>
      <c r="EGK657" s="2"/>
      <c r="EGL657" s="2"/>
      <c r="EGM657" s="2"/>
      <c r="EGN657" s="2"/>
      <c r="EGO657" s="2"/>
      <c r="EGP657" s="2"/>
      <c r="EGQ657" s="2"/>
      <c r="EGR657" s="2"/>
      <c r="EGS657" s="2"/>
      <c r="EGT657" s="2"/>
      <c r="EGU657" s="2"/>
      <c r="EGV657" s="2"/>
      <c r="EGW657" s="2"/>
      <c r="EGX657" s="2"/>
      <c r="EGY657" s="2"/>
      <c r="EGZ657" s="2"/>
      <c r="EHA657" s="2"/>
      <c r="EHB657" s="2"/>
      <c r="EHC657" s="2"/>
      <c r="EHD657" s="2"/>
      <c r="EHE657" s="2"/>
      <c r="EHF657" s="2"/>
      <c r="EHG657" s="2"/>
      <c r="EHH657" s="2"/>
      <c r="EHI657" s="2"/>
      <c r="EHJ657" s="2"/>
      <c r="EHK657" s="2"/>
      <c r="EHL657" s="2"/>
      <c r="EHM657" s="2"/>
      <c r="EHN657" s="2"/>
      <c r="EHO657" s="2"/>
      <c r="EHP657" s="2"/>
      <c r="EHQ657" s="2"/>
      <c r="EHR657" s="2"/>
      <c r="EHS657" s="2"/>
      <c r="EHT657" s="2"/>
      <c r="EHU657" s="2"/>
      <c r="EHV657" s="2"/>
      <c r="EHW657" s="2"/>
      <c r="EHX657" s="2"/>
      <c r="EHY657" s="2"/>
      <c r="EHZ657" s="2"/>
      <c r="EIA657" s="2"/>
      <c r="EIB657" s="2"/>
      <c r="EIC657" s="2"/>
      <c r="EID657" s="2"/>
      <c r="EIE657" s="2"/>
      <c r="EIF657" s="2"/>
      <c r="EIG657" s="2"/>
      <c r="EIH657" s="2"/>
      <c r="EII657" s="2"/>
      <c r="EIJ657" s="2"/>
      <c r="EIK657" s="2"/>
      <c r="EIL657" s="2"/>
      <c r="EIM657" s="2"/>
      <c r="EIN657" s="2"/>
      <c r="EIO657" s="2"/>
      <c r="EIP657" s="2"/>
      <c r="EIQ657" s="2"/>
      <c r="EIR657" s="2"/>
      <c r="EIS657" s="2"/>
      <c r="EIT657" s="2"/>
      <c r="EIU657" s="2"/>
      <c r="EIV657" s="2"/>
      <c r="EIW657" s="2"/>
      <c r="EIX657" s="2"/>
      <c r="EIY657" s="2"/>
      <c r="EIZ657" s="2"/>
      <c r="EJA657" s="2"/>
      <c r="EJB657" s="2"/>
      <c r="EJC657" s="2"/>
      <c r="EJD657" s="2"/>
      <c r="EJE657" s="2"/>
      <c r="EJF657" s="2"/>
      <c r="EJG657" s="2"/>
      <c r="EJH657" s="2"/>
      <c r="EJI657" s="2"/>
      <c r="EJJ657" s="2"/>
      <c r="EJK657" s="2"/>
      <c r="EJL657" s="2"/>
      <c r="EJM657" s="2"/>
      <c r="EJN657" s="2"/>
      <c r="EJO657" s="2"/>
      <c r="EJP657" s="2"/>
      <c r="EJQ657" s="2"/>
      <c r="EJR657" s="2"/>
      <c r="EJS657" s="2"/>
      <c r="EJT657" s="2"/>
      <c r="EJU657" s="2"/>
      <c r="EJV657" s="2"/>
      <c r="EJW657" s="2"/>
      <c r="EJX657" s="2"/>
      <c r="EJY657" s="2"/>
      <c r="EJZ657" s="2"/>
      <c r="EKA657" s="2"/>
      <c r="EKB657" s="2"/>
      <c r="EKC657" s="2"/>
      <c r="EKD657" s="2"/>
      <c r="EKE657" s="2"/>
      <c r="EKF657" s="2"/>
      <c r="EKG657" s="2"/>
      <c r="EKH657" s="2"/>
      <c r="EKI657" s="2"/>
      <c r="EKJ657" s="2"/>
      <c r="EKK657" s="2"/>
      <c r="EKL657" s="2"/>
      <c r="EKM657" s="2"/>
      <c r="EKN657" s="2"/>
      <c r="EKO657" s="2"/>
      <c r="EKP657" s="2"/>
      <c r="EKQ657" s="2"/>
      <c r="EKR657" s="2"/>
      <c r="EKS657" s="2"/>
      <c r="EKT657" s="2"/>
      <c r="EKU657" s="2"/>
      <c r="EKV657" s="2"/>
      <c r="EKW657" s="2"/>
      <c r="EKX657" s="2"/>
      <c r="EKY657" s="2"/>
      <c r="EKZ657" s="2"/>
      <c r="ELA657" s="2"/>
      <c r="ELB657" s="2"/>
      <c r="ELC657" s="2"/>
      <c r="ELD657" s="2"/>
      <c r="ELE657" s="2"/>
      <c r="ELF657" s="2"/>
      <c r="ELG657" s="2"/>
      <c r="ELH657" s="2"/>
      <c r="ELI657" s="2"/>
      <c r="ELJ657" s="2"/>
      <c r="ELK657" s="2"/>
      <c r="ELL657" s="2"/>
      <c r="ELM657" s="2"/>
      <c r="ELN657" s="2"/>
      <c r="ELO657" s="2"/>
      <c r="ELP657" s="2"/>
      <c r="ELQ657" s="2"/>
      <c r="ELR657" s="2"/>
      <c r="ELS657" s="2"/>
      <c r="ELT657" s="2"/>
      <c r="ELU657" s="2"/>
      <c r="ELV657" s="2"/>
      <c r="ELW657" s="2"/>
      <c r="ELX657" s="2"/>
      <c r="ELY657" s="2"/>
      <c r="ELZ657" s="2"/>
      <c r="EMA657" s="2"/>
      <c r="EMB657" s="2"/>
      <c r="EMC657" s="2"/>
      <c r="EMD657" s="2"/>
      <c r="EME657" s="2"/>
      <c r="EMF657" s="2"/>
      <c r="EMG657" s="2"/>
      <c r="EMH657" s="2"/>
      <c r="EMI657" s="2"/>
      <c r="EMJ657" s="2"/>
      <c r="EMK657" s="2"/>
      <c r="EML657" s="2"/>
      <c r="EMM657" s="2"/>
      <c r="EMN657" s="2"/>
      <c r="EMO657" s="2"/>
      <c r="EMP657" s="2"/>
      <c r="EMQ657" s="2"/>
      <c r="EMR657" s="2"/>
      <c r="EMS657" s="2"/>
      <c r="EMT657" s="2"/>
      <c r="EMU657" s="2"/>
      <c r="EMV657" s="2"/>
      <c r="EMW657" s="2"/>
      <c r="EMX657" s="2"/>
      <c r="EMY657" s="2"/>
      <c r="EMZ657" s="2"/>
      <c r="ENA657" s="2"/>
      <c r="ENB657" s="2"/>
      <c r="ENC657" s="2"/>
      <c r="END657" s="2"/>
      <c r="ENE657" s="2"/>
      <c r="ENF657" s="2"/>
      <c r="ENG657" s="2"/>
      <c r="ENH657" s="2"/>
      <c r="ENI657" s="2"/>
      <c r="ENJ657" s="2"/>
      <c r="ENK657" s="2"/>
      <c r="ENL657" s="2"/>
      <c r="ENM657" s="2"/>
      <c r="ENN657" s="2"/>
      <c r="ENO657" s="2"/>
      <c r="ENP657" s="2"/>
      <c r="ENQ657" s="2"/>
      <c r="ENR657" s="2"/>
      <c r="ENS657" s="2"/>
      <c r="ENT657" s="2"/>
      <c r="ENU657" s="2"/>
      <c r="ENV657" s="2"/>
      <c r="ENW657" s="2"/>
      <c r="ENX657" s="2"/>
      <c r="ENY657" s="2"/>
      <c r="ENZ657" s="2"/>
      <c r="EOA657" s="2"/>
      <c r="EOB657" s="2"/>
      <c r="EOC657" s="2"/>
      <c r="EOD657" s="2"/>
      <c r="EOE657" s="2"/>
      <c r="EOF657" s="2"/>
      <c r="EOG657" s="2"/>
      <c r="EOH657" s="2"/>
      <c r="EOI657" s="2"/>
      <c r="EOJ657" s="2"/>
      <c r="EOK657" s="2"/>
      <c r="EOL657" s="2"/>
      <c r="EOM657" s="2"/>
      <c r="EON657" s="2"/>
      <c r="EOO657" s="2"/>
      <c r="EOP657" s="2"/>
      <c r="EOQ657" s="2"/>
      <c r="EOR657" s="2"/>
      <c r="EOS657" s="2"/>
      <c r="EOT657" s="2"/>
      <c r="EOU657" s="2"/>
      <c r="EOV657" s="2"/>
      <c r="EOW657" s="2"/>
      <c r="EOX657" s="2"/>
      <c r="EOY657" s="2"/>
      <c r="EOZ657" s="2"/>
      <c r="EPA657" s="2"/>
      <c r="EPB657" s="2"/>
      <c r="EPC657" s="2"/>
      <c r="EPD657" s="2"/>
      <c r="EPE657" s="2"/>
      <c r="EPF657" s="2"/>
      <c r="EPG657" s="2"/>
      <c r="EPH657" s="2"/>
      <c r="EPI657" s="2"/>
      <c r="EPJ657" s="2"/>
      <c r="EPK657" s="2"/>
      <c r="EPL657" s="2"/>
      <c r="EPM657" s="2"/>
      <c r="EPN657" s="2"/>
      <c r="EPO657" s="2"/>
      <c r="EPP657" s="2"/>
      <c r="EPQ657" s="2"/>
      <c r="EPR657" s="2"/>
      <c r="EPS657" s="2"/>
      <c r="EPT657" s="2"/>
      <c r="EPU657" s="2"/>
      <c r="EPV657" s="2"/>
      <c r="EPW657" s="2"/>
      <c r="EPX657" s="2"/>
      <c r="EPY657" s="2"/>
      <c r="EPZ657" s="2"/>
      <c r="EQA657" s="2"/>
      <c r="EQB657" s="2"/>
      <c r="EQC657" s="2"/>
      <c r="EQD657" s="2"/>
      <c r="EQE657" s="2"/>
      <c r="EQF657" s="2"/>
      <c r="EQG657" s="2"/>
      <c r="EQH657" s="2"/>
      <c r="EQI657" s="2"/>
      <c r="EQJ657" s="2"/>
      <c r="EQK657" s="2"/>
      <c r="EQL657" s="2"/>
      <c r="EQM657" s="2"/>
      <c r="EQN657" s="2"/>
      <c r="EQO657" s="2"/>
      <c r="EQP657" s="2"/>
      <c r="EQQ657" s="2"/>
      <c r="EQR657" s="2"/>
      <c r="EQS657" s="2"/>
      <c r="EQT657" s="2"/>
      <c r="EQU657" s="2"/>
      <c r="EQV657" s="2"/>
      <c r="EQW657" s="2"/>
      <c r="EQX657" s="2"/>
      <c r="EQY657" s="2"/>
      <c r="EQZ657" s="2"/>
      <c r="ERA657" s="2"/>
      <c r="ERB657" s="2"/>
      <c r="ERC657" s="2"/>
      <c r="ERD657" s="2"/>
      <c r="ERE657" s="2"/>
      <c r="ERF657" s="2"/>
      <c r="ERG657" s="2"/>
      <c r="ERH657" s="2"/>
      <c r="ERI657" s="2"/>
      <c r="ERJ657" s="2"/>
      <c r="ERK657" s="2"/>
      <c r="ERL657" s="2"/>
      <c r="ERM657" s="2"/>
      <c r="ERN657" s="2"/>
      <c r="ERO657" s="2"/>
      <c r="ERP657" s="2"/>
      <c r="ERQ657" s="2"/>
      <c r="ERR657" s="2"/>
      <c r="ERS657" s="2"/>
      <c r="ERT657" s="2"/>
      <c r="ERU657" s="2"/>
      <c r="ERV657" s="2"/>
      <c r="ERW657" s="2"/>
      <c r="ERX657" s="2"/>
      <c r="ERY657" s="2"/>
      <c r="ERZ657" s="2"/>
      <c r="ESA657" s="2"/>
      <c r="ESB657" s="2"/>
      <c r="ESC657" s="2"/>
      <c r="ESD657" s="2"/>
      <c r="ESE657" s="2"/>
      <c r="ESF657" s="2"/>
      <c r="ESG657" s="2"/>
      <c r="ESH657" s="2"/>
      <c r="ESI657" s="2"/>
      <c r="ESJ657" s="2"/>
      <c r="ESK657" s="2"/>
      <c r="ESL657" s="2"/>
      <c r="ESM657" s="2"/>
      <c r="ESN657" s="2"/>
      <c r="ESO657" s="2"/>
      <c r="ESP657" s="2"/>
      <c r="ESQ657" s="2"/>
      <c r="ESR657" s="2"/>
      <c r="ESS657" s="2"/>
      <c r="EST657" s="2"/>
      <c r="ESU657" s="2"/>
      <c r="ESV657" s="2"/>
      <c r="ESW657" s="2"/>
      <c r="ESX657" s="2"/>
      <c r="ESY657" s="2"/>
      <c r="ESZ657" s="2"/>
      <c r="ETA657" s="2"/>
      <c r="ETB657" s="2"/>
      <c r="ETC657" s="2"/>
      <c r="ETD657" s="2"/>
      <c r="ETE657" s="2"/>
      <c r="ETF657" s="2"/>
      <c r="ETG657" s="2"/>
      <c r="ETH657" s="2"/>
      <c r="ETI657" s="2"/>
      <c r="ETJ657" s="2"/>
      <c r="ETK657" s="2"/>
      <c r="ETL657" s="2"/>
      <c r="ETM657" s="2"/>
      <c r="ETN657" s="2"/>
      <c r="ETO657" s="2"/>
      <c r="ETP657" s="2"/>
      <c r="ETQ657" s="2"/>
      <c r="ETR657" s="2"/>
      <c r="ETS657" s="2"/>
      <c r="ETT657" s="2"/>
      <c r="ETU657" s="2"/>
      <c r="ETV657" s="2"/>
      <c r="ETW657" s="2"/>
      <c r="ETX657" s="2"/>
      <c r="ETY657" s="2"/>
      <c r="ETZ657" s="2"/>
      <c r="EUA657" s="2"/>
      <c r="EUB657" s="2"/>
      <c r="EUC657" s="2"/>
      <c r="EUD657" s="2"/>
      <c r="EUE657" s="2"/>
      <c r="EUF657" s="2"/>
      <c r="EUG657" s="2"/>
      <c r="EUH657" s="2"/>
      <c r="EUI657" s="2"/>
      <c r="EUJ657" s="2"/>
      <c r="EUK657" s="2"/>
      <c r="EUL657" s="2"/>
      <c r="EUM657" s="2"/>
      <c r="EUN657" s="2"/>
      <c r="EUO657" s="2"/>
      <c r="EUP657" s="2"/>
      <c r="EUQ657" s="2"/>
      <c r="EUR657" s="2"/>
      <c r="EUS657" s="2"/>
      <c r="EUT657" s="2"/>
      <c r="EUU657" s="2"/>
      <c r="EUV657" s="2"/>
      <c r="EUW657" s="2"/>
      <c r="EUX657" s="2"/>
      <c r="EUY657" s="2"/>
      <c r="EUZ657" s="2"/>
      <c r="EVA657" s="2"/>
      <c r="EVB657" s="2"/>
      <c r="EVC657" s="2"/>
      <c r="EVD657" s="2"/>
      <c r="EVE657" s="2"/>
      <c r="EVF657" s="2"/>
      <c r="EVG657" s="2"/>
      <c r="EVH657" s="2"/>
      <c r="EVI657" s="2"/>
      <c r="EVJ657" s="2"/>
      <c r="EVK657" s="2"/>
      <c r="EVL657" s="2"/>
      <c r="EVM657" s="2"/>
      <c r="EVN657" s="2"/>
      <c r="EVO657" s="2"/>
      <c r="EVP657" s="2"/>
      <c r="EVQ657" s="2"/>
      <c r="EVR657" s="2"/>
      <c r="EVS657" s="2"/>
      <c r="EVT657" s="2"/>
      <c r="EVU657" s="2"/>
      <c r="EVV657" s="2"/>
      <c r="EVW657" s="2"/>
      <c r="EVX657" s="2"/>
      <c r="EVY657" s="2"/>
      <c r="EVZ657" s="2"/>
      <c r="EWA657" s="2"/>
      <c r="EWB657" s="2"/>
      <c r="EWC657" s="2"/>
      <c r="EWD657" s="2"/>
      <c r="EWE657" s="2"/>
      <c r="EWF657" s="2"/>
      <c r="EWG657" s="2"/>
      <c r="EWH657" s="2"/>
      <c r="EWI657" s="2"/>
      <c r="EWJ657" s="2"/>
      <c r="EWK657" s="2"/>
      <c r="EWL657" s="2"/>
      <c r="EWM657" s="2"/>
      <c r="EWN657" s="2"/>
      <c r="EWO657" s="2"/>
      <c r="EWP657" s="2"/>
      <c r="EWQ657" s="2"/>
      <c r="EWR657" s="2"/>
      <c r="EWS657" s="2"/>
      <c r="EWT657" s="2"/>
      <c r="EWU657" s="2"/>
      <c r="EWV657" s="2"/>
      <c r="EWW657" s="2"/>
      <c r="EWX657" s="2"/>
      <c r="EWY657" s="2"/>
      <c r="EWZ657" s="2"/>
      <c r="EXA657" s="2"/>
      <c r="EXB657" s="2"/>
      <c r="EXC657" s="2"/>
      <c r="EXD657" s="2"/>
      <c r="EXE657" s="2"/>
      <c r="EXF657" s="2"/>
      <c r="EXG657" s="2"/>
      <c r="EXH657" s="2"/>
      <c r="EXI657" s="2"/>
      <c r="EXJ657" s="2"/>
      <c r="EXK657" s="2"/>
      <c r="EXL657" s="2"/>
      <c r="EXM657" s="2"/>
      <c r="EXN657" s="2"/>
      <c r="EXO657" s="2"/>
      <c r="EXP657" s="2"/>
      <c r="EXQ657" s="2"/>
      <c r="EXR657" s="2"/>
      <c r="EXS657" s="2"/>
      <c r="EXT657" s="2"/>
      <c r="EXU657" s="2"/>
      <c r="EXV657" s="2"/>
      <c r="EXW657" s="2"/>
      <c r="EXX657" s="2"/>
      <c r="EXY657" s="2"/>
      <c r="EXZ657" s="2"/>
      <c r="EYA657" s="2"/>
      <c r="EYB657" s="2"/>
      <c r="EYC657" s="2"/>
      <c r="EYD657" s="2"/>
      <c r="EYE657" s="2"/>
      <c r="EYF657" s="2"/>
      <c r="EYG657" s="2"/>
      <c r="EYH657" s="2"/>
      <c r="EYI657" s="2"/>
      <c r="EYJ657" s="2"/>
      <c r="EYK657" s="2"/>
      <c r="EYL657" s="2"/>
      <c r="EYM657" s="2"/>
      <c r="EYN657" s="2"/>
      <c r="EYO657" s="2"/>
      <c r="EYP657" s="2"/>
      <c r="EYQ657" s="2"/>
      <c r="EYR657" s="2"/>
      <c r="EYS657" s="2"/>
      <c r="EYT657" s="2"/>
      <c r="EYU657" s="2"/>
      <c r="EYV657" s="2"/>
      <c r="EYW657" s="2"/>
      <c r="EYX657" s="2"/>
      <c r="EYY657" s="2"/>
      <c r="EYZ657" s="2"/>
      <c r="EZA657" s="2"/>
      <c r="EZB657" s="2"/>
      <c r="EZC657" s="2"/>
      <c r="EZD657" s="2"/>
      <c r="EZE657" s="2"/>
      <c r="EZF657" s="2"/>
      <c r="EZG657" s="2"/>
      <c r="EZH657" s="2"/>
      <c r="EZI657" s="2"/>
      <c r="EZJ657" s="2"/>
      <c r="EZK657" s="2"/>
      <c r="EZL657" s="2"/>
      <c r="EZM657" s="2"/>
      <c r="EZN657" s="2"/>
      <c r="EZO657" s="2"/>
      <c r="EZP657" s="2"/>
      <c r="EZQ657" s="2"/>
      <c r="EZR657" s="2"/>
      <c r="EZS657" s="2"/>
      <c r="EZT657" s="2"/>
      <c r="EZU657" s="2"/>
      <c r="EZV657" s="2"/>
      <c r="EZW657" s="2"/>
      <c r="EZX657" s="2"/>
      <c r="EZY657" s="2"/>
      <c r="EZZ657" s="2"/>
      <c r="FAA657" s="2"/>
      <c r="FAB657" s="2"/>
      <c r="FAC657" s="2"/>
      <c r="FAD657" s="2"/>
      <c r="FAE657" s="2"/>
      <c r="FAF657" s="2"/>
      <c r="FAG657" s="2"/>
      <c r="FAH657" s="2"/>
      <c r="FAI657" s="2"/>
      <c r="FAJ657" s="2"/>
      <c r="FAK657" s="2"/>
      <c r="FAL657" s="2"/>
      <c r="FAM657" s="2"/>
      <c r="FAN657" s="2"/>
      <c r="FAO657" s="2"/>
      <c r="FAP657" s="2"/>
      <c r="FAQ657" s="2"/>
      <c r="FAR657" s="2"/>
      <c r="FAS657" s="2"/>
      <c r="FAT657" s="2"/>
      <c r="FAU657" s="2"/>
      <c r="FAV657" s="2"/>
      <c r="FAW657" s="2"/>
      <c r="FAX657" s="2"/>
      <c r="FAY657" s="2"/>
      <c r="FAZ657" s="2"/>
      <c r="FBA657" s="2"/>
      <c r="FBB657" s="2"/>
      <c r="FBC657" s="2"/>
      <c r="FBD657" s="2"/>
      <c r="FBE657" s="2"/>
      <c r="FBF657" s="2"/>
      <c r="FBG657" s="2"/>
      <c r="FBH657" s="2"/>
      <c r="FBI657" s="2"/>
      <c r="FBJ657" s="2"/>
      <c r="FBK657" s="2"/>
      <c r="FBL657" s="2"/>
      <c r="FBM657" s="2"/>
      <c r="FBN657" s="2"/>
      <c r="FBO657" s="2"/>
      <c r="FBP657" s="2"/>
      <c r="FBQ657" s="2"/>
      <c r="FBR657" s="2"/>
      <c r="FBS657" s="2"/>
      <c r="FBT657" s="2"/>
      <c r="FBU657" s="2"/>
      <c r="FBV657" s="2"/>
      <c r="FBW657" s="2"/>
      <c r="FBX657" s="2"/>
      <c r="FBY657" s="2"/>
      <c r="FBZ657" s="2"/>
      <c r="FCA657" s="2"/>
      <c r="FCB657" s="2"/>
      <c r="FCC657" s="2"/>
      <c r="FCD657" s="2"/>
      <c r="FCE657" s="2"/>
      <c r="FCF657" s="2"/>
      <c r="FCG657" s="2"/>
      <c r="FCH657" s="2"/>
      <c r="FCI657" s="2"/>
      <c r="FCJ657" s="2"/>
      <c r="FCK657" s="2"/>
      <c r="FCL657" s="2"/>
      <c r="FCM657" s="2"/>
      <c r="FCN657" s="2"/>
      <c r="FCO657" s="2"/>
      <c r="FCP657" s="2"/>
      <c r="FCQ657" s="2"/>
      <c r="FCR657" s="2"/>
      <c r="FCS657" s="2"/>
      <c r="FCT657" s="2"/>
      <c r="FCU657" s="2"/>
      <c r="FCV657" s="2"/>
      <c r="FCW657" s="2"/>
      <c r="FCX657" s="2"/>
      <c r="FCY657" s="2"/>
      <c r="FCZ657" s="2"/>
      <c r="FDA657" s="2"/>
      <c r="FDB657" s="2"/>
      <c r="FDC657" s="2"/>
      <c r="FDD657" s="2"/>
      <c r="FDE657" s="2"/>
      <c r="FDF657" s="2"/>
      <c r="FDG657" s="2"/>
      <c r="FDH657" s="2"/>
      <c r="FDI657" s="2"/>
      <c r="FDJ657" s="2"/>
      <c r="FDK657" s="2"/>
      <c r="FDL657" s="2"/>
      <c r="FDM657" s="2"/>
      <c r="FDN657" s="2"/>
      <c r="FDO657" s="2"/>
      <c r="FDP657" s="2"/>
      <c r="FDQ657" s="2"/>
      <c r="FDR657" s="2"/>
      <c r="FDS657" s="2"/>
      <c r="FDT657" s="2"/>
      <c r="FDU657" s="2"/>
      <c r="FDV657" s="2"/>
      <c r="FDW657" s="2"/>
      <c r="FDX657" s="2"/>
      <c r="FDY657" s="2"/>
      <c r="FDZ657" s="2"/>
      <c r="FEA657" s="2"/>
      <c r="FEB657" s="2"/>
      <c r="FEC657" s="2"/>
      <c r="FED657" s="2"/>
      <c r="FEE657" s="2"/>
      <c r="FEF657" s="2"/>
      <c r="FEG657" s="2"/>
      <c r="FEH657" s="2"/>
      <c r="FEI657" s="2"/>
      <c r="FEJ657" s="2"/>
      <c r="FEK657" s="2"/>
      <c r="FEL657" s="2"/>
      <c r="FEM657" s="2"/>
      <c r="FEN657" s="2"/>
      <c r="FEO657" s="2"/>
      <c r="FEP657" s="2"/>
      <c r="FEQ657" s="2"/>
      <c r="FER657" s="2"/>
      <c r="FES657" s="2"/>
      <c r="FET657" s="2"/>
      <c r="FEU657" s="2"/>
      <c r="FEV657" s="2"/>
      <c r="FEW657" s="2"/>
      <c r="FEX657" s="2"/>
      <c r="FEY657" s="2"/>
      <c r="FEZ657" s="2"/>
      <c r="FFA657" s="2"/>
      <c r="FFB657" s="2"/>
      <c r="FFC657" s="2"/>
      <c r="FFD657" s="2"/>
      <c r="FFE657" s="2"/>
      <c r="FFF657" s="2"/>
      <c r="FFG657" s="2"/>
      <c r="FFH657" s="2"/>
      <c r="FFI657" s="2"/>
      <c r="FFJ657" s="2"/>
      <c r="FFK657" s="2"/>
      <c r="FFL657" s="2"/>
      <c r="FFM657" s="2"/>
      <c r="FFN657" s="2"/>
      <c r="FFO657" s="2"/>
      <c r="FFP657" s="2"/>
      <c r="FFQ657" s="2"/>
      <c r="FFR657" s="2"/>
      <c r="FFS657" s="2"/>
      <c r="FFT657" s="2"/>
      <c r="FFU657" s="2"/>
      <c r="FFV657" s="2"/>
      <c r="FFW657" s="2"/>
      <c r="FFX657" s="2"/>
      <c r="FFY657" s="2"/>
      <c r="FFZ657" s="2"/>
      <c r="FGA657" s="2"/>
      <c r="FGB657" s="2"/>
      <c r="FGC657" s="2"/>
      <c r="FGD657" s="2"/>
      <c r="FGE657" s="2"/>
      <c r="FGF657" s="2"/>
      <c r="FGG657" s="2"/>
      <c r="FGH657" s="2"/>
      <c r="FGI657" s="2"/>
      <c r="FGJ657" s="2"/>
      <c r="FGK657" s="2"/>
      <c r="FGL657" s="2"/>
      <c r="FGM657" s="2"/>
      <c r="FGN657" s="2"/>
      <c r="FGO657" s="2"/>
      <c r="FGP657" s="2"/>
      <c r="FGQ657" s="2"/>
      <c r="FGR657" s="2"/>
      <c r="FGS657" s="2"/>
      <c r="FGT657" s="2"/>
      <c r="FGU657" s="2"/>
      <c r="FGV657" s="2"/>
      <c r="FGW657" s="2"/>
      <c r="FGX657" s="2"/>
      <c r="FGY657" s="2"/>
      <c r="FGZ657" s="2"/>
      <c r="FHA657" s="2"/>
      <c r="FHB657" s="2"/>
      <c r="FHC657" s="2"/>
      <c r="FHD657" s="2"/>
      <c r="FHE657" s="2"/>
      <c r="FHF657" s="2"/>
      <c r="FHG657" s="2"/>
      <c r="FHH657" s="2"/>
      <c r="FHI657" s="2"/>
      <c r="FHJ657" s="2"/>
      <c r="FHK657" s="2"/>
      <c r="FHL657" s="2"/>
      <c r="FHM657" s="2"/>
      <c r="FHN657" s="2"/>
      <c r="FHO657" s="2"/>
      <c r="FHP657" s="2"/>
      <c r="FHQ657" s="2"/>
      <c r="FHR657" s="2"/>
      <c r="FHS657" s="2"/>
      <c r="FHT657" s="2"/>
      <c r="FHU657" s="2"/>
      <c r="FHV657" s="2"/>
      <c r="FHW657" s="2"/>
      <c r="FHX657" s="2"/>
      <c r="FHY657" s="2"/>
      <c r="FHZ657" s="2"/>
      <c r="FIA657" s="2"/>
      <c r="FIB657" s="2"/>
      <c r="FIC657" s="2"/>
      <c r="FID657" s="2"/>
      <c r="FIE657" s="2"/>
      <c r="FIF657" s="2"/>
      <c r="FIG657" s="2"/>
      <c r="FIH657" s="2"/>
      <c r="FII657" s="2"/>
      <c r="FIJ657" s="2"/>
      <c r="FIK657" s="2"/>
      <c r="FIL657" s="2"/>
      <c r="FIM657" s="2"/>
      <c r="FIN657" s="2"/>
      <c r="FIO657" s="2"/>
      <c r="FIP657" s="2"/>
      <c r="FIQ657" s="2"/>
      <c r="FIR657" s="2"/>
      <c r="FIS657" s="2"/>
      <c r="FIT657" s="2"/>
      <c r="FIU657" s="2"/>
      <c r="FIV657" s="2"/>
      <c r="FIW657" s="2"/>
      <c r="FIX657" s="2"/>
      <c r="FIY657" s="2"/>
      <c r="FIZ657" s="2"/>
      <c r="FJA657" s="2"/>
      <c r="FJB657" s="2"/>
      <c r="FJC657" s="2"/>
      <c r="FJD657" s="2"/>
      <c r="FJE657" s="2"/>
      <c r="FJF657" s="2"/>
      <c r="FJG657" s="2"/>
      <c r="FJH657" s="2"/>
      <c r="FJI657" s="2"/>
      <c r="FJJ657" s="2"/>
      <c r="FJK657" s="2"/>
      <c r="FJL657" s="2"/>
      <c r="FJM657" s="2"/>
      <c r="FJN657" s="2"/>
      <c r="FJO657" s="2"/>
      <c r="FJP657" s="2"/>
      <c r="FJQ657" s="2"/>
      <c r="FJR657" s="2"/>
      <c r="FJS657" s="2"/>
      <c r="FJT657" s="2"/>
      <c r="FJU657" s="2"/>
      <c r="FJV657" s="2"/>
      <c r="FJW657" s="2"/>
      <c r="FJX657" s="2"/>
      <c r="FJY657" s="2"/>
      <c r="FJZ657" s="2"/>
      <c r="FKA657" s="2"/>
      <c r="FKB657" s="2"/>
      <c r="FKC657" s="2"/>
      <c r="FKD657" s="2"/>
      <c r="FKE657" s="2"/>
      <c r="FKF657" s="2"/>
      <c r="FKG657" s="2"/>
      <c r="FKH657" s="2"/>
      <c r="FKI657" s="2"/>
      <c r="FKJ657" s="2"/>
      <c r="FKK657" s="2"/>
      <c r="FKL657" s="2"/>
      <c r="FKM657" s="2"/>
      <c r="FKN657" s="2"/>
      <c r="FKO657" s="2"/>
      <c r="FKP657" s="2"/>
      <c r="FKQ657" s="2"/>
      <c r="FKR657" s="2"/>
      <c r="FKS657" s="2"/>
      <c r="FKT657" s="2"/>
      <c r="FKU657" s="2"/>
      <c r="FKV657" s="2"/>
      <c r="FKW657" s="2"/>
      <c r="FKX657" s="2"/>
      <c r="FKY657" s="2"/>
      <c r="FKZ657" s="2"/>
      <c r="FLA657" s="2"/>
      <c r="FLB657" s="2"/>
      <c r="FLC657" s="2"/>
      <c r="FLD657" s="2"/>
      <c r="FLE657" s="2"/>
      <c r="FLF657" s="2"/>
      <c r="FLG657" s="2"/>
      <c r="FLH657" s="2"/>
      <c r="FLI657" s="2"/>
      <c r="FLJ657" s="2"/>
      <c r="FLK657" s="2"/>
      <c r="FLL657" s="2"/>
      <c r="FLM657" s="2"/>
      <c r="FLN657" s="2"/>
      <c r="FLO657" s="2"/>
      <c r="FLP657" s="2"/>
      <c r="FLQ657" s="2"/>
      <c r="FLR657" s="2"/>
      <c r="FLS657" s="2"/>
      <c r="FLT657" s="2"/>
      <c r="FLU657" s="2"/>
      <c r="FLV657" s="2"/>
      <c r="FLW657" s="2"/>
      <c r="FLX657" s="2"/>
      <c r="FLY657" s="2"/>
      <c r="FLZ657" s="2"/>
      <c r="FMA657" s="2"/>
      <c r="FMB657" s="2"/>
      <c r="FMC657" s="2"/>
      <c r="FMD657" s="2"/>
      <c r="FME657" s="2"/>
      <c r="FMF657" s="2"/>
      <c r="FMG657" s="2"/>
      <c r="FMH657" s="2"/>
      <c r="FMI657" s="2"/>
      <c r="FMJ657" s="2"/>
      <c r="FMK657" s="2"/>
      <c r="FML657" s="2"/>
      <c r="FMM657" s="2"/>
      <c r="FMN657" s="2"/>
      <c r="FMO657" s="2"/>
      <c r="FMP657" s="2"/>
      <c r="FMQ657" s="2"/>
      <c r="FMR657" s="2"/>
      <c r="FMS657" s="2"/>
      <c r="FMT657" s="2"/>
      <c r="FMU657" s="2"/>
      <c r="FMV657" s="2"/>
      <c r="FMW657" s="2"/>
      <c r="FMX657" s="2"/>
      <c r="FMY657" s="2"/>
      <c r="FMZ657" s="2"/>
      <c r="FNA657" s="2"/>
      <c r="FNB657" s="2"/>
      <c r="FNC657" s="2"/>
      <c r="FND657" s="2"/>
      <c r="FNE657" s="2"/>
      <c r="FNF657" s="2"/>
      <c r="FNG657" s="2"/>
      <c r="FNH657" s="2"/>
      <c r="FNI657" s="2"/>
      <c r="FNJ657" s="2"/>
      <c r="FNK657" s="2"/>
      <c r="FNL657" s="2"/>
      <c r="FNM657" s="2"/>
      <c r="FNN657" s="2"/>
      <c r="FNO657" s="2"/>
      <c r="FNP657" s="2"/>
      <c r="FNQ657" s="2"/>
      <c r="FNR657" s="2"/>
      <c r="FNS657" s="2"/>
      <c r="FNT657" s="2"/>
      <c r="FNU657" s="2"/>
      <c r="FNV657" s="2"/>
      <c r="FNW657" s="2"/>
      <c r="FNX657" s="2"/>
      <c r="FNY657" s="2"/>
      <c r="FNZ657" s="2"/>
      <c r="FOA657" s="2"/>
      <c r="FOB657" s="2"/>
      <c r="FOC657" s="2"/>
      <c r="FOD657" s="2"/>
      <c r="FOE657" s="2"/>
      <c r="FOF657" s="2"/>
      <c r="FOG657" s="2"/>
      <c r="FOH657" s="2"/>
      <c r="FOI657" s="2"/>
      <c r="FOJ657" s="2"/>
      <c r="FOK657" s="2"/>
      <c r="FOL657" s="2"/>
      <c r="FOM657" s="2"/>
      <c r="FON657" s="2"/>
      <c r="FOO657" s="2"/>
      <c r="FOP657" s="2"/>
      <c r="FOQ657" s="2"/>
      <c r="FOR657" s="2"/>
      <c r="FOS657" s="2"/>
      <c r="FOT657" s="2"/>
      <c r="FOU657" s="2"/>
      <c r="FOV657" s="2"/>
      <c r="FOW657" s="2"/>
      <c r="FOX657" s="2"/>
      <c r="FOY657" s="2"/>
      <c r="FOZ657" s="2"/>
      <c r="FPA657" s="2"/>
      <c r="FPB657" s="2"/>
      <c r="FPC657" s="2"/>
      <c r="FPD657" s="2"/>
      <c r="FPE657" s="2"/>
      <c r="FPF657" s="2"/>
      <c r="FPG657" s="2"/>
      <c r="FPH657" s="2"/>
      <c r="FPI657" s="2"/>
      <c r="FPJ657" s="2"/>
      <c r="FPK657" s="2"/>
      <c r="FPL657" s="2"/>
      <c r="FPM657" s="2"/>
      <c r="FPN657" s="2"/>
      <c r="FPO657" s="2"/>
      <c r="FPP657" s="2"/>
      <c r="FPQ657" s="2"/>
      <c r="FPR657" s="2"/>
      <c r="FPS657" s="2"/>
      <c r="FPT657" s="2"/>
      <c r="FPU657" s="2"/>
      <c r="FPV657" s="2"/>
      <c r="FPW657" s="2"/>
      <c r="FPX657" s="2"/>
      <c r="FPY657" s="2"/>
      <c r="FPZ657" s="2"/>
      <c r="FQA657" s="2"/>
      <c r="FQB657" s="2"/>
      <c r="FQC657" s="2"/>
      <c r="FQD657" s="2"/>
      <c r="FQE657" s="2"/>
      <c r="FQF657" s="2"/>
      <c r="FQG657" s="2"/>
      <c r="FQH657" s="2"/>
      <c r="FQI657" s="2"/>
      <c r="FQJ657" s="2"/>
      <c r="FQK657" s="2"/>
      <c r="FQL657" s="2"/>
      <c r="FQM657" s="2"/>
      <c r="FQN657" s="2"/>
      <c r="FQO657" s="2"/>
      <c r="FQP657" s="2"/>
      <c r="FQQ657" s="2"/>
      <c r="FQR657" s="2"/>
      <c r="FQS657" s="2"/>
      <c r="FQT657" s="2"/>
      <c r="FQU657" s="2"/>
      <c r="FQV657" s="2"/>
      <c r="FQW657" s="2"/>
      <c r="FQX657" s="2"/>
      <c r="FQY657" s="2"/>
      <c r="FQZ657" s="2"/>
      <c r="FRA657" s="2"/>
      <c r="FRB657" s="2"/>
      <c r="FRC657" s="2"/>
      <c r="FRD657" s="2"/>
      <c r="FRE657" s="2"/>
      <c r="FRF657" s="2"/>
      <c r="FRG657" s="2"/>
      <c r="FRH657" s="2"/>
      <c r="FRI657" s="2"/>
      <c r="FRJ657" s="2"/>
      <c r="FRK657" s="2"/>
      <c r="FRL657" s="2"/>
      <c r="FRM657" s="2"/>
      <c r="FRN657" s="2"/>
      <c r="FRO657" s="2"/>
      <c r="FRP657" s="2"/>
      <c r="FRQ657" s="2"/>
      <c r="FRR657" s="2"/>
      <c r="FRS657" s="2"/>
      <c r="FRT657" s="2"/>
      <c r="FRU657" s="2"/>
      <c r="FRV657" s="2"/>
      <c r="FRW657" s="2"/>
      <c r="FRX657" s="2"/>
      <c r="FRY657" s="2"/>
      <c r="FRZ657" s="2"/>
      <c r="FSA657" s="2"/>
      <c r="FSB657" s="2"/>
      <c r="FSC657" s="2"/>
      <c r="FSD657" s="2"/>
      <c r="FSE657" s="2"/>
      <c r="FSF657" s="2"/>
      <c r="FSG657" s="2"/>
      <c r="FSH657" s="2"/>
      <c r="FSI657" s="2"/>
      <c r="FSJ657" s="2"/>
      <c r="FSK657" s="2"/>
      <c r="FSL657" s="2"/>
      <c r="FSM657" s="2"/>
      <c r="FSN657" s="2"/>
      <c r="FSO657" s="2"/>
      <c r="FSP657" s="2"/>
      <c r="FSQ657" s="2"/>
      <c r="FSR657" s="2"/>
      <c r="FSS657" s="2"/>
      <c r="FST657" s="2"/>
      <c r="FSU657" s="2"/>
      <c r="FSV657" s="2"/>
      <c r="FSW657" s="2"/>
      <c r="FSX657" s="2"/>
      <c r="FSY657" s="2"/>
      <c r="FSZ657" s="2"/>
      <c r="FTA657" s="2"/>
      <c r="FTB657" s="2"/>
      <c r="FTC657" s="2"/>
      <c r="FTD657" s="2"/>
      <c r="FTE657" s="2"/>
      <c r="FTF657" s="2"/>
      <c r="FTG657" s="2"/>
      <c r="FTH657" s="2"/>
      <c r="FTI657" s="2"/>
      <c r="FTJ657" s="2"/>
      <c r="FTK657" s="2"/>
      <c r="FTL657" s="2"/>
      <c r="FTM657" s="2"/>
      <c r="FTN657" s="2"/>
      <c r="FTO657" s="2"/>
      <c r="FTP657" s="2"/>
      <c r="FTQ657" s="2"/>
      <c r="FTR657" s="2"/>
      <c r="FTS657" s="2"/>
      <c r="FTT657" s="2"/>
      <c r="FTU657" s="2"/>
      <c r="FTV657" s="2"/>
      <c r="FTW657" s="2"/>
      <c r="FTX657" s="2"/>
      <c r="FTY657" s="2"/>
      <c r="FTZ657" s="2"/>
      <c r="FUA657" s="2"/>
      <c r="FUB657" s="2"/>
      <c r="FUC657" s="2"/>
      <c r="FUD657" s="2"/>
      <c r="FUE657" s="2"/>
      <c r="FUF657" s="2"/>
      <c r="FUG657" s="2"/>
      <c r="FUH657" s="2"/>
      <c r="FUI657" s="2"/>
      <c r="FUJ657" s="2"/>
      <c r="FUK657" s="2"/>
      <c r="FUL657" s="2"/>
      <c r="FUM657" s="2"/>
      <c r="FUN657" s="2"/>
      <c r="FUO657" s="2"/>
      <c r="FUP657" s="2"/>
      <c r="FUQ657" s="2"/>
      <c r="FUR657" s="2"/>
      <c r="FUS657" s="2"/>
      <c r="FUT657" s="2"/>
      <c r="FUU657" s="2"/>
      <c r="FUV657" s="2"/>
      <c r="FUW657" s="2"/>
      <c r="FUX657" s="2"/>
      <c r="FUY657" s="2"/>
      <c r="FUZ657" s="2"/>
      <c r="FVA657" s="2"/>
      <c r="FVB657" s="2"/>
      <c r="FVC657" s="2"/>
      <c r="FVD657" s="2"/>
      <c r="FVE657" s="2"/>
      <c r="FVF657" s="2"/>
      <c r="FVG657" s="2"/>
      <c r="FVH657" s="2"/>
      <c r="FVI657" s="2"/>
      <c r="FVJ657" s="2"/>
      <c r="FVK657" s="2"/>
      <c r="FVL657" s="2"/>
      <c r="FVM657" s="2"/>
      <c r="FVN657" s="2"/>
      <c r="FVO657" s="2"/>
      <c r="FVP657" s="2"/>
      <c r="FVQ657" s="2"/>
      <c r="FVR657" s="2"/>
      <c r="FVS657" s="2"/>
      <c r="FVT657" s="2"/>
      <c r="FVU657" s="2"/>
      <c r="FVV657" s="2"/>
      <c r="FVW657" s="2"/>
      <c r="FVX657" s="2"/>
      <c r="FVY657" s="2"/>
      <c r="FVZ657" s="2"/>
      <c r="FWA657" s="2"/>
      <c r="FWB657" s="2"/>
      <c r="FWC657" s="2"/>
      <c r="FWD657" s="2"/>
      <c r="FWE657" s="2"/>
      <c r="FWF657" s="2"/>
      <c r="FWG657" s="2"/>
      <c r="FWH657" s="2"/>
      <c r="FWI657" s="2"/>
      <c r="FWJ657" s="2"/>
      <c r="FWK657" s="2"/>
      <c r="FWL657" s="2"/>
      <c r="FWM657" s="2"/>
      <c r="FWN657" s="2"/>
      <c r="FWO657" s="2"/>
      <c r="FWP657" s="2"/>
      <c r="FWQ657" s="2"/>
      <c r="FWR657" s="2"/>
      <c r="FWS657" s="2"/>
      <c r="FWT657" s="2"/>
      <c r="FWU657" s="2"/>
      <c r="FWV657" s="2"/>
      <c r="FWW657" s="2"/>
      <c r="FWX657" s="2"/>
      <c r="FWY657" s="2"/>
      <c r="FWZ657" s="2"/>
      <c r="FXA657" s="2"/>
      <c r="FXB657" s="2"/>
      <c r="FXC657" s="2"/>
      <c r="FXD657" s="2"/>
      <c r="FXE657" s="2"/>
      <c r="FXF657" s="2"/>
      <c r="FXG657" s="2"/>
      <c r="FXH657" s="2"/>
      <c r="FXI657" s="2"/>
      <c r="FXJ657" s="2"/>
      <c r="FXK657" s="2"/>
      <c r="FXL657" s="2"/>
      <c r="FXM657" s="2"/>
      <c r="FXN657" s="2"/>
      <c r="FXO657" s="2"/>
      <c r="FXP657" s="2"/>
      <c r="FXQ657" s="2"/>
      <c r="FXR657" s="2"/>
      <c r="FXS657" s="2"/>
      <c r="FXT657" s="2"/>
      <c r="FXU657" s="2"/>
      <c r="FXV657" s="2"/>
      <c r="FXW657" s="2"/>
      <c r="FXX657" s="2"/>
      <c r="FXY657" s="2"/>
      <c r="FXZ657" s="2"/>
      <c r="FYA657" s="2"/>
      <c r="FYB657" s="2"/>
      <c r="FYC657" s="2"/>
      <c r="FYD657" s="2"/>
      <c r="FYE657" s="2"/>
      <c r="FYF657" s="2"/>
      <c r="FYG657" s="2"/>
      <c r="FYH657" s="2"/>
      <c r="FYI657" s="2"/>
      <c r="FYJ657" s="2"/>
      <c r="FYK657" s="2"/>
      <c r="FYL657" s="2"/>
      <c r="FYM657" s="2"/>
      <c r="FYN657" s="2"/>
      <c r="FYO657" s="2"/>
      <c r="FYP657" s="2"/>
      <c r="FYQ657" s="2"/>
      <c r="FYR657" s="2"/>
      <c r="FYS657" s="2"/>
      <c r="FYT657" s="2"/>
      <c r="FYU657" s="2"/>
      <c r="FYV657" s="2"/>
      <c r="FYW657" s="2"/>
      <c r="FYX657" s="2"/>
      <c r="FYY657" s="2"/>
      <c r="FYZ657" s="2"/>
      <c r="FZA657" s="2"/>
      <c r="FZB657" s="2"/>
      <c r="FZC657" s="2"/>
      <c r="FZD657" s="2"/>
      <c r="FZE657" s="2"/>
      <c r="FZF657" s="2"/>
      <c r="FZG657" s="2"/>
      <c r="FZH657" s="2"/>
      <c r="FZI657" s="2"/>
      <c r="FZJ657" s="2"/>
      <c r="FZK657" s="2"/>
      <c r="FZL657" s="2"/>
      <c r="FZM657" s="2"/>
      <c r="FZN657" s="2"/>
      <c r="FZO657" s="2"/>
      <c r="FZP657" s="2"/>
      <c r="FZQ657" s="2"/>
      <c r="FZR657" s="2"/>
      <c r="FZS657" s="2"/>
      <c r="FZT657" s="2"/>
      <c r="FZU657" s="2"/>
      <c r="FZV657" s="2"/>
      <c r="FZW657" s="2"/>
      <c r="FZX657" s="2"/>
      <c r="FZY657" s="2"/>
      <c r="FZZ657" s="2"/>
      <c r="GAA657" s="2"/>
      <c r="GAB657" s="2"/>
      <c r="GAC657" s="2"/>
      <c r="GAD657" s="2"/>
      <c r="GAE657" s="2"/>
      <c r="GAF657" s="2"/>
      <c r="GAG657" s="2"/>
      <c r="GAH657" s="2"/>
      <c r="GAI657" s="2"/>
      <c r="GAJ657" s="2"/>
      <c r="GAK657" s="2"/>
      <c r="GAL657" s="2"/>
      <c r="GAM657" s="2"/>
      <c r="GAN657" s="2"/>
      <c r="GAO657" s="2"/>
      <c r="GAP657" s="2"/>
      <c r="GAQ657" s="2"/>
      <c r="GAR657" s="2"/>
      <c r="GAS657" s="2"/>
      <c r="GAT657" s="2"/>
      <c r="GAU657" s="2"/>
      <c r="GAV657" s="2"/>
      <c r="GAW657" s="2"/>
      <c r="GAX657" s="2"/>
      <c r="GAY657" s="2"/>
      <c r="GAZ657" s="2"/>
      <c r="GBA657" s="2"/>
      <c r="GBB657" s="2"/>
      <c r="GBC657" s="2"/>
      <c r="GBD657" s="2"/>
      <c r="GBE657" s="2"/>
      <c r="GBF657" s="2"/>
      <c r="GBG657" s="2"/>
      <c r="GBH657" s="2"/>
      <c r="GBI657" s="2"/>
      <c r="GBJ657" s="2"/>
      <c r="GBK657" s="2"/>
      <c r="GBL657" s="2"/>
      <c r="GBM657" s="2"/>
      <c r="GBN657" s="2"/>
      <c r="GBO657" s="2"/>
      <c r="GBP657" s="2"/>
      <c r="GBQ657" s="2"/>
      <c r="GBR657" s="2"/>
      <c r="GBS657" s="2"/>
      <c r="GBT657" s="2"/>
      <c r="GBU657" s="2"/>
      <c r="GBV657" s="2"/>
      <c r="GBW657" s="2"/>
      <c r="GBX657" s="2"/>
      <c r="GBY657" s="2"/>
      <c r="GBZ657" s="2"/>
      <c r="GCA657" s="2"/>
      <c r="GCB657" s="2"/>
      <c r="GCC657" s="2"/>
      <c r="GCD657" s="2"/>
      <c r="GCE657" s="2"/>
      <c r="GCF657" s="2"/>
      <c r="GCG657" s="2"/>
      <c r="GCH657" s="2"/>
      <c r="GCI657" s="2"/>
      <c r="GCJ657" s="2"/>
      <c r="GCK657" s="2"/>
      <c r="GCL657" s="2"/>
      <c r="GCM657" s="2"/>
      <c r="GCN657" s="2"/>
      <c r="GCO657" s="2"/>
      <c r="GCP657" s="2"/>
      <c r="GCQ657" s="2"/>
      <c r="GCR657" s="2"/>
      <c r="GCS657" s="2"/>
      <c r="GCT657" s="2"/>
      <c r="GCU657" s="2"/>
      <c r="GCV657" s="2"/>
      <c r="GCW657" s="2"/>
      <c r="GCX657" s="2"/>
      <c r="GCY657" s="2"/>
      <c r="GCZ657" s="2"/>
      <c r="GDA657" s="2"/>
      <c r="GDB657" s="2"/>
      <c r="GDC657" s="2"/>
      <c r="GDD657" s="2"/>
      <c r="GDE657" s="2"/>
      <c r="GDF657" s="2"/>
      <c r="GDG657" s="2"/>
      <c r="GDH657" s="2"/>
      <c r="GDI657" s="2"/>
      <c r="GDJ657" s="2"/>
      <c r="GDK657" s="2"/>
      <c r="GDL657" s="2"/>
      <c r="GDM657" s="2"/>
      <c r="GDN657" s="2"/>
      <c r="GDO657" s="2"/>
      <c r="GDP657" s="2"/>
      <c r="GDQ657" s="2"/>
      <c r="GDR657" s="2"/>
      <c r="GDS657" s="2"/>
      <c r="GDT657" s="2"/>
      <c r="GDU657" s="2"/>
      <c r="GDV657" s="2"/>
      <c r="GDW657" s="2"/>
      <c r="GDX657" s="2"/>
      <c r="GDY657" s="2"/>
      <c r="GDZ657" s="2"/>
      <c r="GEA657" s="2"/>
      <c r="GEB657" s="2"/>
      <c r="GEC657" s="2"/>
      <c r="GED657" s="2"/>
      <c r="GEE657" s="2"/>
      <c r="GEF657" s="2"/>
      <c r="GEG657" s="2"/>
      <c r="GEH657" s="2"/>
      <c r="GEI657" s="2"/>
      <c r="GEJ657" s="2"/>
      <c r="GEK657" s="2"/>
      <c r="GEL657" s="2"/>
      <c r="GEM657" s="2"/>
      <c r="GEN657" s="2"/>
      <c r="GEO657" s="2"/>
      <c r="GEP657" s="2"/>
      <c r="GEQ657" s="2"/>
      <c r="GER657" s="2"/>
      <c r="GES657" s="2"/>
      <c r="GET657" s="2"/>
      <c r="GEU657" s="2"/>
      <c r="GEV657" s="2"/>
      <c r="GEW657" s="2"/>
      <c r="GEX657" s="2"/>
      <c r="GEY657" s="2"/>
      <c r="GEZ657" s="2"/>
      <c r="GFA657" s="2"/>
      <c r="GFB657" s="2"/>
      <c r="GFC657" s="2"/>
      <c r="GFD657" s="2"/>
      <c r="GFE657" s="2"/>
      <c r="GFF657" s="2"/>
      <c r="GFG657" s="2"/>
      <c r="GFH657" s="2"/>
      <c r="GFI657" s="2"/>
      <c r="GFJ657" s="2"/>
      <c r="GFK657" s="2"/>
      <c r="GFL657" s="2"/>
      <c r="GFM657" s="2"/>
      <c r="GFN657" s="2"/>
      <c r="GFO657" s="2"/>
      <c r="GFP657" s="2"/>
      <c r="GFQ657" s="2"/>
      <c r="GFR657" s="2"/>
      <c r="GFS657" s="2"/>
      <c r="GFT657" s="2"/>
      <c r="GFU657" s="2"/>
      <c r="GFV657" s="2"/>
      <c r="GFW657" s="2"/>
      <c r="GFX657" s="2"/>
      <c r="GFY657" s="2"/>
      <c r="GFZ657" s="2"/>
      <c r="GGA657" s="2"/>
      <c r="GGB657" s="2"/>
      <c r="GGC657" s="2"/>
      <c r="GGD657" s="2"/>
      <c r="GGE657" s="2"/>
      <c r="GGF657" s="2"/>
      <c r="GGG657" s="2"/>
      <c r="GGH657" s="2"/>
      <c r="GGI657" s="2"/>
      <c r="GGJ657" s="2"/>
      <c r="GGK657" s="2"/>
      <c r="GGL657" s="2"/>
      <c r="GGM657" s="2"/>
      <c r="GGN657" s="2"/>
      <c r="GGO657" s="2"/>
      <c r="GGP657" s="2"/>
      <c r="GGQ657" s="2"/>
      <c r="GGR657" s="2"/>
      <c r="GGS657" s="2"/>
      <c r="GGT657" s="2"/>
      <c r="GGU657" s="2"/>
      <c r="GGV657" s="2"/>
      <c r="GGW657" s="2"/>
      <c r="GGX657" s="2"/>
      <c r="GGY657" s="2"/>
      <c r="GGZ657" s="2"/>
      <c r="GHA657" s="2"/>
      <c r="GHB657" s="2"/>
      <c r="GHC657" s="2"/>
      <c r="GHD657" s="2"/>
      <c r="GHE657" s="2"/>
      <c r="GHF657" s="2"/>
      <c r="GHG657" s="2"/>
      <c r="GHH657" s="2"/>
      <c r="GHI657" s="2"/>
      <c r="GHJ657" s="2"/>
      <c r="GHK657" s="2"/>
      <c r="GHL657" s="2"/>
      <c r="GHM657" s="2"/>
      <c r="GHN657" s="2"/>
      <c r="GHO657" s="2"/>
      <c r="GHP657" s="2"/>
      <c r="GHQ657" s="2"/>
      <c r="GHR657" s="2"/>
      <c r="GHS657" s="2"/>
      <c r="GHT657" s="2"/>
      <c r="GHU657" s="2"/>
      <c r="GHV657" s="2"/>
      <c r="GHW657" s="2"/>
      <c r="GHX657" s="2"/>
      <c r="GHY657" s="2"/>
      <c r="GHZ657" s="2"/>
      <c r="GIA657" s="2"/>
      <c r="GIB657" s="2"/>
      <c r="GIC657" s="2"/>
      <c r="GID657" s="2"/>
      <c r="GIE657" s="2"/>
      <c r="GIF657" s="2"/>
      <c r="GIG657" s="2"/>
      <c r="GIH657" s="2"/>
      <c r="GII657" s="2"/>
      <c r="GIJ657" s="2"/>
      <c r="GIK657" s="2"/>
      <c r="GIL657" s="2"/>
      <c r="GIM657" s="2"/>
      <c r="GIN657" s="2"/>
      <c r="GIO657" s="2"/>
      <c r="GIP657" s="2"/>
      <c r="GIQ657" s="2"/>
      <c r="GIR657" s="2"/>
      <c r="GIS657" s="2"/>
      <c r="GIT657" s="2"/>
      <c r="GIU657" s="2"/>
      <c r="GIV657" s="2"/>
      <c r="GIW657" s="2"/>
      <c r="GIX657" s="2"/>
      <c r="GIY657" s="2"/>
      <c r="GIZ657" s="2"/>
      <c r="GJA657" s="2"/>
      <c r="GJB657" s="2"/>
      <c r="GJC657" s="2"/>
      <c r="GJD657" s="2"/>
      <c r="GJE657" s="2"/>
      <c r="GJF657" s="2"/>
      <c r="GJG657" s="2"/>
      <c r="GJH657" s="2"/>
      <c r="GJI657" s="2"/>
      <c r="GJJ657" s="2"/>
      <c r="GJK657" s="2"/>
      <c r="GJL657" s="2"/>
      <c r="GJM657" s="2"/>
      <c r="GJN657" s="2"/>
      <c r="GJO657" s="2"/>
      <c r="GJP657" s="2"/>
      <c r="GJQ657" s="2"/>
      <c r="GJR657" s="2"/>
      <c r="GJS657" s="2"/>
      <c r="GJT657" s="2"/>
      <c r="GJU657" s="2"/>
      <c r="GJV657" s="2"/>
      <c r="GJW657" s="2"/>
      <c r="GJX657" s="2"/>
      <c r="GJY657" s="2"/>
      <c r="GJZ657" s="2"/>
      <c r="GKA657" s="2"/>
      <c r="GKB657" s="2"/>
      <c r="GKC657" s="2"/>
      <c r="GKD657" s="2"/>
      <c r="GKE657" s="2"/>
      <c r="GKF657" s="2"/>
      <c r="GKG657" s="2"/>
      <c r="GKH657" s="2"/>
      <c r="GKI657" s="2"/>
      <c r="GKJ657" s="2"/>
      <c r="GKK657" s="2"/>
      <c r="GKL657" s="2"/>
      <c r="GKM657" s="2"/>
      <c r="GKN657" s="2"/>
      <c r="GKO657" s="2"/>
      <c r="GKP657" s="2"/>
      <c r="GKQ657" s="2"/>
      <c r="GKR657" s="2"/>
      <c r="GKS657" s="2"/>
      <c r="GKT657" s="2"/>
      <c r="GKU657" s="2"/>
      <c r="GKV657" s="2"/>
      <c r="GKW657" s="2"/>
      <c r="GKX657" s="2"/>
      <c r="GKY657" s="2"/>
      <c r="GKZ657" s="2"/>
      <c r="GLA657" s="2"/>
      <c r="GLB657" s="2"/>
      <c r="GLC657" s="2"/>
      <c r="GLD657" s="2"/>
      <c r="GLE657" s="2"/>
      <c r="GLF657" s="2"/>
      <c r="GLG657" s="2"/>
      <c r="GLH657" s="2"/>
      <c r="GLI657" s="2"/>
      <c r="GLJ657" s="2"/>
      <c r="GLK657" s="2"/>
      <c r="GLL657" s="2"/>
      <c r="GLM657" s="2"/>
      <c r="GLN657" s="2"/>
      <c r="GLO657" s="2"/>
      <c r="GLP657" s="2"/>
      <c r="GLQ657" s="2"/>
      <c r="GLR657" s="2"/>
      <c r="GLS657" s="2"/>
      <c r="GLT657" s="2"/>
      <c r="GLU657" s="2"/>
      <c r="GLV657" s="2"/>
      <c r="GLW657" s="2"/>
      <c r="GLX657" s="2"/>
      <c r="GLY657" s="2"/>
      <c r="GLZ657" s="2"/>
      <c r="GMA657" s="2"/>
      <c r="GMB657" s="2"/>
      <c r="GMC657" s="2"/>
      <c r="GMD657" s="2"/>
      <c r="GME657" s="2"/>
      <c r="GMF657" s="2"/>
      <c r="GMG657" s="2"/>
      <c r="GMH657" s="2"/>
      <c r="GMI657" s="2"/>
      <c r="GMJ657" s="2"/>
      <c r="GMK657" s="2"/>
      <c r="GML657" s="2"/>
      <c r="GMM657" s="2"/>
      <c r="GMN657" s="2"/>
      <c r="GMO657" s="2"/>
      <c r="GMP657" s="2"/>
      <c r="GMQ657" s="2"/>
      <c r="GMR657" s="2"/>
      <c r="GMS657" s="2"/>
      <c r="GMT657" s="2"/>
      <c r="GMU657" s="2"/>
      <c r="GMV657" s="2"/>
      <c r="GMW657" s="2"/>
      <c r="GMX657" s="2"/>
      <c r="GMY657" s="2"/>
      <c r="GMZ657" s="2"/>
      <c r="GNA657" s="2"/>
      <c r="GNB657" s="2"/>
      <c r="GNC657" s="2"/>
      <c r="GND657" s="2"/>
      <c r="GNE657" s="2"/>
      <c r="GNF657" s="2"/>
      <c r="GNG657" s="2"/>
      <c r="GNH657" s="2"/>
      <c r="GNI657" s="2"/>
      <c r="GNJ657" s="2"/>
      <c r="GNK657" s="2"/>
      <c r="GNL657" s="2"/>
      <c r="GNM657" s="2"/>
      <c r="GNN657" s="2"/>
      <c r="GNO657" s="2"/>
      <c r="GNP657" s="2"/>
      <c r="GNQ657" s="2"/>
      <c r="GNR657" s="2"/>
      <c r="GNS657" s="2"/>
      <c r="GNT657" s="2"/>
      <c r="GNU657" s="2"/>
      <c r="GNV657" s="2"/>
      <c r="GNW657" s="2"/>
      <c r="GNX657" s="2"/>
      <c r="GNY657" s="2"/>
      <c r="GNZ657" s="2"/>
      <c r="GOA657" s="2"/>
      <c r="GOB657" s="2"/>
      <c r="GOC657" s="2"/>
      <c r="GOD657" s="2"/>
      <c r="GOE657" s="2"/>
      <c r="GOF657" s="2"/>
      <c r="GOG657" s="2"/>
      <c r="GOH657" s="2"/>
      <c r="GOI657" s="2"/>
      <c r="GOJ657" s="2"/>
      <c r="GOK657" s="2"/>
      <c r="GOL657" s="2"/>
      <c r="GOM657" s="2"/>
      <c r="GON657" s="2"/>
      <c r="GOO657" s="2"/>
      <c r="GOP657" s="2"/>
      <c r="GOQ657" s="2"/>
      <c r="GOR657" s="2"/>
      <c r="GOS657" s="2"/>
      <c r="GOT657" s="2"/>
      <c r="GOU657" s="2"/>
      <c r="GOV657" s="2"/>
      <c r="GOW657" s="2"/>
      <c r="GOX657" s="2"/>
      <c r="GOY657" s="2"/>
      <c r="GOZ657" s="2"/>
      <c r="GPA657" s="2"/>
      <c r="GPB657" s="2"/>
      <c r="GPC657" s="2"/>
      <c r="GPD657" s="2"/>
      <c r="GPE657" s="2"/>
      <c r="GPF657" s="2"/>
      <c r="GPG657" s="2"/>
      <c r="GPH657" s="2"/>
      <c r="GPI657" s="2"/>
      <c r="GPJ657" s="2"/>
      <c r="GPK657" s="2"/>
      <c r="GPL657" s="2"/>
      <c r="GPM657" s="2"/>
      <c r="GPN657" s="2"/>
      <c r="GPO657" s="2"/>
      <c r="GPP657" s="2"/>
      <c r="GPQ657" s="2"/>
      <c r="GPR657" s="2"/>
      <c r="GPS657" s="2"/>
      <c r="GPT657" s="2"/>
      <c r="GPU657" s="2"/>
      <c r="GPV657" s="2"/>
      <c r="GPW657" s="2"/>
      <c r="GPX657" s="2"/>
      <c r="GPY657" s="2"/>
      <c r="GPZ657" s="2"/>
      <c r="GQA657" s="2"/>
      <c r="GQB657" s="2"/>
      <c r="GQC657" s="2"/>
      <c r="GQD657" s="2"/>
      <c r="GQE657" s="2"/>
      <c r="GQF657" s="2"/>
      <c r="GQG657" s="2"/>
      <c r="GQH657" s="2"/>
      <c r="GQI657" s="2"/>
      <c r="GQJ657" s="2"/>
      <c r="GQK657" s="2"/>
      <c r="GQL657" s="2"/>
      <c r="GQM657" s="2"/>
      <c r="GQN657" s="2"/>
      <c r="GQO657" s="2"/>
      <c r="GQP657" s="2"/>
      <c r="GQQ657" s="2"/>
      <c r="GQR657" s="2"/>
      <c r="GQS657" s="2"/>
      <c r="GQT657" s="2"/>
      <c r="GQU657" s="2"/>
      <c r="GQV657" s="2"/>
      <c r="GQW657" s="2"/>
      <c r="GQX657" s="2"/>
      <c r="GQY657" s="2"/>
      <c r="GQZ657" s="2"/>
      <c r="GRA657" s="2"/>
      <c r="GRB657" s="2"/>
      <c r="GRC657" s="2"/>
      <c r="GRD657" s="2"/>
      <c r="GRE657" s="2"/>
      <c r="GRF657" s="2"/>
      <c r="GRG657" s="2"/>
      <c r="GRH657" s="2"/>
      <c r="GRI657" s="2"/>
      <c r="GRJ657" s="2"/>
      <c r="GRK657" s="2"/>
      <c r="GRL657" s="2"/>
      <c r="GRM657" s="2"/>
      <c r="GRN657" s="2"/>
      <c r="GRO657" s="2"/>
      <c r="GRP657" s="2"/>
      <c r="GRQ657" s="2"/>
      <c r="GRR657" s="2"/>
      <c r="GRS657" s="2"/>
      <c r="GRT657" s="2"/>
      <c r="GRU657" s="2"/>
      <c r="GRV657" s="2"/>
      <c r="GRW657" s="2"/>
      <c r="GRX657" s="2"/>
      <c r="GRY657" s="2"/>
      <c r="GRZ657" s="2"/>
      <c r="GSA657" s="2"/>
      <c r="GSB657" s="2"/>
      <c r="GSC657" s="2"/>
      <c r="GSD657" s="2"/>
      <c r="GSE657" s="2"/>
      <c r="GSF657" s="2"/>
      <c r="GSG657" s="2"/>
      <c r="GSH657" s="2"/>
      <c r="GSI657" s="2"/>
      <c r="GSJ657" s="2"/>
      <c r="GSK657" s="2"/>
      <c r="GSL657" s="2"/>
      <c r="GSM657" s="2"/>
      <c r="GSN657" s="2"/>
      <c r="GSO657" s="2"/>
      <c r="GSP657" s="2"/>
      <c r="GSQ657" s="2"/>
      <c r="GSR657" s="2"/>
      <c r="GSS657" s="2"/>
      <c r="GST657" s="2"/>
      <c r="GSU657" s="2"/>
      <c r="GSV657" s="2"/>
      <c r="GSW657" s="2"/>
      <c r="GSX657" s="2"/>
      <c r="GSY657" s="2"/>
      <c r="GSZ657" s="2"/>
      <c r="GTA657" s="2"/>
      <c r="GTB657" s="2"/>
      <c r="GTC657" s="2"/>
      <c r="GTD657" s="2"/>
      <c r="GTE657" s="2"/>
      <c r="GTF657" s="2"/>
      <c r="GTG657" s="2"/>
      <c r="GTH657" s="2"/>
      <c r="GTI657" s="2"/>
      <c r="GTJ657" s="2"/>
      <c r="GTK657" s="2"/>
      <c r="GTL657" s="2"/>
      <c r="GTM657" s="2"/>
      <c r="GTN657" s="2"/>
      <c r="GTO657" s="2"/>
      <c r="GTP657" s="2"/>
      <c r="GTQ657" s="2"/>
      <c r="GTR657" s="2"/>
      <c r="GTS657" s="2"/>
      <c r="GTT657" s="2"/>
      <c r="GTU657" s="2"/>
      <c r="GTV657" s="2"/>
      <c r="GTW657" s="2"/>
      <c r="GTX657" s="2"/>
      <c r="GTY657" s="2"/>
      <c r="GTZ657" s="2"/>
      <c r="GUA657" s="2"/>
      <c r="GUB657" s="2"/>
      <c r="GUC657" s="2"/>
      <c r="GUD657" s="2"/>
      <c r="GUE657" s="2"/>
      <c r="GUF657" s="2"/>
      <c r="GUG657" s="2"/>
      <c r="GUH657" s="2"/>
      <c r="GUI657" s="2"/>
      <c r="GUJ657" s="2"/>
      <c r="GUK657" s="2"/>
      <c r="GUL657" s="2"/>
      <c r="GUM657" s="2"/>
      <c r="GUN657" s="2"/>
      <c r="GUO657" s="2"/>
      <c r="GUP657" s="2"/>
      <c r="GUQ657" s="2"/>
      <c r="GUR657" s="2"/>
      <c r="GUS657" s="2"/>
      <c r="GUT657" s="2"/>
      <c r="GUU657" s="2"/>
      <c r="GUV657" s="2"/>
      <c r="GUW657" s="2"/>
      <c r="GUX657" s="2"/>
      <c r="GUY657" s="2"/>
      <c r="GUZ657" s="2"/>
      <c r="GVA657" s="2"/>
      <c r="GVB657" s="2"/>
      <c r="GVC657" s="2"/>
      <c r="GVD657" s="2"/>
      <c r="GVE657" s="2"/>
      <c r="GVF657" s="2"/>
      <c r="GVG657" s="2"/>
      <c r="GVH657" s="2"/>
      <c r="GVI657" s="2"/>
      <c r="GVJ657" s="2"/>
      <c r="GVK657" s="2"/>
      <c r="GVL657" s="2"/>
      <c r="GVM657" s="2"/>
      <c r="GVN657" s="2"/>
      <c r="GVO657" s="2"/>
      <c r="GVP657" s="2"/>
      <c r="GVQ657" s="2"/>
      <c r="GVR657" s="2"/>
      <c r="GVS657" s="2"/>
      <c r="GVT657" s="2"/>
      <c r="GVU657" s="2"/>
      <c r="GVV657" s="2"/>
      <c r="GVW657" s="2"/>
      <c r="GVX657" s="2"/>
      <c r="GVY657" s="2"/>
      <c r="GVZ657" s="2"/>
      <c r="GWA657" s="2"/>
      <c r="GWB657" s="2"/>
      <c r="GWC657" s="2"/>
      <c r="GWD657" s="2"/>
      <c r="GWE657" s="2"/>
      <c r="GWF657" s="2"/>
      <c r="GWG657" s="2"/>
      <c r="GWH657" s="2"/>
      <c r="GWI657" s="2"/>
      <c r="GWJ657" s="2"/>
      <c r="GWK657" s="2"/>
      <c r="GWL657" s="2"/>
      <c r="GWM657" s="2"/>
      <c r="GWN657" s="2"/>
      <c r="GWO657" s="2"/>
      <c r="GWP657" s="2"/>
      <c r="GWQ657" s="2"/>
      <c r="GWR657" s="2"/>
      <c r="GWS657" s="2"/>
      <c r="GWT657" s="2"/>
      <c r="GWU657" s="2"/>
      <c r="GWV657" s="2"/>
      <c r="GWW657" s="2"/>
      <c r="GWX657" s="2"/>
      <c r="GWY657" s="2"/>
      <c r="GWZ657" s="2"/>
      <c r="GXA657" s="2"/>
      <c r="GXB657" s="2"/>
      <c r="GXC657" s="2"/>
      <c r="GXD657" s="2"/>
      <c r="GXE657" s="2"/>
      <c r="GXF657" s="2"/>
      <c r="GXG657" s="2"/>
      <c r="GXH657" s="2"/>
      <c r="GXI657" s="2"/>
      <c r="GXJ657" s="2"/>
      <c r="GXK657" s="2"/>
      <c r="GXL657" s="2"/>
      <c r="GXM657" s="2"/>
      <c r="GXN657" s="2"/>
      <c r="GXO657" s="2"/>
      <c r="GXP657" s="2"/>
      <c r="GXQ657" s="2"/>
      <c r="GXR657" s="2"/>
      <c r="GXS657" s="2"/>
      <c r="GXT657" s="2"/>
      <c r="GXU657" s="2"/>
      <c r="GXV657" s="2"/>
      <c r="GXW657" s="2"/>
      <c r="GXX657" s="2"/>
      <c r="GXY657" s="2"/>
      <c r="GXZ657" s="2"/>
      <c r="GYA657" s="2"/>
      <c r="GYB657" s="2"/>
      <c r="GYC657" s="2"/>
      <c r="GYD657" s="2"/>
      <c r="GYE657" s="2"/>
      <c r="GYF657" s="2"/>
      <c r="GYG657" s="2"/>
      <c r="GYH657" s="2"/>
      <c r="GYI657" s="2"/>
      <c r="GYJ657" s="2"/>
      <c r="GYK657" s="2"/>
      <c r="GYL657" s="2"/>
      <c r="GYM657" s="2"/>
      <c r="GYN657" s="2"/>
      <c r="GYO657" s="2"/>
      <c r="GYP657" s="2"/>
      <c r="GYQ657" s="2"/>
      <c r="GYR657" s="2"/>
      <c r="GYS657" s="2"/>
      <c r="GYT657" s="2"/>
      <c r="GYU657" s="2"/>
      <c r="GYV657" s="2"/>
      <c r="GYW657" s="2"/>
      <c r="GYX657" s="2"/>
      <c r="GYY657" s="2"/>
      <c r="GYZ657" s="2"/>
      <c r="GZA657" s="2"/>
      <c r="GZB657" s="2"/>
      <c r="GZC657" s="2"/>
      <c r="GZD657" s="2"/>
      <c r="GZE657" s="2"/>
      <c r="GZF657" s="2"/>
      <c r="GZG657" s="2"/>
      <c r="GZH657" s="2"/>
      <c r="GZI657" s="2"/>
      <c r="GZJ657" s="2"/>
      <c r="GZK657" s="2"/>
      <c r="GZL657" s="2"/>
      <c r="GZM657" s="2"/>
      <c r="GZN657" s="2"/>
      <c r="GZO657" s="2"/>
      <c r="GZP657" s="2"/>
      <c r="GZQ657" s="2"/>
      <c r="GZR657" s="2"/>
      <c r="GZS657" s="2"/>
      <c r="GZT657" s="2"/>
      <c r="GZU657" s="2"/>
      <c r="GZV657" s="2"/>
      <c r="GZW657" s="2"/>
      <c r="GZX657" s="2"/>
      <c r="GZY657" s="2"/>
      <c r="GZZ657" s="2"/>
      <c r="HAA657" s="2"/>
      <c r="HAB657" s="2"/>
      <c r="HAC657" s="2"/>
      <c r="HAD657" s="2"/>
      <c r="HAE657" s="2"/>
      <c r="HAF657" s="2"/>
      <c r="HAG657" s="2"/>
      <c r="HAH657" s="2"/>
      <c r="HAI657" s="2"/>
      <c r="HAJ657" s="2"/>
      <c r="HAK657" s="2"/>
      <c r="HAL657" s="2"/>
      <c r="HAM657" s="2"/>
      <c r="HAN657" s="2"/>
      <c r="HAO657" s="2"/>
      <c r="HAP657" s="2"/>
      <c r="HAQ657" s="2"/>
      <c r="HAR657" s="2"/>
      <c r="HAS657" s="2"/>
      <c r="HAT657" s="2"/>
      <c r="HAU657" s="2"/>
      <c r="HAV657" s="2"/>
      <c r="HAW657" s="2"/>
      <c r="HAX657" s="2"/>
      <c r="HAY657" s="2"/>
      <c r="HAZ657" s="2"/>
      <c r="HBA657" s="2"/>
      <c r="HBB657" s="2"/>
      <c r="HBC657" s="2"/>
      <c r="HBD657" s="2"/>
      <c r="HBE657" s="2"/>
      <c r="HBF657" s="2"/>
      <c r="HBG657" s="2"/>
      <c r="HBH657" s="2"/>
      <c r="HBI657" s="2"/>
      <c r="HBJ657" s="2"/>
      <c r="HBK657" s="2"/>
      <c r="HBL657" s="2"/>
      <c r="HBM657" s="2"/>
      <c r="HBN657" s="2"/>
      <c r="HBO657" s="2"/>
      <c r="HBP657" s="2"/>
      <c r="HBQ657" s="2"/>
      <c r="HBR657" s="2"/>
      <c r="HBS657" s="2"/>
      <c r="HBT657" s="2"/>
      <c r="HBU657" s="2"/>
      <c r="HBV657" s="2"/>
      <c r="HBW657" s="2"/>
      <c r="HBX657" s="2"/>
      <c r="HBY657" s="2"/>
      <c r="HBZ657" s="2"/>
      <c r="HCA657" s="2"/>
      <c r="HCB657" s="2"/>
      <c r="HCC657" s="2"/>
      <c r="HCD657" s="2"/>
      <c r="HCE657" s="2"/>
      <c r="HCF657" s="2"/>
      <c r="HCG657" s="2"/>
      <c r="HCH657" s="2"/>
      <c r="HCI657" s="2"/>
      <c r="HCJ657" s="2"/>
      <c r="HCK657" s="2"/>
      <c r="HCL657" s="2"/>
      <c r="HCM657" s="2"/>
      <c r="HCN657" s="2"/>
      <c r="HCO657" s="2"/>
      <c r="HCP657" s="2"/>
      <c r="HCQ657" s="2"/>
      <c r="HCR657" s="2"/>
      <c r="HCS657" s="2"/>
      <c r="HCT657" s="2"/>
      <c r="HCU657" s="2"/>
      <c r="HCV657" s="2"/>
      <c r="HCW657" s="2"/>
      <c r="HCX657" s="2"/>
      <c r="HCY657" s="2"/>
      <c r="HCZ657" s="2"/>
      <c r="HDA657" s="2"/>
      <c r="HDB657" s="2"/>
      <c r="HDC657" s="2"/>
      <c r="HDD657" s="2"/>
      <c r="HDE657" s="2"/>
      <c r="HDF657" s="2"/>
      <c r="HDG657" s="2"/>
      <c r="HDH657" s="2"/>
      <c r="HDI657" s="2"/>
      <c r="HDJ657" s="2"/>
      <c r="HDK657" s="2"/>
      <c r="HDL657" s="2"/>
      <c r="HDM657" s="2"/>
      <c r="HDN657" s="2"/>
      <c r="HDO657" s="2"/>
      <c r="HDP657" s="2"/>
      <c r="HDQ657" s="2"/>
      <c r="HDR657" s="2"/>
      <c r="HDS657" s="2"/>
      <c r="HDT657" s="2"/>
      <c r="HDU657" s="2"/>
      <c r="HDV657" s="2"/>
      <c r="HDW657" s="2"/>
      <c r="HDX657" s="2"/>
      <c r="HDY657" s="2"/>
      <c r="HDZ657" s="2"/>
      <c r="HEA657" s="2"/>
      <c r="HEB657" s="2"/>
      <c r="HEC657" s="2"/>
      <c r="HED657" s="2"/>
      <c r="HEE657" s="2"/>
      <c r="HEF657" s="2"/>
      <c r="HEG657" s="2"/>
      <c r="HEH657" s="2"/>
      <c r="HEI657" s="2"/>
      <c r="HEJ657" s="2"/>
      <c r="HEK657" s="2"/>
      <c r="HEL657" s="2"/>
      <c r="HEM657" s="2"/>
      <c r="HEN657" s="2"/>
      <c r="HEO657" s="2"/>
      <c r="HEP657" s="2"/>
      <c r="HEQ657" s="2"/>
      <c r="HER657" s="2"/>
      <c r="HES657" s="2"/>
      <c r="HET657" s="2"/>
      <c r="HEU657" s="2"/>
      <c r="HEV657" s="2"/>
      <c r="HEW657" s="2"/>
      <c r="HEX657" s="2"/>
      <c r="HEY657" s="2"/>
      <c r="HEZ657" s="2"/>
      <c r="HFA657" s="2"/>
      <c r="HFB657" s="2"/>
      <c r="HFC657" s="2"/>
      <c r="HFD657" s="2"/>
      <c r="HFE657" s="2"/>
      <c r="HFF657" s="2"/>
      <c r="HFG657" s="2"/>
      <c r="HFH657" s="2"/>
      <c r="HFI657" s="2"/>
      <c r="HFJ657" s="2"/>
      <c r="HFK657" s="2"/>
      <c r="HFL657" s="2"/>
      <c r="HFM657" s="2"/>
      <c r="HFN657" s="2"/>
      <c r="HFO657" s="2"/>
      <c r="HFP657" s="2"/>
      <c r="HFQ657" s="2"/>
      <c r="HFR657" s="2"/>
      <c r="HFS657" s="2"/>
      <c r="HFT657" s="2"/>
      <c r="HFU657" s="2"/>
      <c r="HFV657" s="2"/>
      <c r="HFW657" s="2"/>
      <c r="HFX657" s="2"/>
      <c r="HFY657" s="2"/>
      <c r="HFZ657" s="2"/>
      <c r="HGA657" s="2"/>
      <c r="HGB657" s="2"/>
      <c r="HGC657" s="2"/>
      <c r="HGD657" s="2"/>
      <c r="HGE657" s="2"/>
      <c r="HGF657" s="2"/>
      <c r="HGG657" s="2"/>
      <c r="HGH657" s="2"/>
      <c r="HGI657" s="2"/>
      <c r="HGJ657" s="2"/>
      <c r="HGK657" s="2"/>
      <c r="HGL657" s="2"/>
      <c r="HGM657" s="2"/>
      <c r="HGN657" s="2"/>
      <c r="HGO657" s="2"/>
      <c r="HGP657" s="2"/>
      <c r="HGQ657" s="2"/>
      <c r="HGR657" s="2"/>
      <c r="HGS657" s="2"/>
      <c r="HGT657" s="2"/>
      <c r="HGU657" s="2"/>
      <c r="HGV657" s="2"/>
      <c r="HGW657" s="2"/>
      <c r="HGX657" s="2"/>
      <c r="HGY657" s="2"/>
      <c r="HGZ657" s="2"/>
      <c r="HHA657" s="2"/>
      <c r="HHB657" s="2"/>
      <c r="HHC657" s="2"/>
      <c r="HHD657" s="2"/>
      <c r="HHE657" s="2"/>
      <c r="HHF657" s="2"/>
      <c r="HHG657" s="2"/>
      <c r="HHH657" s="2"/>
      <c r="HHI657" s="2"/>
      <c r="HHJ657" s="2"/>
      <c r="HHK657" s="2"/>
      <c r="HHL657" s="2"/>
      <c r="HHM657" s="2"/>
      <c r="HHN657" s="2"/>
      <c r="HHO657" s="2"/>
      <c r="HHP657" s="2"/>
      <c r="HHQ657" s="2"/>
      <c r="HHR657" s="2"/>
      <c r="HHS657" s="2"/>
      <c r="HHT657" s="2"/>
      <c r="HHU657" s="2"/>
      <c r="HHV657" s="2"/>
      <c r="HHW657" s="2"/>
      <c r="HHX657" s="2"/>
      <c r="HHY657" s="2"/>
      <c r="HHZ657" s="2"/>
      <c r="HIA657" s="2"/>
      <c r="HIB657" s="2"/>
      <c r="HIC657" s="2"/>
      <c r="HID657" s="2"/>
      <c r="HIE657" s="2"/>
      <c r="HIF657" s="2"/>
      <c r="HIG657" s="2"/>
      <c r="HIH657" s="2"/>
      <c r="HII657" s="2"/>
      <c r="HIJ657" s="2"/>
      <c r="HIK657" s="2"/>
      <c r="HIL657" s="2"/>
      <c r="HIM657" s="2"/>
      <c r="HIN657" s="2"/>
      <c r="HIO657" s="2"/>
      <c r="HIP657" s="2"/>
      <c r="HIQ657" s="2"/>
      <c r="HIR657" s="2"/>
      <c r="HIS657" s="2"/>
      <c r="HIT657" s="2"/>
      <c r="HIU657" s="2"/>
      <c r="HIV657" s="2"/>
      <c r="HIW657" s="2"/>
      <c r="HIX657" s="2"/>
      <c r="HIY657" s="2"/>
      <c r="HIZ657" s="2"/>
      <c r="HJA657" s="2"/>
      <c r="HJB657" s="2"/>
      <c r="HJC657" s="2"/>
      <c r="HJD657" s="2"/>
      <c r="HJE657" s="2"/>
      <c r="HJF657" s="2"/>
      <c r="HJG657" s="2"/>
      <c r="HJH657" s="2"/>
      <c r="HJI657" s="2"/>
      <c r="HJJ657" s="2"/>
      <c r="HJK657" s="2"/>
      <c r="HJL657" s="2"/>
      <c r="HJM657" s="2"/>
      <c r="HJN657" s="2"/>
      <c r="HJO657" s="2"/>
      <c r="HJP657" s="2"/>
      <c r="HJQ657" s="2"/>
      <c r="HJR657" s="2"/>
      <c r="HJS657" s="2"/>
      <c r="HJT657" s="2"/>
      <c r="HJU657" s="2"/>
      <c r="HJV657" s="2"/>
      <c r="HJW657" s="2"/>
      <c r="HJX657" s="2"/>
      <c r="HJY657" s="2"/>
      <c r="HJZ657" s="2"/>
      <c r="HKA657" s="2"/>
      <c r="HKB657" s="2"/>
      <c r="HKC657" s="2"/>
      <c r="HKD657" s="2"/>
      <c r="HKE657" s="2"/>
      <c r="HKF657" s="2"/>
      <c r="HKG657" s="2"/>
      <c r="HKH657" s="2"/>
      <c r="HKI657" s="2"/>
      <c r="HKJ657" s="2"/>
      <c r="HKK657" s="2"/>
      <c r="HKL657" s="2"/>
      <c r="HKM657" s="2"/>
      <c r="HKN657" s="2"/>
      <c r="HKO657" s="2"/>
      <c r="HKP657" s="2"/>
      <c r="HKQ657" s="2"/>
      <c r="HKR657" s="2"/>
      <c r="HKS657" s="2"/>
      <c r="HKT657" s="2"/>
      <c r="HKU657" s="2"/>
      <c r="HKV657" s="2"/>
      <c r="HKW657" s="2"/>
      <c r="HKX657" s="2"/>
      <c r="HKY657" s="2"/>
      <c r="HKZ657" s="2"/>
      <c r="HLA657" s="2"/>
      <c r="HLB657" s="2"/>
      <c r="HLC657" s="2"/>
      <c r="HLD657" s="2"/>
      <c r="HLE657" s="2"/>
      <c r="HLF657" s="2"/>
      <c r="HLG657" s="2"/>
      <c r="HLH657" s="2"/>
      <c r="HLI657" s="2"/>
      <c r="HLJ657" s="2"/>
      <c r="HLK657" s="2"/>
      <c r="HLL657" s="2"/>
      <c r="HLM657" s="2"/>
      <c r="HLN657" s="2"/>
      <c r="HLO657" s="2"/>
      <c r="HLP657" s="2"/>
      <c r="HLQ657" s="2"/>
      <c r="HLR657" s="2"/>
      <c r="HLS657" s="2"/>
      <c r="HLT657" s="2"/>
      <c r="HLU657" s="2"/>
      <c r="HLV657" s="2"/>
      <c r="HLW657" s="2"/>
      <c r="HLX657" s="2"/>
      <c r="HLY657" s="2"/>
      <c r="HLZ657" s="2"/>
      <c r="HMA657" s="2"/>
      <c r="HMB657" s="2"/>
      <c r="HMC657" s="2"/>
      <c r="HMD657" s="2"/>
      <c r="HME657" s="2"/>
      <c r="HMF657" s="2"/>
      <c r="HMG657" s="2"/>
      <c r="HMH657" s="2"/>
      <c r="HMI657" s="2"/>
      <c r="HMJ657" s="2"/>
      <c r="HMK657" s="2"/>
      <c r="HML657" s="2"/>
      <c r="HMM657" s="2"/>
      <c r="HMN657" s="2"/>
      <c r="HMO657" s="2"/>
      <c r="HMP657" s="2"/>
      <c r="HMQ657" s="2"/>
      <c r="HMR657" s="2"/>
      <c r="HMS657" s="2"/>
      <c r="HMT657" s="2"/>
      <c r="HMU657" s="2"/>
      <c r="HMV657" s="2"/>
      <c r="HMW657" s="2"/>
      <c r="HMX657" s="2"/>
      <c r="HMY657" s="2"/>
      <c r="HMZ657" s="2"/>
      <c r="HNA657" s="2"/>
      <c r="HNB657" s="2"/>
      <c r="HNC657" s="2"/>
      <c r="HND657" s="2"/>
      <c r="HNE657" s="2"/>
      <c r="HNF657" s="2"/>
      <c r="HNG657" s="2"/>
      <c r="HNH657" s="2"/>
      <c r="HNI657" s="2"/>
      <c r="HNJ657" s="2"/>
      <c r="HNK657" s="2"/>
      <c r="HNL657" s="2"/>
      <c r="HNM657" s="2"/>
      <c r="HNN657" s="2"/>
      <c r="HNO657" s="2"/>
      <c r="HNP657" s="2"/>
      <c r="HNQ657" s="2"/>
      <c r="HNR657" s="2"/>
      <c r="HNS657" s="2"/>
      <c r="HNT657" s="2"/>
      <c r="HNU657" s="2"/>
      <c r="HNV657" s="2"/>
      <c r="HNW657" s="2"/>
      <c r="HNX657" s="2"/>
      <c r="HNY657" s="2"/>
      <c r="HNZ657" s="2"/>
      <c r="HOA657" s="2"/>
      <c r="HOB657" s="2"/>
      <c r="HOC657" s="2"/>
      <c r="HOD657" s="2"/>
      <c r="HOE657" s="2"/>
      <c r="HOF657" s="2"/>
      <c r="HOG657" s="2"/>
      <c r="HOH657" s="2"/>
      <c r="HOI657" s="2"/>
      <c r="HOJ657" s="2"/>
      <c r="HOK657" s="2"/>
      <c r="HOL657" s="2"/>
      <c r="HOM657" s="2"/>
      <c r="HON657" s="2"/>
      <c r="HOO657" s="2"/>
      <c r="HOP657" s="2"/>
      <c r="HOQ657" s="2"/>
      <c r="HOR657" s="2"/>
      <c r="HOS657" s="2"/>
      <c r="HOT657" s="2"/>
      <c r="HOU657" s="2"/>
      <c r="HOV657" s="2"/>
      <c r="HOW657" s="2"/>
      <c r="HOX657" s="2"/>
      <c r="HOY657" s="2"/>
      <c r="HOZ657" s="2"/>
      <c r="HPA657" s="2"/>
      <c r="HPB657" s="2"/>
      <c r="HPC657" s="2"/>
      <c r="HPD657" s="2"/>
      <c r="HPE657" s="2"/>
      <c r="HPF657" s="2"/>
      <c r="HPG657" s="2"/>
      <c r="HPH657" s="2"/>
      <c r="HPI657" s="2"/>
      <c r="HPJ657" s="2"/>
      <c r="HPK657" s="2"/>
      <c r="HPL657" s="2"/>
      <c r="HPM657" s="2"/>
      <c r="HPN657" s="2"/>
      <c r="HPO657" s="2"/>
      <c r="HPP657" s="2"/>
      <c r="HPQ657" s="2"/>
      <c r="HPR657" s="2"/>
      <c r="HPS657" s="2"/>
      <c r="HPT657" s="2"/>
      <c r="HPU657" s="2"/>
      <c r="HPV657" s="2"/>
      <c r="HPW657" s="2"/>
      <c r="HPX657" s="2"/>
      <c r="HPY657" s="2"/>
      <c r="HPZ657" s="2"/>
      <c r="HQA657" s="2"/>
      <c r="HQB657" s="2"/>
      <c r="HQC657" s="2"/>
      <c r="HQD657" s="2"/>
      <c r="HQE657" s="2"/>
      <c r="HQF657" s="2"/>
      <c r="HQG657" s="2"/>
      <c r="HQH657" s="2"/>
      <c r="HQI657" s="2"/>
      <c r="HQJ657" s="2"/>
      <c r="HQK657" s="2"/>
      <c r="HQL657" s="2"/>
      <c r="HQM657" s="2"/>
      <c r="HQN657" s="2"/>
      <c r="HQO657" s="2"/>
      <c r="HQP657" s="2"/>
      <c r="HQQ657" s="2"/>
      <c r="HQR657" s="2"/>
      <c r="HQS657" s="2"/>
      <c r="HQT657" s="2"/>
      <c r="HQU657" s="2"/>
      <c r="HQV657" s="2"/>
      <c r="HQW657" s="2"/>
      <c r="HQX657" s="2"/>
      <c r="HQY657" s="2"/>
      <c r="HQZ657" s="2"/>
      <c r="HRA657" s="2"/>
      <c r="HRB657" s="2"/>
      <c r="HRC657" s="2"/>
      <c r="HRD657" s="2"/>
      <c r="HRE657" s="2"/>
      <c r="HRF657" s="2"/>
      <c r="HRG657" s="2"/>
      <c r="HRH657" s="2"/>
      <c r="HRI657" s="2"/>
      <c r="HRJ657" s="2"/>
      <c r="HRK657" s="2"/>
      <c r="HRL657" s="2"/>
      <c r="HRM657" s="2"/>
      <c r="HRN657" s="2"/>
      <c r="HRO657" s="2"/>
      <c r="HRP657" s="2"/>
      <c r="HRQ657" s="2"/>
      <c r="HRR657" s="2"/>
      <c r="HRS657" s="2"/>
      <c r="HRT657" s="2"/>
      <c r="HRU657" s="2"/>
      <c r="HRV657" s="2"/>
      <c r="HRW657" s="2"/>
      <c r="HRX657" s="2"/>
      <c r="HRY657" s="2"/>
      <c r="HRZ657" s="2"/>
      <c r="HSA657" s="2"/>
      <c r="HSB657" s="2"/>
      <c r="HSC657" s="2"/>
      <c r="HSD657" s="2"/>
      <c r="HSE657" s="2"/>
      <c r="HSF657" s="2"/>
      <c r="HSG657" s="2"/>
      <c r="HSH657" s="2"/>
      <c r="HSI657" s="2"/>
      <c r="HSJ657" s="2"/>
      <c r="HSK657" s="2"/>
      <c r="HSL657" s="2"/>
      <c r="HSM657" s="2"/>
      <c r="HSN657" s="2"/>
      <c r="HSO657" s="2"/>
      <c r="HSP657" s="2"/>
      <c r="HSQ657" s="2"/>
      <c r="HSR657" s="2"/>
      <c r="HSS657" s="2"/>
      <c r="HST657" s="2"/>
      <c r="HSU657" s="2"/>
      <c r="HSV657" s="2"/>
      <c r="HSW657" s="2"/>
      <c r="HSX657" s="2"/>
      <c r="HSY657" s="2"/>
      <c r="HSZ657" s="2"/>
      <c r="HTA657" s="2"/>
      <c r="HTB657" s="2"/>
      <c r="HTC657" s="2"/>
      <c r="HTD657" s="2"/>
      <c r="HTE657" s="2"/>
      <c r="HTF657" s="2"/>
      <c r="HTG657" s="2"/>
      <c r="HTH657" s="2"/>
      <c r="HTI657" s="2"/>
      <c r="HTJ657" s="2"/>
      <c r="HTK657" s="2"/>
      <c r="HTL657" s="2"/>
      <c r="HTM657" s="2"/>
      <c r="HTN657" s="2"/>
      <c r="HTO657" s="2"/>
      <c r="HTP657" s="2"/>
      <c r="HTQ657" s="2"/>
      <c r="HTR657" s="2"/>
      <c r="HTS657" s="2"/>
      <c r="HTT657" s="2"/>
      <c r="HTU657" s="2"/>
      <c r="HTV657" s="2"/>
      <c r="HTW657" s="2"/>
      <c r="HTX657" s="2"/>
      <c r="HTY657" s="2"/>
      <c r="HTZ657" s="2"/>
      <c r="HUA657" s="2"/>
      <c r="HUB657" s="2"/>
      <c r="HUC657" s="2"/>
      <c r="HUD657" s="2"/>
      <c r="HUE657" s="2"/>
      <c r="HUF657" s="2"/>
      <c r="HUG657" s="2"/>
      <c r="HUH657" s="2"/>
      <c r="HUI657" s="2"/>
      <c r="HUJ657" s="2"/>
      <c r="HUK657" s="2"/>
      <c r="HUL657" s="2"/>
      <c r="HUM657" s="2"/>
      <c r="HUN657" s="2"/>
      <c r="HUO657" s="2"/>
      <c r="HUP657" s="2"/>
      <c r="HUQ657" s="2"/>
      <c r="HUR657" s="2"/>
      <c r="HUS657" s="2"/>
      <c r="HUT657" s="2"/>
      <c r="HUU657" s="2"/>
      <c r="HUV657" s="2"/>
      <c r="HUW657" s="2"/>
      <c r="HUX657" s="2"/>
      <c r="HUY657" s="2"/>
      <c r="HUZ657" s="2"/>
      <c r="HVA657" s="2"/>
      <c r="HVB657" s="2"/>
      <c r="HVC657" s="2"/>
      <c r="HVD657" s="2"/>
      <c r="HVE657" s="2"/>
      <c r="HVF657" s="2"/>
      <c r="HVG657" s="2"/>
      <c r="HVH657" s="2"/>
      <c r="HVI657" s="2"/>
      <c r="HVJ657" s="2"/>
      <c r="HVK657" s="2"/>
      <c r="HVL657" s="2"/>
      <c r="HVM657" s="2"/>
      <c r="HVN657" s="2"/>
      <c r="HVO657" s="2"/>
      <c r="HVP657" s="2"/>
      <c r="HVQ657" s="2"/>
      <c r="HVR657" s="2"/>
      <c r="HVS657" s="2"/>
      <c r="HVT657" s="2"/>
      <c r="HVU657" s="2"/>
      <c r="HVV657" s="2"/>
      <c r="HVW657" s="2"/>
      <c r="HVX657" s="2"/>
      <c r="HVY657" s="2"/>
      <c r="HVZ657" s="2"/>
      <c r="HWA657" s="2"/>
      <c r="HWB657" s="2"/>
      <c r="HWC657" s="2"/>
      <c r="HWD657" s="2"/>
      <c r="HWE657" s="2"/>
      <c r="HWF657" s="2"/>
      <c r="HWG657" s="2"/>
      <c r="HWH657" s="2"/>
      <c r="HWI657" s="2"/>
      <c r="HWJ657" s="2"/>
      <c r="HWK657" s="2"/>
      <c r="HWL657" s="2"/>
      <c r="HWM657" s="2"/>
      <c r="HWN657" s="2"/>
      <c r="HWO657" s="2"/>
      <c r="HWP657" s="2"/>
      <c r="HWQ657" s="2"/>
      <c r="HWR657" s="2"/>
      <c r="HWS657" s="2"/>
      <c r="HWT657" s="2"/>
      <c r="HWU657" s="2"/>
      <c r="HWV657" s="2"/>
      <c r="HWW657" s="2"/>
      <c r="HWX657" s="2"/>
      <c r="HWY657" s="2"/>
      <c r="HWZ657" s="2"/>
      <c r="HXA657" s="2"/>
      <c r="HXB657" s="2"/>
      <c r="HXC657" s="2"/>
      <c r="HXD657" s="2"/>
      <c r="HXE657" s="2"/>
      <c r="HXF657" s="2"/>
      <c r="HXG657" s="2"/>
      <c r="HXH657" s="2"/>
      <c r="HXI657" s="2"/>
      <c r="HXJ657" s="2"/>
      <c r="HXK657" s="2"/>
      <c r="HXL657" s="2"/>
      <c r="HXM657" s="2"/>
      <c r="HXN657" s="2"/>
      <c r="HXO657" s="2"/>
      <c r="HXP657" s="2"/>
      <c r="HXQ657" s="2"/>
      <c r="HXR657" s="2"/>
      <c r="HXS657" s="2"/>
      <c r="HXT657" s="2"/>
      <c r="HXU657" s="2"/>
      <c r="HXV657" s="2"/>
      <c r="HXW657" s="2"/>
      <c r="HXX657" s="2"/>
      <c r="HXY657" s="2"/>
      <c r="HXZ657" s="2"/>
      <c r="HYA657" s="2"/>
      <c r="HYB657" s="2"/>
      <c r="HYC657" s="2"/>
      <c r="HYD657" s="2"/>
      <c r="HYE657" s="2"/>
      <c r="HYF657" s="2"/>
      <c r="HYG657" s="2"/>
      <c r="HYH657" s="2"/>
      <c r="HYI657" s="2"/>
      <c r="HYJ657" s="2"/>
      <c r="HYK657" s="2"/>
      <c r="HYL657" s="2"/>
      <c r="HYM657" s="2"/>
      <c r="HYN657" s="2"/>
      <c r="HYO657" s="2"/>
      <c r="HYP657" s="2"/>
      <c r="HYQ657" s="2"/>
      <c r="HYR657" s="2"/>
      <c r="HYS657" s="2"/>
      <c r="HYT657" s="2"/>
      <c r="HYU657" s="2"/>
      <c r="HYV657" s="2"/>
      <c r="HYW657" s="2"/>
      <c r="HYX657" s="2"/>
      <c r="HYY657" s="2"/>
      <c r="HYZ657" s="2"/>
      <c r="HZA657" s="2"/>
      <c r="HZB657" s="2"/>
      <c r="HZC657" s="2"/>
      <c r="HZD657" s="2"/>
      <c r="HZE657" s="2"/>
      <c r="HZF657" s="2"/>
      <c r="HZG657" s="2"/>
      <c r="HZH657" s="2"/>
      <c r="HZI657" s="2"/>
      <c r="HZJ657" s="2"/>
      <c r="HZK657" s="2"/>
      <c r="HZL657" s="2"/>
      <c r="HZM657" s="2"/>
      <c r="HZN657" s="2"/>
      <c r="HZO657" s="2"/>
      <c r="HZP657" s="2"/>
      <c r="HZQ657" s="2"/>
      <c r="HZR657" s="2"/>
      <c r="HZS657" s="2"/>
      <c r="HZT657" s="2"/>
      <c r="HZU657" s="2"/>
      <c r="HZV657" s="2"/>
      <c r="HZW657" s="2"/>
      <c r="HZX657" s="2"/>
      <c r="HZY657" s="2"/>
      <c r="HZZ657" s="2"/>
      <c r="IAA657" s="2"/>
      <c r="IAB657" s="2"/>
      <c r="IAC657" s="2"/>
      <c r="IAD657" s="2"/>
      <c r="IAE657" s="2"/>
      <c r="IAF657" s="2"/>
      <c r="IAG657" s="2"/>
      <c r="IAH657" s="2"/>
      <c r="IAI657" s="2"/>
      <c r="IAJ657" s="2"/>
      <c r="IAK657" s="2"/>
      <c r="IAL657" s="2"/>
      <c r="IAM657" s="2"/>
      <c r="IAN657" s="2"/>
      <c r="IAO657" s="2"/>
      <c r="IAP657" s="2"/>
      <c r="IAQ657" s="2"/>
      <c r="IAR657" s="2"/>
      <c r="IAS657" s="2"/>
      <c r="IAT657" s="2"/>
      <c r="IAU657" s="2"/>
      <c r="IAV657" s="2"/>
      <c r="IAW657" s="2"/>
      <c r="IAX657" s="2"/>
      <c r="IAY657" s="2"/>
      <c r="IAZ657" s="2"/>
      <c r="IBA657" s="2"/>
      <c r="IBB657" s="2"/>
      <c r="IBC657" s="2"/>
      <c r="IBD657" s="2"/>
      <c r="IBE657" s="2"/>
      <c r="IBF657" s="2"/>
      <c r="IBG657" s="2"/>
      <c r="IBH657" s="2"/>
      <c r="IBI657" s="2"/>
      <c r="IBJ657" s="2"/>
      <c r="IBK657" s="2"/>
      <c r="IBL657" s="2"/>
      <c r="IBM657" s="2"/>
      <c r="IBN657" s="2"/>
      <c r="IBO657" s="2"/>
      <c r="IBP657" s="2"/>
      <c r="IBQ657" s="2"/>
      <c r="IBR657" s="2"/>
      <c r="IBS657" s="2"/>
      <c r="IBT657" s="2"/>
      <c r="IBU657" s="2"/>
      <c r="IBV657" s="2"/>
      <c r="IBW657" s="2"/>
      <c r="IBX657" s="2"/>
      <c r="IBY657" s="2"/>
      <c r="IBZ657" s="2"/>
      <c r="ICA657" s="2"/>
      <c r="ICB657" s="2"/>
      <c r="ICC657" s="2"/>
      <c r="ICD657" s="2"/>
      <c r="ICE657" s="2"/>
      <c r="ICF657" s="2"/>
      <c r="ICG657" s="2"/>
      <c r="ICH657" s="2"/>
      <c r="ICI657" s="2"/>
      <c r="ICJ657" s="2"/>
      <c r="ICK657" s="2"/>
      <c r="ICL657" s="2"/>
      <c r="ICM657" s="2"/>
      <c r="ICN657" s="2"/>
      <c r="ICO657" s="2"/>
      <c r="ICP657" s="2"/>
      <c r="ICQ657" s="2"/>
      <c r="ICR657" s="2"/>
      <c r="ICS657" s="2"/>
      <c r="ICT657" s="2"/>
      <c r="ICU657" s="2"/>
      <c r="ICV657" s="2"/>
      <c r="ICW657" s="2"/>
      <c r="ICX657" s="2"/>
      <c r="ICY657" s="2"/>
      <c r="ICZ657" s="2"/>
      <c r="IDA657" s="2"/>
      <c r="IDB657" s="2"/>
      <c r="IDC657" s="2"/>
      <c r="IDD657" s="2"/>
      <c r="IDE657" s="2"/>
      <c r="IDF657" s="2"/>
      <c r="IDG657" s="2"/>
      <c r="IDH657" s="2"/>
      <c r="IDI657" s="2"/>
      <c r="IDJ657" s="2"/>
      <c r="IDK657" s="2"/>
      <c r="IDL657" s="2"/>
      <c r="IDM657" s="2"/>
      <c r="IDN657" s="2"/>
      <c r="IDO657" s="2"/>
      <c r="IDP657" s="2"/>
      <c r="IDQ657" s="2"/>
      <c r="IDR657" s="2"/>
      <c r="IDS657" s="2"/>
      <c r="IDT657" s="2"/>
      <c r="IDU657" s="2"/>
      <c r="IDV657" s="2"/>
      <c r="IDW657" s="2"/>
      <c r="IDX657" s="2"/>
      <c r="IDY657" s="2"/>
      <c r="IDZ657" s="2"/>
      <c r="IEA657" s="2"/>
      <c r="IEB657" s="2"/>
      <c r="IEC657" s="2"/>
      <c r="IED657" s="2"/>
      <c r="IEE657" s="2"/>
      <c r="IEF657" s="2"/>
      <c r="IEG657" s="2"/>
      <c r="IEH657" s="2"/>
      <c r="IEI657" s="2"/>
      <c r="IEJ657" s="2"/>
      <c r="IEK657" s="2"/>
      <c r="IEL657" s="2"/>
      <c r="IEM657" s="2"/>
      <c r="IEN657" s="2"/>
      <c r="IEO657" s="2"/>
      <c r="IEP657" s="2"/>
      <c r="IEQ657" s="2"/>
      <c r="IER657" s="2"/>
      <c r="IES657" s="2"/>
      <c r="IET657" s="2"/>
      <c r="IEU657" s="2"/>
      <c r="IEV657" s="2"/>
      <c r="IEW657" s="2"/>
      <c r="IEX657" s="2"/>
      <c r="IEY657" s="2"/>
      <c r="IEZ657" s="2"/>
      <c r="IFA657" s="2"/>
      <c r="IFB657" s="2"/>
      <c r="IFC657" s="2"/>
      <c r="IFD657" s="2"/>
      <c r="IFE657" s="2"/>
      <c r="IFF657" s="2"/>
      <c r="IFG657" s="2"/>
      <c r="IFH657" s="2"/>
      <c r="IFI657" s="2"/>
      <c r="IFJ657" s="2"/>
      <c r="IFK657" s="2"/>
      <c r="IFL657" s="2"/>
      <c r="IFM657" s="2"/>
      <c r="IFN657" s="2"/>
      <c r="IFO657" s="2"/>
      <c r="IFP657" s="2"/>
      <c r="IFQ657" s="2"/>
      <c r="IFR657" s="2"/>
      <c r="IFS657" s="2"/>
      <c r="IFT657" s="2"/>
      <c r="IFU657" s="2"/>
      <c r="IFV657" s="2"/>
      <c r="IFW657" s="2"/>
      <c r="IFX657" s="2"/>
      <c r="IFY657" s="2"/>
      <c r="IFZ657" s="2"/>
      <c r="IGA657" s="2"/>
      <c r="IGB657" s="2"/>
      <c r="IGC657" s="2"/>
      <c r="IGD657" s="2"/>
      <c r="IGE657" s="2"/>
      <c r="IGF657" s="2"/>
      <c r="IGG657" s="2"/>
      <c r="IGH657" s="2"/>
      <c r="IGI657" s="2"/>
      <c r="IGJ657" s="2"/>
      <c r="IGK657" s="2"/>
      <c r="IGL657" s="2"/>
      <c r="IGM657" s="2"/>
      <c r="IGN657" s="2"/>
      <c r="IGO657" s="2"/>
      <c r="IGP657" s="2"/>
      <c r="IGQ657" s="2"/>
      <c r="IGR657" s="2"/>
      <c r="IGS657" s="2"/>
      <c r="IGT657" s="2"/>
      <c r="IGU657" s="2"/>
      <c r="IGV657" s="2"/>
      <c r="IGW657" s="2"/>
      <c r="IGX657" s="2"/>
      <c r="IGY657" s="2"/>
      <c r="IGZ657" s="2"/>
      <c r="IHA657" s="2"/>
      <c r="IHB657" s="2"/>
      <c r="IHC657" s="2"/>
      <c r="IHD657" s="2"/>
      <c r="IHE657" s="2"/>
      <c r="IHF657" s="2"/>
      <c r="IHG657" s="2"/>
      <c r="IHH657" s="2"/>
      <c r="IHI657" s="2"/>
      <c r="IHJ657" s="2"/>
      <c r="IHK657" s="2"/>
      <c r="IHL657" s="2"/>
      <c r="IHM657" s="2"/>
      <c r="IHN657" s="2"/>
      <c r="IHO657" s="2"/>
      <c r="IHP657" s="2"/>
      <c r="IHQ657" s="2"/>
      <c r="IHR657" s="2"/>
      <c r="IHS657" s="2"/>
      <c r="IHT657" s="2"/>
      <c r="IHU657" s="2"/>
      <c r="IHV657" s="2"/>
      <c r="IHW657" s="2"/>
      <c r="IHX657" s="2"/>
      <c r="IHY657" s="2"/>
      <c r="IHZ657" s="2"/>
      <c r="IIA657" s="2"/>
      <c r="IIB657" s="2"/>
      <c r="IIC657" s="2"/>
      <c r="IID657" s="2"/>
      <c r="IIE657" s="2"/>
      <c r="IIF657" s="2"/>
      <c r="IIG657" s="2"/>
      <c r="IIH657" s="2"/>
      <c r="III657" s="2"/>
      <c r="IIJ657" s="2"/>
      <c r="IIK657" s="2"/>
      <c r="IIL657" s="2"/>
      <c r="IIM657" s="2"/>
      <c r="IIN657" s="2"/>
      <c r="IIO657" s="2"/>
      <c r="IIP657" s="2"/>
      <c r="IIQ657" s="2"/>
      <c r="IIR657" s="2"/>
      <c r="IIS657" s="2"/>
      <c r="IIT657" s="2"/>
      <c r="IIU657" s="2"/>
      <c r="IIV657" s="2"/>
      <c r="IIW657" s="2"/>
      <c r="IIX657" s="2"/>
      <c r="IIY657" s="2"/>
      <c r="IIZ657" s="2"/>
      <c r="IJA657" s="2"/>
      <c r="IJB657" s="2"/>
      <c r="IJC657" s="2"/>
      <c r="IJD657" s="2"/>
      <c r="IJE657" s="2"/>
      <c r="IJF657" s="2"/>
      <c r="IJG657" s="2"/>
      <c r="IJH657" s="2"/>
      <c r="IJI657" s="2"/>
      <c r="IJJ657" s="2"/>
      <c r="IJK657" s="2"/>
      <c r="IJL657" s="2"/>
      <c r="IJM657" s="2"/>
      <c r="IJN657" s="2"/>
      <c r="IJO657" s="2"/>
      <c r="IJP657" s="2"/>
      <c r="IJQ657" s="2"/>
      <c r="IJR657" s="2"/>
      <c r="IJS657" s="2"/>
      <c r="IJT657" s="2"/>
      <c r="IJU657" s="2"/>
      <c r="IJV657" s="2"/>
      <c r="IJW657" s="2"/>
      <c r="IJX657" s="2"/>
      <c r="IJY657" s="2"/>
      <c r="IJZ657" s="2"/>
      <c r="IKA657" s="2"/>
      <c r="IKB657" s="2"/>
      <c r="IKC657" s="2"/>
      <c r="IKD657" s="2"/>
      <c r="IKE657" s="2"/>
      <c r="IKF657" s="2"/>
      <c r="IKG657" s="2"/>
      <c r="IKH657" s="2"/>
      <c r="IKI657" s="2"/>
      <c r="IKJ657" s="2"/>
      <c r="IKK657" s="2"/>
      <c r="IKL657" s="2"/>
      <c r="IKM657" s="2"/>
      <c r="IKN657" s="2"/>
      <c r="IKO657" s="2"/>
      <c r="IKP657" s="2"/>
      <c r="IKQ657" s="2"/>
      <c r="IKR657" s="2"/>
      <c r="IKS657" s="2"/>
      <c r="IKT657" s="2"/>
      <c r="IKU657" s="2"/>
      <c r="IKV657" s="2"/>
      <c r="IKW657" s="2"/>
      <c r="IKX657" s="2"/>
      <c r="IKY657" s="2"/>
      <c r="IKZ657" s="2"/>
      <c r="ILA657" s="2"/>
      <c r="ILB657" s="2"/>
      <c r="ILC657" s="2"/>
      <c r="ILD657" s="2"/>
      <c r="ILE657" s="2"/>
      <c r="ILF657" s="2"/>
      <c r="ILG657" s="2"/>
      <c r="ILH657" s="2"/>
      <c r="ILI657" s="2"/>
      <c r="ILJ657" s="2"/>
      <c r="ILK657" s="2"/>
      <c r="ILL657" s="2"/>
      <c r="ILM657" s="2"/>
      <c r="ILN657" s="2"/>
      <c r="ILO657" s="2"/>
      <c r="ILP657" s="2"/>
      <c r="ILQ657" s="2"/>
      <c r="ILR657" s="2"/>
      <c r="ILS657" s="2"/>
      <c r="ILT657" s="2"/>
      <c r="ILU657" s="2"/>
      <c r="ILV657" s="2"/>
      <c r="ILW657" s="2"/>
      <c r="ILX657" s="2"/>
      <c r="ILY657" s="2"/>
      <c r="ILZ657" s="2"/>
      <c r="IMA657" s="2"/>
      <c r="IMB657" s="2"/>
      <c r="IMC657" s="2"/>
      <c r="IMD657" s="2"/>
      <c r="IME657" s="2"/>
      <c r="IMF657" s="2"/>
      <c r="IMG657" s="2"/>
      <c r="IMH657" s="2"/>
      <c r="IMI657" s="2"/>
      <c r="IMJ657" s="2"/>
      <c r="IMK657" s="2"/>
      <c r="IML657" s="2"/>
      <c r="IMM657" s="2"/>
      <c r="IMN657" s="2"/>
      <c r="IMO657" s="2"/>
      <c r="IMP657" s="2"/>
      <c r="IMQ657" s="2"/>
      <c r="IMR657" s="2"/>
      <c r="IMS657" s="2"/>
      <c r="IMT657" s="2"/>
      <c r="IMU657" s="2"/>
      <c r="IMV657" s="2"/>
      <c r="IMW657" s="2"/>
      <c r="IMX657" s="2"/>
      <c r="IMY657" s="2"/>
      <c r="IMZ657" s="2"/>
      <c r="INA657" s="2"/>
      <c r="INB657" s="2"/>
      <c r="INC657" s="2"/>
      <c r="IND657" s="2"/>
      <c r="INE657" s="2"/>
      <c r="INF657" s="2"/>
      <c r="ING657" s="2"/>
      <c r="INH657" s="2"/>
      <c r="INI657" s="2"/>
      <c r="INJ657" s="2"/>
      <c r="INK657" s="2"/>
      <c r="INL657" s="2"/>
      <c r="INM657" s="2"/>
      <c r="INN657" s="2"/>
      <c r="INO657" s="2"/>
      <c r="INP657" s="2"/>
      <c r="INQ657" s="2"/>
      <c r="INR657" s="2"/>
      <c r="INS657" s="2"/>
      <c r="INT657" s="2"/>
      <c r="INU657" s="2"/>
      <c r="INV657" s="2"/>
      <c r="INW657" s="2"/>
      <c r="INX657" s="2"/>
      <c r="INY657" s="2"/>
      <c r="INZ657" s="2"/>
      <c r="IOA657" s="2"/>
      <c r="IOB657" s="2"/>
      <c r="IOC657" s="2"/>
      <c r="IOD657" s="2"/>
      <c r="IOE657" s="2"/>
      <c r="IOF657" s="2"/>
      <c r="IOG657" s="2"/>
      <c r="IOH657" s="2"/>
      <c r="IOI657" s="2"/>
      <c r="IOJ657" s="2"/>
      <c r="IOK657" s="2"/>
      <c r="IOL657" s="2"/>
      <c r="IOM657" s="2"/>
      <c r="ION657" s="2"/>
      <c r="IOO657" s="2"/>
      <c r="IOP657" s="2"/>
      <c r="IOQ657" s="2"/>
      <c r="IOR657" s="2"/>
      <c r="IOS657" s="2"/>
      <c r="IOT657" s="2"/>
      <c r="IOU657" s="2"/>
      <c r="IOV657" s="2"/>
      <c r="IOW657" s="2"/>
      <c r="IOX657" s="2"/>
      <c r="IOY657" s="2"/>
      <c r="IOZ657" s="2"/>
      <c r="IPA657" s="2"/>
      <c r="IPB657" s="2"/>
      <c r="IPC657" s="2"/>
      <c r="IPD657" s="2"/>
      <c r="IPE657" s="2"/>
      <c r="IPF657" s="2"/>
      <c r="IPG657" s="2"/>
      <c r="IPH657" s="2"/>
      <c r="IPI657" s="2"/>
      <c r="IPJ657" s="2"/>
      <c r="IPK657" s="2"/>
      <c r="IPL657" s="2"/>
      <c r="IPM657" s="2"/>
      <c r="IPN657" s="2"/>
      <c r="IPO657" s="2"/>
      <c r="IPP657" s="2"/>
      <c r="IPQ657" s="2"/>
      <c r="IPR657" s="2"/>
      <c r="IPS657" s="2"/>
      <c r="IPT657" s="2"/>
      <c r="IPU657" s="2"/>
      <c r="IPV657" s="2"/>
      <c r="IPW657" s="2"/>
      <c r="IPX657" s="2"/>
      <c r="IPY657" s="2"/>
      <c r="IPZ657" s="2"/>
      <c r="IQA657" s="2"/>
      <c r="IQB657" s="2"/>
      <c r="IQC657" s="2"/>
      <c r="IQD657" s="2"/>
      <c r="IQE657" s="2"/>
      <c r="IQF657" s="2"/>
      <c r="IQG657" s="2"/>
      <c r="IQH657" s="2"/>
      <c r="IQI657" s="2"/>
      <c r="IQJ657" s="2"/>
      <c r="IQK657" s="2"/>
      <c r="IQL657" s="2"/>
      <c r="IQM657" s="2"/>
      <c r="IQN657" s="2"/>
      <c r="IQO657" s="2"/>
      <c r="IQP657" s="2"/>
      <c r="IQQ657" s="2"/>
      <c r="IQR657" s="2"/>
      <c r="IQS657" s="2"/>
      <c r="IQT657" s="2"/>
      <c r="IQU657" s="2"/>
      <c r="IQV657" s="2"/>
      <c r="IQW657" s="2"/>
      <c r="IQX657" s="2"/>
      <c r="IQY657" s="2"/>
      <c r="IQZ657" s="2"/>
      <c r="IRA657" s="2"/>
      <c r="IRB657" s="2"/>
      <c r="IRC657" s="2"/>
      <c r="IRD657" s="2"/>
      <c r="IRE657" s="2"/>
      <c r="IRF657" s="2"/>
      <c r="IRG657" s="2"/>
      <c r="IRH657" s="2"/>
      <c r="IRI657" s="2"/>
      <c r="IRJ657" s="2"/>
      <c r="IRK657" s="2"/>
      <c r="IRL657" s="2"/>
      <c r="IRM657" s="2"/>
      <c r="IRN657" s="2"/>
      <c r="IRO657" s="2"/>
      <c r="IRP657" s="2"/>
      <c r="IRQ657" s="2"/>
      <c r="IRR657" s="2"/>
      <c r="IRS657" s="2"/>
      <c r="IRT657" s="2"/>
      <c r="IRU657" s="2"/>
      <c r="IRV657" s="2"/>
      <c r="IRW657" s="2"/>
      <c r="IRX657" s="2"/>
      <c r="IRY657" s="2"/>
      <c r="IRZ657" s="2"/>
      <c r="ISA657" s="2"/>
      <c r="ISB657" s="2"/>
      <c r="ISC657" s="2"/>
      <c r="ISD657" s="2"/>
      <c r="ISE657" s="2"/>
      <c r="ISF657" s="2"/>
      <c r="ISG657" s="2"/>
      <c r="ISH657" s="2"/>
      <c r="ISI657" s="2"/>
      <c r="ISJ657" s="2"/>
      <c r="ISK657" s="2"/>
      <c r="ISL657" s="2"/>
      <c r="ISM657" s="2"/>
      <c r="ISN657" s="2"/>
      <c r="ISO657" s="2"/>
      <c r="ISP657" s="2"/>
      <c r="ISQ657" s="2"/>
      <c r="ISR657" s="2"/>
      <c r="ISS657" s="2"/>
      <c r="IST657" s="2"/>
      <c r="ISU657" s="2"/>
      <c r="ISV657" s="2"/>
      <c r="ISW657" s="2"/>
      <c r="ISX657" s="2"/>
      <c r="ISY657" s="2"/>
      <c r="ISZ657" s="2"/>
      <c r="ITA657" s="2"/>
      <c r="ITB657" s="2"/>
      <c r="ITC657" s="2"/>
      <c r="ITD657" s="2"/>
      <c r="ITE657" s="2"/>
      <c r="ITF657" s="2"/>
      <c r="ITG657" s="2"/>
      <c r="ITH657" s="2"/>
      <c r="ITI657" s="2"/>
      <c r="ITJ657" s="2"/>
      <c r="ITK657" s="2"/>
      <c r="ITL657" s="2"/>
      <c r="ITM657" s="2"/>
      <c r="ITN657" s="2"/>
      <c r="ITO657" s="2"/>
      <c r="ITP657" s="2"/>
      <c r="ITQ657" s="2"/>
      <c r="ITR657" s="2"/>
      <c r="ITS657" s="2"/>
      <c r="ITT657" s="2"/>
      <c r="ITU657" s="2"/>
      <c r="ITV657" s="2"/>
      <c r="ITW657" s="2"/>
      <c r="ITX657" s="2"/>
      <c r="ITY657" s="2"/>
      <c r="ITZ657" s="2"/>
      <c r="IUA657" s="2"/>
      <c r="IUB657" s="2"/>
      <c r="IUC657" s="2"/>
      <c r="IUD657" s="2"/>
      <c r="IUE657" s="2"/>
      <c r="IUF657" s="2"/>
      <c r="IUG657" s="2"/>
      <c r="IUH657" s="2"/>
      <c r="IUI657" s="2"/>
      <c r="IUJ657" s="2"/>
      <c r="IUK657" s="2"/>
      <c r="IUL657" s="2"/>
      <c r="IUM657" s="2"/>
      <c r="IUN657" s="2"/>
      <c r="IUO657" s="2"/>
      <c r="IUP657" s="2"/>
      <c r="IUQ657" s="2"/>
      <c r="IUR657" s="2"/>
      <c r="IUS657" s="2"/>
      <c r="IUT657" s="2"/>
      <c r="IUU657" s="2"/>
      <c r="IUV657" s="2"/>
      <c r="IUW657" s="2"/>
      <c r="IUX657" s="2"/>
      <c r="IUY657" s="2"/>
      <c r="IUZ657" s="2"/>
      <c r="IVA657" s="2"/>
      <c r="IVB657" s="2"/>
      <c r="IVC657" s="2"/>
      <c r="IVD657" s="2"/>
      <c r="IVE657" s="2"/>
      <c r="IVF657" s="2"/>
      <c r="IVG657" s="2"/>
      <c r="IVH657" s="2"/>
      <c r="IVI657" s="2"/>
      <c r="IVJ657" s="2"/>
      <c r="IVK657" s="2"/>
      <c r="IVL657" s="2"/>
      <c r="IVM657" s="2"/>
      <c r="IVN657" s="2"/>
      <c r="IVO657" s="2"/>
      <c r="IVP657" s="2"/>
      <c r="IVQ657" s="2"/>
      <c r="IVR657" s="2"/>
      <c r="IVS657" s="2"/>
      <c r="IVT657" s="2"/>
      <c r="IVU657" s="2"/>
      <c r="IVV657" s="2"/>
      <c r="IVW657" s="2"/>
      <c r="IVX657" s="2"/>
      <c r="IVY657" s="2"/>
      <c r="IVZ657" s="2"/>
      <c r="IWA657" s="2"/>
      <c r="IWB657" s="2"/>
      <c r="IWC657" s="2"/>
      <c r="IWD657" s="2"/>
      <c r="IWE657" s="2"/>
      <c r="IWF657" s="2"/>
      <c r="IWG657" s="2"/>
      <c r="IWH657" s="2"/>
      <c r="IWI657" s="2"/>
      <c r="IWJ657" s="2"/>
      <c r="IWK657" s="2"/>
      <c r="IWL657" s="2"/>
      <c r="IWM657" s="2"/>
      <c r="IWN657" s="2"/>
      <c r="IWO657" s="2"/>
      <c r="IWP657" s="2"/>
      <c r="IWQ657" s="2"/>
      <c r="IWR657" s="2"/>
      <c r="IWS657" s="2"/>
      <c r="IWT657" s="2"/>
      <c r="IWU657" s="2"/>
      <c r="IWV657" s="2"/>
      <c r="IWW657" s="2"/>
      <c r="IWX657" s="2"/>
      <c r="IWY657" s="2"/>
      <c r="IWZ657" s="2"/>
      <c r="IXA657" s="2"/>
      <c r="IXB657" s="2"/>
      <c r="IXC657" s="2"/>
      <c r="IXD657" s="2"/>
      <c r="IXE657" s="2"/>
      <c r="IXF657" s="2"/>
      <c r="IXG657" s="2"/>
      <c r="IXH657" s="2"/>
      <c r="IXI657" s="2"/>
      <c r="IXJ657" s="2"/>
      <c r="IXK657" s="2"/>
      <c r="IXL657" s="2"/>
      <c r="IXM657" s="2"/>
      <c r="IXN657" s="2"/>
      <c r="IXO657" s="2"/>
      <c r="IXP657" s="2"/>
      <c r="IXQ657" s="2"/>
      <c r="IXR657" s="2"/>
      <c r="IXS657" s="2"/>
      <c r="IXT657" s="2"/>
      <c r="IXU657" s="2"/>
      <c r="IXV657" s="2"/>
      <c r="IXW657" s="2"/>
      <c r="IXX657" s="2"/>
      <c r="IXY657" s="2"/>
      <c r="IXZ657" s="2"/>
      <c r="IYA657" s="2"/>
      <c r="IYB657" s="2"/>
      <c r="IYC657" s="2"/>
      <c r="IYD657" s="2"/>
      <c r="IYE657" s="2"/>
      <c r="IYF657" s="2"/>
      <c r="IYG657" s="2"/>
      <c r="IYH657" s="2"/>
      <c r="IYI657" s="2"/>
      <c r="IYJ657" s="2"/>
      <c r="IYK657" s="2"/>
      <c r="IYL657" s="2"/>
      <c r="IYM657" s="2"/>
      <c r="IYN657" s="2"/>
      <c r="IYO657" s="2"/>
      <c r="IYP657" s="2"/>
      <c r="IYQ657" s="2"/>
      <c r="IYR657" s="2"/>
      <c r="IYS657" s="2"/>
      <c r="IYT657" s="2"/>
      <c r="IYU657" s="2"/>
      <c r="IYV657" s="2"/>
      <c r="IYW657" s="2"/>
      <c r="IYX657" s="2"/>
      <c r="IYY657" s="2"/>
      <c r="IYZ657" s="2"/>
      <c r="IZA657" s="2"/>
      <c r="IZB657" s="2"/>
      <c r="IZC657" s="2"/>
      <c r="IZD657" s="2"/>
      <c r="IZE657" s="2"/>
      <c r="IZF657" s="2"/>
      <c r="IZG657" s="2"/>
      <c r="IZH657" s="2"/>
      <c r="IZI657" s="2"/>
      <c r="IZJ657" s="2"/>
      <c r="IZK657" s="2"/>
      <c r="IZL657" s="2"/>
      <c r="IZM657" s="2"/>
      <c r="IZN657" s="2"/>
      <c r="IZO657" s="2"/>
      <c r="IZP657" s="2"/>
      <c r="IZQ657" s="2"/>
      <c r="IZR657" s="2"/>
      <c r="IZS657" s="2"/>
      <c r="IZT657" s="2"/>
      <c r="IZU657" s="2"/>
      <c r="IZV657" s="2"/>
      <c r="IZW657" s="2"/>
      <c r="IZX657" s="2"/>
      <c r="IZY657" s="2"/>
      <c r="IZZ657" s="2"/>
      <c r="JAA657" s="2"/>
      <c r="JAB657" s="2"/>
      <c r="JAC657" s="2"/>
      <c r="JAD657" s="2"/>
      <c r="JAE657" s="2"/>
      <c r="JAF657" s="2"/>
      <c r="JAG657" s="2"/>
      <c r="JAH657" s="2"/>
      <c r="JAI657" s="2"/>
      <c r="JAJ657" s="2"/>
      <c r="JAK657" s="2"/>
      <c r="JAL657" s="2"/>
      <c r="JAM657" s="2"/>
      <c r="JAN657" s="2"/>
      <c r="JAO657" s="2"/>
      <c r="JAP657" s="2"/>
      <c r="JAQ657" s="2"/>
      <c r="JAR657" s="2"/>
      <c r="JAS657" s="2"/>
      <c r="JAT657" s="2"/>
      <c r="JAU657" s="2"/>
      <c r="JAV657" s="2"/>
      <c r="JAW657" s="2"/>
      <c r="JAX657" s="2"/>
      <c r="JAY657" s="2"/>
      <c r="JAZ657" s="2"/>
      <c r="JBA657" s="2"/>
      <c r="JBB657" s="2"/>
      <c r="JBC657" s="2"/>
      <c r="JBD657" s="2"/>
      <c r="JBE657" s="2"/>
      <c r="JBF657" s="2"/>
      <c r="JBG657" s="2"/>
      <c r="JBH657" s="2"/>
      <c r="JBI657" s="2"/>
      <c r="JBJ657" s="2"/>
      <c r="JBK657" s="2"/>
      <c r="JBL657" s="2"/>
      <c r="JBM657" s="2"/>
      <c r="JBN657" s="2"/>
      <c r="JBO657" s="2"/>
      <c r="JBP657" s="2"/>
      <c r="JBQ657" s="2"/>
      <c r="JBR657" s="2"/>
      <c r="JBS657" s="2"/>
      <c r="JBT657" s="2"/>
      <c r="JBU657" s="2"/>
      <c r="JBV657" s="2"/>
      <c r="JBW657" s="2"/>
      <c r="JBX657" s="2"/>
      <c r="JBY657" s="2"/>
      <c r="JBZ657" s="2"/>
      <c r="JCA657" s="2"/>
      <c r="JCB657" s="2"/>
      <c r="JCC657" s="2"/>
      <c r="JCD657" s="2"/>
      <c r="JCE657" s="2"/>
      <c r="JCF657" s="2"/>
      <c r="JCG657" s="2"/>
      <c r="JCH657" s="2"/>
      <c r="JCI657" s="2"/>
      <c r="JCJ657" s="2"/>
      <c r="JCK657" s="2"/>
      <c r="JCL657" s="2"/>
      <c r="JCM657" s="2"/>
      <c r="JCN657" s="2"/>
      <c r="JCO657" s="2"/>
      <c r="JCP657" s="2"/>
      <c r="JCQ657" s="2"/>
      <c r="JCR657" s="2"/>
      <c r="JCS657" s="2"/>
      <c r="JCT657" s="2"/>
      <c r="JCU657" s="2"/>
      <c r="JCV657" s="2"/>
      <c r="JCW657" s="2"/>
      <c r="JCX657" s="2"/>
      <c r="JCY657" s="2"/>
      <c r="JCZ657" s="2"/>
      <c r="JDA657" s="2"/>
      <c r="JDB657" s="2"/>
      <c r="JDC657" s="2"/>
      <c r="JDD657" s="2"/>
      <c r="JDE657" s="2"/>
      <c r="JDF657" s="2"/>
      <c r="JDG657" s="2"/>
      <c r="JDH657" s="2"/>
      <c r="JDI657" s="2"/>
      <c r="JDJ657" s="2"/>
      <c r="JDK657" s="2"/>
      <c r="JDL657" s="2"/>
      <c r="JDM657" s="2"/>
      <c r="JDN657" s="2"/>
      <c r="JDO657" s="2"/>
      <c r="JDP657" s="2"/>
      <c r="JDQ657" s="2"/>
      <c r="JDR657" s="2"/>
      <c r="JDS657" s="2"/>
      <c r="JDT657" s="2"/>
      <c r="JDU657" s="2"/>
      <c r="JDV657" s="2"/>
      <c r="JDW657" s="2"/>
      <c r="JDX657" s="2"/>
      <c r="JDY657" s="2"/>
      <c r="JDZ657" s="2"/>
      <c r="JEA657" s="2"/>
      <c r="JEB657" s="2"/>
      <c r="JEC657" s="2"/>
      <c r="JED657" s="2"/>
      <c r="JEE657" s="2"/>
      <c r="JEF657" s="2"/>
      <c r="JEG657" s="2"/>
      <c r="JEH657" s="2"/>
      <c r="JEI657" s="2"/>
      <c r="JEJ657" s="2"/>
      <c r="JEK657" s="2"/>
      <c r="JEL657" s="2"/>
      <c r="JEM657" s="2"/>
      <c r="JEN657" s="2"/>
      <c r="JEO657" s="2"/>
      <c r="JEP657" s="2"/>
      <c r="JEQ657" s="2"/>
      <c r="JER657" s="2"/>
      <c r="JES657" s="2"/>
      <c r="JET657" s="2"/>
      <c r="JEU657" s="2"/>
      <c r="JEV657" s="2"/>
      <c r="JEW657" s="2"/>
      <c r="JEX657" s="2"/>
      <c r="JEY657" s="2"/>
      <c r="JEZ657" s="2"/>
      <c r="JFA657" s="2"/>
      <c r="JFB657" s="2"/>
      <c r="JFC657" s="2"/>
      <c r="JFD657" s="2"/>
      <c r="JFE657" s="2"/>
      <c r="JFF657" s="2"/>
      <c r="JFG657" s="2"/>
      <c r="JFH657" s="2"/>
      <c r="JFI657" s="2"/>
      <c r="JFJ657" s="2"/>
      <c r="JFK657" s="2"/>
      <c r="JFL657" s="2"/>
      <c r="JFM657" s="2"/>
      <c r="JFN657" s="2"/>
      <c r="JFO657" s="2"/>
      <c r="JFP657" s="2"/>
      <c r="JFQ657" s="2"/>
      <c r="JFR657" s="2"/>
      <c r="JFS657" s="2"/>
      <c r="JFT657" s="2"/>
      <c r="JFU657" s="2"/>
      <c r="JFV657" s="2"/>
      <c r="JFW657" s="2"/>
      <c r="JFX657" s="2"/>
      <c r="JFY657" s="2"/>
      <c r="JFZ657" s="2"/>
      <c r="JGA657" s="2"/>
      <c r="JGB657" s="2"/>
      <c r="JGC657" s="2"/>
      <c r="JGD657" s="2"/>
      <c r="JGE657" s="2"/>
      <c r="JGF657" s="2"/>
      <c r="JGG657" s="2"/>
      <c r="JGH657" s="2"/>
      <c r="JGI657" s="2"/>
      <c r="JGJ657" s="2"/>
      <c r="JGK657" s="2"/>
      <c r="JGL657" s="2"/>
      <c r="JGM657" s="2"/>
      <c r="JGN657" s="2"/>
      <c r="JGO657" s="2"/>
      <c r="JGP657" s="2"/>
      <c r="JGQ657" s="2"/>
      <c r="JGR657" s="2"/>
      <c r="JGS657" s="2"/>
      <c r="JGT657" s="2"/>
      <c r="JGU657" s="2"/>
      <c r="JGV657" s="2"/>
      <c r="JGW657" s="2"/>
      <c r="JGX657" s="2"/>
      <c r="JGY657" s="2"/>
      <c r="JGZ657" s="2"/>
      <c r="JHA657" s="2"/>
      <c r="JHB657" s="2"/>
      <c r="JHC657" s="2"/>
      <c r="JHD657" s="2"/>
      <c r="JHE657" s="2"/>
      <c r="JHF657" s="2"/>
      <c r="JHG657" s="2"/>
      <c r="JHH657" s="2"/>
      <c r="JHI657" s="2"/>
      <c r="JHJ657" s="2"/>
      <c r="JHK657" s="2"/>
      <c r="JHL657" s="2"/>
      <c r="JHM657" s="2"/>
      <c r="JHN657" s="2"/>
      <c r="JHO657" s="2"/>
      <c r="JHP657" s="2"/>
      <c r="JHQ657" s="2"/>
      <c r="JHR657" s="2"/>
      <c r="JHS657" s="2"/>
      <c r="JHT657" s="2"/>
      <c r="JHU657" s="2"/>
      <c r="JHV657" s="2"/>
      <c r="JHW657" s="2"/>
      <c r="JHX657" s="2"/>
      <c r="JHY657" s="2"/>
      <c r="JHZ657" s="2"/>
      <c r="JIA657" s="2"/>
      <c r="JIB657" s="2"/>
      <c r="JIC657" s="2"/>
      <c r="JID657" s="2"/>
      <c r="JIE657" s="2"/>
      <c r="JIF657" s="2"/>
      <c r="JIG657" s="2"/>
      <c r="JIH657" s="2"/>
      <c r="JII657" s="2"/>
      <c r="JIJ657" s="2"/>
      <c r="JIK657" s="2"/>
      <c r="JIL657" s="2"/>
      <c r="JIM657" s="2"/>
      <c r="JIN657" s="2"/>
      <c r="JIO657" s="2"/>
      <c r="JIP657" s="2"/>
      <c r="JIQ657" s="2"/>
      <c r="JIR657" s="2"/>
      <c r="JIS657" s="2"/>
      <c r="JIT657" s="2"/>
      <c r="JIU657" s="2"/>
      <c r="JIV657" s="2"/>
      <c r="JIW657" s="2"/>
      <c r="JIX657" s="2"/>
      <c r="JIY657" s="2"/>
      <c r="JIZ657" s="2"/>
      <c r="JJA657" s="2"/>
      <c r="JJB657" s="2"/>
      <c r="JJC657" s="2"/>
      <c r="JJD657" s="2"/>
      <c r="JJE657" s="2"/>
      <c r="JJF657" s="2"/>
      <c r="JJG657" s="2"/>
      <c r="JJH657" s="2"/>
      <c r="JJI657" s="2"/>
      <c r="JJJ657" s="2"/>
      <c r="JJK657" s="2"/>
      <c r="JJL657" s="2"/>
      <c r="JJM657" s="2"/>
      <c r="JJN657" s="2"/>
      <c r="JJO657" s="2"/>
      <c r="JJP657" s="2"/>
      <c r="JJQ657" s="2"/>
      <c r="JJR657" s="2"/>
      <c r="JJS657" s="2"/>
      <c r="JJT657" s="2"/>
      <c r="JJU657" s="2"/>
      <c r="JJV657" s="2"/>
      <c r="JJW657" s="2"/>
      <c r="JJX657" s="2"/>
      <c r="JJY657" s="2"/>
      <c r="JJZ657" s="2"/>
      <c r="JKA657" s="2"/>
      <c r="JKB657" s="2"/>
      <c r="JKC657" s="2"/>
      <c r="JKD657" s="2"/>
      <c r="JKE657" s="2"/>
      <c r="JKF657" s="2"/>
      <c r="JKG657" s="2"/>
      <c r="JKH657" s="2"/>
      <c r="JKI657" s="2"/>
      <c r="JKJ657" s="2"/>
      <c r="JKK657" s="2"/>
      <c r="JKL657" s="2"/>
      <c r="JKM657" s="2"/>
      <c r="JKN657" s="2"/>
      <c r="JKO657" s="2"/>
      <c r="JKP657" s="2"/>
      <c r="JKQ657" s="2"/>
      <c r="JKR657" s="2"/>
      <c r="JKS657" s="2"/>
      <c r="JKT657" s="2"/>
      <c r="JKU657" s="2"/>
      <c r="JKV657" s="2"/>
      <c r="JKW657" s="2"/>
      <c r="JKX657" s="2"/>
      <c r="JKY657" s="2"/>
      <c r="JKZ657" s="2"/>
      <c r="JLA657" s="2"/>
      <c r="JLB657" s="2"/>
      <c r="JLC657" s="2"/>
      <c r="JLD657" s="2"/>
      <c r="JLE657" s="2"/>
      <c r="JLF657" s="2"/>
      <c r="JLG657" s="2"/>
      <c r="JLH657" s="2"/>
      <c r="JLI657" s="2"/>
      <c r="JLJ657" s="2"/>
      <c r="JLK657" s="2"/>
      <c r="JLL657" s="2"/>
      <c r="JLM657" s="2"/>
      <c r="JLN657" s="2"/>
      <c r="JLO657" s="2"/>
      <c r="JLP657" s="2"/>
      <c r="JLQ657" s="2"/>
      <c r="JLR657" s="2"/>
      <c r="JLS657" s="2"/>
      <c r="JLT657" s="2"/>
      <c r="JLU657" s="2"/>
      <c r="JLV657" s="2"/>
      <c r="JLW657" s="2"/>
      <c r="JLX657" s="2"/>
      <c r="JLY657" s="2"/>
      <c r="JLZ657" s="2"/>
      <c r="JMA657" s="2"/>
      <c r="JMB657" s="2"/>
      <c r="JMC657" s="2"/>
      <c r="JMD657" s="2"/>
      <c r="JME657" s="2"/>
      <c r="JMF657" s="2"/>
      <c r="JMG657" s="2"/>
      <c r="JMH657" s="2"/>
      <c r="JMI657" s="2"/>
      <c r="JMJ657" s="2"/>
      <c r="JMK657" s="2"/>
      <c r="JML657" s="2"/>
      <c r="JMM657" s="2"/>
      <c r="JMN657" s="2"/>
      <c r="JMO657" s="2"/>
      <c r="JMP657" s="2"/>
      <c r="JMQ657" s="2"/>
      <c r="JMR657" s="2"/>
      <c r="JMS657" s="2"/>
      <c r="JMT657" s="2"/>
      <c r="JMU657" s="2"/>
      <c r="JMV657" s="2"/>
      <c r="JMW657" s="2"/>
      <c r="JMX657" s="2"/>
      <c r="JMY657" s="2"/>
      <c r="JMZ657" s="2"/>
      <c r="JNA657" s="2"/>
      <c r="JNB657" s="2"/>
      <c r="JNC657" s="2"/>
      <c r="JND657" s="2"/>
      <c r="JNE657" s="2"/>
      <c r="JNF657" s="2"/>
      <c r="JNG657" s="2"/>
      <c r="JNH657" s="2"/>
      <c r="JNI657" s="2"/>
      <c r="JNJ657" s="2"/>
      <c r="JNK657" s="2"/>
      <c r="JNL657" s="2"/>
      <c r="JNM657" s="2"/>
      <c r="JNN657" s="2"/>
      <c r="JNO657" s="2"/>
      <c r="JNP657" s="2"/>
      <c r="JNQ657" s="2"/>
      <c r="JNR657" s="2"/>
      <c r="JNS657" s="2"/>
      <c r="JNT657" s="2"/>
      <c r="JNU657" s="2"/>
      <c r="JNV657" s="2"/>
      <c r="JNW657" s="2"/>
      <c r="JNX657" s="2"/>
      <c r="JNY657" s="2"/>
      <c r="JNZ657" s="2"/>
      <c r="JOA657" s="2"/>
      <c r="JOB657" s="2"/>
      <c r="JOC657" s="2"/>
      <c r="JOD657" s="2"/>
      <c r="JOE657" s="2"/>
      <c r="JOF657" s="2"/>
      <c r="JOG657" s="2"/>
      <c r="JOH657" s="2"/>
      <c r="JOI657" s="2"/>
      <c r="JOJ657" s="2"/>
      <c r="JOK657" s="2"/>
      <c r="JOL657" s="2"/>
      <c r="JOM657" s="2"/>
      <c r="JON657" s="2"/>
      <c r="JOO657" s="2"/>
      <c r="JOP657" s="2"/>
      <c r="JOQ657" s="2"/>
      <c r="JOR657" s="2"/>
      <c r="JOS657" s="2"/>
      <c r="JOT657" s="2"/>
      <c r="JOU657" s="2"/>
      <c r="JOV657" s="2"/>
      <c r="JOW657" s="2"/>
      <c r="JOX657" s="2"/>
      <c r="JOY657" s="2"/>
      <c r="JOZ657" s="2"/>
      <c r="JPA657" s="2"/>
      <c r="JPB657" s="2"/>
      <c r="JPC657" s="2"/>
      <c r="JPD657" s="2"/>
      <c r="JPE657" s="2"/>
      <c r="JPF657" s="2"/>
      <c r="JPG657" s="2"/>
      <c r="JPH657" s="2"/>
      <c r="JPI657" s="2"/>
      <c r="JPJ657" s="2"/>
      <c r="JPK657" s="2"/>
      <c r="JPL657" s="2"/>
      <c r="JPM657" s="2"/>
      <c r="JPN657" s="2"/>
      <c r="JPO657" s="2"/>
      <c r="JPP657" s="2"/>
      <c r="JPQ657" s="2"/>
      <c r="JPR657" s="2"/>
      <c r="JPS657" s="2"/>
      <c r="JPT657" s="2"/>
      <c r="JPU657" s="2"/>
      <c r="JPV657" s="2"/>
      <c r="JPW657" s="2"/>
      <c r="JPX657" s="2"/>
      <c r="JPY657" s="2"/>
      <c r="JPZ657" s="2"/>
      <c r="JQA657" s="2"/>
      <c r="JQB657" s="2"/>
      <c r="JQC657" s="2"/>
      <c r="JQD657" s="2"/>
      <c r="JQE657" s="2"/>
      <c r="JQF657" s="2"/>
      <c r="JQG657" s="2"/>
      <c r="JQH657" s="2"/>
      <c r="JQI657" s="2"/>
      <c r="JQJ657" s="2"/>
      <c r="JQK657" s="2"/>
      <c r="JQL657" s="2"/>
      <c r="JQM657" s="2"/>
      <c r="JQN657" s="2"/>
      <c r="JQO657" s="2"/>
      <c r="JQP657" s="2"/>
      <c r="JQQ657" s="2"/>
      <c r="JQR657" s="2"/>
      <c r="JQS657" s="2"/>
      <c r="JQT657" s="2"/>
      <c r="JQU657" s="2"/>
      <c r="JQV657" s="2"/>
      <c r="JQW657" s="2"/>
      <c r="JQX657" s="2"/>
      <c r="JQY657" s="2"/>
      <c r="JQZ657" s="2"/>
      <c r="JRA657" s="2"/>
      <c r="JRB657" s="2"/>
      <c r="JRC657" s="2"/>
      <c r="JRD657" s="2"/>
      <c r="JRE657" s="2"/>
      <c r="JRF657" s="2"/>
      <c r="JRG657" s="2"/>
      <c r="JRH657" s="2"/>
      <c r="JRI657" s="2"/>
      <c r="JRJ657" s="2"/>
      <c r="JRK657" s="2"/>
      <c r="JRL657" s="2"/>
      <c r="JRM657" s="2"/>
      <c r="JRN657" s="2"/>
      <c r="JRO657" s="2"/>
      <c r="JRP657" s="2"/>
      <c r="JRQ657" s="2"/>
      <c r="JRR657" s="2"/>
      <c r="JRS657" s="2"/>
      <c r="JRT657" s="2"/>
      <c r="JRU657" s="2"/>
      <c r="JRV657" s="2"/>
      <c r="JRW657" s="2"/>
      <c r="JRX657" s="2"/>
      <c r="JRY657" s="2"/>
      <c r="JRZ657" s="2"/>
      <c r="JSA657" s="2"/>
      <c r="JSB657" s="2"/>
      <c r="JSC657" s="2"/>
      <c r="JSD657" s="2"/>
      <c r="JSE657" s="2"/>
      <c r="JSF657" s="2"/>
      <c r="JSG657" s="2"/>
      <c r="JSH657" s="2"/>
      <c r="JSI657" s="2"/>
      <c r="JSJ657" s="2"/>
      <c r="JSK657" s="2"/>
      <c r="JSL657" s="2"/>
      <c r="JSM657" s="2"/>
      <c r="JSN657" s="2"/>
      <c r="JSO657" s="2"/>
      <c r="JSP657" s="2"/>
      <c r="JSQ657" s="2"/>
      <c r="JSR657" s="2"/>
      <c r="JSS657" s="2"/>
      <c r="JST657" s="2"/>
      <c r="JSU657" s="2"/>
      <c r="JSV657" s="2"/>
      <c r="JSW657" s="2"/>
      <c r="JSX657" s="2"/>
      <c r="JSY657" s="2"/>
      <c r="JSZ657" s="2"/>
      <c r="JTA657" s="2"/>
      <c r="JTB657" s="2"/>
      <c r="JTC657" s="2"/>
      <c r="JTD657" s="2"/>
      <c r="JTE657" s="2"/>
      <c r="JTF657" s="2"/>
      <c r="JTG657" s="2"/>
      <c r="JTH657" s="2"/>
      <c r="JTI657" s="2"/>
      <c r="JTJ657" s="2"/>
      <c r="JTK657" s="2"/>
      <c r="JTL657" s="2"/>
      <c r="JTM657" s="2"/>
      <c r="JTN657" s="2"/>
      <c r="JTO657" s="2"/>
      <c r="JTP657" s="2"/>
      <c r="JTQ657" s="2"/>
      <c r="JTR657" s="2"/>
      <c r="JTS657" s="2"/>
      <c r="JTT657" s="2"/>
      <c r="JTU657" s="2"/>
      <c r="JTV657" s="2"/>
      <c r="JTW657" s="2"/>
      <c r="JTX657" s="2"/>
      <c r="JTY657" s="2"/>
      <c r="JTZ657" s="2"/>
      <c r="JUA657" s="2"/>
      <c r="JUB657" s="2"/>
      <c r="JUC657" s="2"/>
      <c r="JUD657" s="2"/>
      <c r="JUE657" s="2"/>
      <c r="JUF657" s="2"/>
      <c r="JUG657" s="2"/>
      <c r="JUH657" s="2"/>
      <c r="JUI657" s="2"/>
      <c r="JUJ657" s="2"/>
      <c r="JUK657" s="2"/>
      <c r="JUL657" s="2"/>
      <c r="JUM657" s="2"/>
      <c r="JUN657" s="2"/>
      <c r="JUO657" s="2"/>
      <c r="JUP657" s="2"/>
      <c r="JUQ657" s="2"/>
      <c r="JUR657" s="2"/>
      <c r="JUS657" s="2"/>
      <c r="JUT657" s="2"/>
      <c r="JUU657" s="2"/>
      <c r="JUV657" s="2"/>
      <c r="JUW657" s="2"/>
      <c r="JUX657" s="2"/>
      <c r="JUY657" s="2"/>
      <c r="JUZ657" s="2"/>
      <c r="JVA657" s="2"/>
      <c r="JVB657" s="2"/>
      <c r="JVC657" s="2"/>
      <c r="JVD657" s="2"/>
      <c r="JVE657" s="2"/>
      <c r="JVF657" s="2"/>
      <c r="JVG657" s="2"/>
      <c r="JVH657" s="2"/>
      <c r="JVI657" s="2"/>
      <c r="JVJ657" s="2"/>
      <c r="JVK657" s="2"/>
      <c r="JVL657" s="2"/>
      <c r="JVM657" s="2"/>
      <c r="JVN657" s="2"/>
      <c r="JVO657" s="2"/>
      <c r="JVP657" s="2"/>
      <c r="JVQ657" s="2"/>
      <c r="JVR657" s="2"/>
      <c r="JVS657" s="2"/>
      <c r="JVT657" s="2"/>
      <c r="JVU657" s="2"/>
      <c r="JVV657" s="2"/>
      <c r="JVW657" s="2"/>
      <c r="JVX657" s="2"/>
      <c r="JVY657" s="2"/>
      <c r="JVZ657" s="2"/>
      <c r="JWA657" s="2"/>
      <c r="JWB657" s="2"/>
      <c r="JWC657" s="2"/>
      <c r="JWD657" s="2"/>
      <c r="JWE657" s="2"/>
      <c r="JWF657" s="2"/>
      <c r="JWG657" s="2"/>
      <c r="JWH657" s="2"/>
      <c r="JWI657" s="2"/>
      <c r="JWJ657" s="2"/>
      <c r="JWK657" s="2"/>
      <c r="JWL657" s="2"/>
      <c r="JWM657" s="2"/>
      <c r="JWN657" s="2"/>
      <c r="JWO657" s="2"/>
      <c r="JWP657" s="2"/>
      <c r="JWQ657" s="2"/>
      <c r="JWR657" s="2"/>
      <c r="JWS657" s="2"/>
      <c r="JWT657" s="2"/>
      <c r="JWU657" s="2"/>
      <c r="JWV657" s="2"/>
      <c r="JWW657" s="2"/>
      <c r="JWX657" s="2"/>
      <c r="JWY657" s="2"/>
      <c r="JWZ657" s="2"/>
      <c r="JXA657" s="2"/>
      <c r="JXB657" s="2"/>
      <c r="JXC657" s="2"/>
      <c r="JXD657" s="2"/>
      <c r="JXE657" s="2"/>
      <c r="JXF657" s="2"/>
      <c r="JXG657" s="2"/>
      <c r="JXH657" s="2"/>
      <c r="JXI657" s="2"/>
      <c r="JXJ657" s="2"/>
      <c r="JXK657" s="2"/>
      <c r="JXL657" s="2"/>
      <c r="JXM657" s="2"/>
      <c r="JXN657" s="2"/>
      <c r="JXO657" s="2"/>
      <c r="JXP657" s="2"/>
      <c r="JXQ657" s="2"/>
      <c r="JXR657" s="2"/>
      <c r="JXS657" s="2"/>
      <c r="JXT657" s="2"/>
      <c r="JXU657" s="2"/>
      <c r="JXV657" s="2"/>
      <c r="JXW657" s="2"/>
      <c r="JXX657" s="2"/>
      <c r="JXY657" s="2"/>
      <c r="JXZ657" s="2"/>
      <c r="JYA657" s="2"/>
      <c r="JYB657" s="2"/>
      <c r="JYC657" s="2"/>
      <c r="JYD657" s="2"/>
      <c r="JYE657" s="2"/>
      <c r="JYF657" s="2"/>
      <c r="JYG657" s="2"/>
      <c r="JYH657" s="2"/>
      <c r="JYI657" s="2"/>
      <c r="JYJ657" s="2"/>
      <c r="JYK657" s="2"/>
      <c r="JYL657" s="2"/>
      <c r="JYM657" s="2"/>
      <c r="JYN657" s="2"/>
      <c r="JYO657" s="2"/>
      <c r="JYP657" s="2"/>
      <c r="JYQ657" s="2"/>
      <c r="JYR657" s="2"/>
      <c r="JYS657" s="2"/>
      <c r="JYT657" s="2"/>
      <c r="JYU657" s="2"/>
      <c r="JYV657" s="2"/>
      <c r="JYW657" s="2"/>
      <c r="JYX657" s="2"/>
      <c r="JYY657" s="2"/>
      <c r="JYZ657" s="2"/>
      <c r="JZA657" s="2"/>
      <c r="JZB657" s="2"/>
      <c r="JZC657" s="2"/>
      <c r="JZD657" s="2"/>
      <c r="JZE657" s="2"/>
      <c r="JZF657" s="2"/>
      <c r="JZG657" s="2"/>
      <c r="JZH657" s="2"/>
      <c r="JZI657" s="2"/>
      <c r="JZJ657" s="2"/>
      <c r="JZK657" s="2"/>
      <c r="JZL657" s="2"/>
      <c r="JZM657" s="2"/>
      <c r="JZN657" s="2"/>
      <c r="JZO657" s="2"/>
      <c r="JZP657" s="2"/>
      <c r="JZQ657" s="2"/>
      <c r="JZR657" s="2"/>
      <c r="JZS657" s="2"/>
      <c r="JZT657" s="2"/>
      <c r="JZU657" s="2"/>
      <c r="JZV657" s="2"/>
      <c r="JZW657" s="2"/>
      <c r="JZX657" s="2"/>
      <c r="JZY657" s="2"/>
      <c r="JZZ657" s="2"/>
      <c r="KAA657" s="2"/>
      <c r="KAB657" s="2"/>
      <c r="KAC657" s="2"/>
      <c r="KAD657" s="2"/>
      <c r="KAE657" s="2"/>
      <c r="KAF657" s="2"/>
      <c r="KAG657" s="2"/>
      <c r="KAH657" s="2"/>
      <c r="KAI657" s="2"/>
      <c r="KAJ657" s="2"/>
      <c r="KAK657" s="2"/>
      <c r="KAL657" s="2"/>
      <c r="KAM657" s="2"/>
      <c r="KAN657" s="2"/>
      <c r="KAO657" s="2"/>
      <c r="KAP657" s="2"/>
      <c r="KAQ657" s="2"/>
      <c r="KAR657" s="2"/>
      <c r="KAS657" s="2"/>
      <c r="KAT657" s="2"/>
      <c r="KAU657" s="2"/>
      <c r="KAV657" s="2"/>
      <c r="KAW657" s="2"/>
      <c r="KAX657" s="2"/>
      <c r="KAY657" s="2"/>
      <c r="KAZ657" s="2"/>
      <c r="KBA657" s="2"/>
      <c r="KBB657" s="2"/>
      <c r="KBC657" s="2"/>
      <c r="KBD657" s="2"/>
      <c r="KBE657" s="2"/>
      <c r="KBF657" s="2"/>
      <c r="KBG657" s="2"/>
      <c r="KBH657" s="2"/>
      <c r="KBI657" s="2"/>
      <c r="KBJ657" s="2"/>
      <c r="KBK657" s="2"/>
      <c r="KBL657" s="2"/>
      <c r="KBM657" s="2"/>
      <c r="KBN657" s="2"/>
      <c r="KBO657" s="2"/>
      <c r="KBP657" s="2"/>
      <c r="KBQ657" s="2"/>
      <c r="KBR657" s="2"/>
      <c r="KBS657" s="2"/>
      <c r="KBT657" s="2"/>
      <c r="KBU657" s="2"/>
      <c r="KBV657" s="2"/>
      <c r="KBW657" s="2"/>
      <c r="KBX657" s="2"/>
      <c r="KBY657" s="2"/>
      <c r="KBZ657" s="2"/>
      <c r="KCA657" s="2"/>
      <c r="KCB657" s="2"/>
      <c r="KCC657" s="2"/>
      <c r="KCD657" s="2"/>
      <c r="KCE657" s="2"/>
      <c r="KCF657" s="2"/>
      <c r="KCG657" s="2"/>
      <c r="KCH657" s="2"/>
      <c r="KCI657" s="2"/>
      <c r="KCJ657" s="2"/>
      <c r="KCK657" s="2"/>
      <c r="KCL657" s="2"/>
      <c r="KCM657" s="2"/>
      <c r="KCN657" s="2"/>
      <c r="KCO657" s="2"/>
      <c r="KCP657" s="2"/>
      <c r="KCQ657" s="2"/>
      <c r="KCR657" s="2"/>
      <c r="KCS657" s="2"/>
      <c r="KCT657" s="2"/>
      <c r="KCU657" s="2"/>
      <c r="KCV657" s="2"/>
      <c r="KCW657" s="2"/>
      <c r="KCX657" s="2"/>
      <c r="KCY657" s="2"/>
      <c r="KCZ657" s="2"/>
      <c r="KDA657" s="2"/>
      <c r="KDB657" s="2"/>
      <c r="KDC657" s="2"/>
      <c r="KDD657" s="2"/>
      <c r="KDE657" s="2"/>
      <c r="KDF657" s="2"/>
      <c r="KDG657" s="2"/>
      <c r="KDH657" s="2"/>
      <c r="KDI657" s="2"/>
      <c r="KDJ657" s="2"/>
      <c r="KDK657" s="2"/>
      <c r="KDL657" s="2"/>
      <c r="KDM657" s="2"/>
      <c r="KDN657" s="2"/>
      <c r="KDO657" s="2"/>
      <c r="KDP657" s="2"/>
      <c r="KDQ657" s="2"/>
      <c r="KDR657" s="2"/>
      <c r="KDS657" s="2"/>
      <c r="KDT657" s="2"/>
      <c r="KDU657" s="2"/>
      <c r="KDV657" s="2"/>
      <c r="KDW657" s="2"/>
      <c r="KDX657" s="2"/>
      <c r="KDY657" s="2"/>
      <c r="KDZ657" s="2"/>
      <c r="KEA657" s="2"/>
      <c r="KEB657" s="2"/>
      <c r="KEC657" s="2"/>
      <c r="KED657" s="2"/>
      <c r="KEE657" s="2"/>
      <c r="KEF657" s="2"/>
      <c r="KEG657" s="2"/>
      <c r="KEH657" s="2"/>
      <c r="KEI657" s="2"/>
      <c r="KEJ657" s="2"/>
      <c r="KEK657" s="2"/>
      <c r="KEL657" s="2"/>
      <c r="KEM657" s="2"/>
      <c r="KEN657" s="2"/>
      <c r="KEO657" s="2"/>
      <c r="KEP657" s="2"/>
      <c r="KEQ657" s="2"/>
      <c r="KER657" s="2"/>
      <c r="KES657" s="2"/>
      <c r="KET657" s="2"/>
      <c r="KEU657" s="2"/>
      <c r="KEV657" s="2"/>
      <c r="KEW657" s="2"/>
      <c r="KEX657" s="2"/>
      <c r="KEY657" s="2"/>
      <c r="KEZ657" s="2"/>
      <c r="KFA657" s="2"/>
      <c r="KFB657" s="2"/>
      <c r="KFC657" s="2"/>
      <c r="KFD657" s="2"/>
      <c r="KFE657" s="2"/>
      <c r="KFF657" s="2"/>
      <c r="KFG657" s="2"/>
      <c r="KFH657" s="2"/>
      <c r="KFI657" s="2"/>
      <c r="KFJ657" s="2"/>
      <c r="KFK657" s="2"/>
      <c r="KFL657" s="2"/>
      <c r="KFM657" s="2"/>
      <c r="KFN657" s="2"/>
      <c r="KFO657" s="2"/>
      <c r="KFP657" s="2"/>
      <c r="KFQ657" s="2"/>
      <c r="KFR657" s="2"/>
      <c r="KFS657" s="2"/>
      <c r="KFT657" s="2"/>
      <c r="KFU657" s="2"/>
      <c r="KFV657" s="2"/>
      <c r="KFW657" s="2"/>
      <c r="KFX657" s="2"/>
      <c r="KFY657" s="2"/>
      <c r="KFZ657" s="2"/>
      <c r="KGA657" s="2"/>
      <c r="KGB657" s="2"/>
      <c r="KGC657" s="2"/>
      <c r="KGD657" s="2"/>
      <c r="KGE657" s="2"/>
      <c r="KGF657" s="2"/>
      <c r="KGG657" s="2"/>
      <c r="KGH657" s="2"/>
      <c r="KGI657" s="2"/>
      <c r="KGJ657" s="2"/>
      <c r="KGK657" s="2"/>
      <c r="KGL657" s="2"/>
      <c r="KGM657" s="2"/>
      <c r="KGN657" s="2"/>
      <c r="KGO657" s="2"/>
      <c r="KGP657" s="2"/>
      <c r="KGQ657" s="2"/>
      <c r="KGR657" s="2"/>
      <c r="KGS657" s="2"/>
      <c r="KGT657" s="2"/>
      <c r="KGU657" s="2"/>
      <c r="KGV657" s="2"/>
      <c r="KGW657" s="2"/>
      <c r="KGX657" s="2"/>
      <c r="KGY657" s="2"/>
      <c r="KGZ657" s="2"/>
      <c r="KHA657" s="2"/>
      <c r="KHB657" s="2"/>
      <c r="KHC657" s="2"/>
      <c r="KHD657" s="2"/>
      <c r="KHE657" s="2"/>
      <c r="KHF657" s="2"/>
      <c r="KHG657" s="2"/>
      <c r="KHH657" s="2"/>
      <c r="KHI657" s="2"/>
      <c r="KHJ657" s="2"/>
      <c r="KHK657" s="2"/>
      <c r="KHL657" s="2"/>
      <c r="KHM657" s="2"/>
      <c r="KHN657" s="2"/>
      <c r="KHO657" s="2"/>
      <c r="KHP657" s="2"/>
      <c r="KHQ657" s="2"/>
      <c r="KHR657" s="2"/>
      <c r="KHS657" s="2"/>
      <c r="KHT657" s="2"/>
      <c r="KHU657" s="2"/>
      <c r="KHV657" s="2"/>
      <c r="KHW657" s="2"/>
      <c r="KHX657" s="2"/>
      <c r="KHY657" s="2"/>
      <c r="KHZ657" s="2"/>
      <c r="KIA657" s="2"/>
      <c r="KIB657" s="2"/>
      <c r="KIC657" s="2"/>
      <c r="KID657" s="2"/>
      <c r="KIE657" s="2"/>
      <c r="KIF657" s="2"/>
      <c r="KIG657" s="2"/>
      <c r="KIH657" s="2"/>
      <c r="KII657" s="2"/>
      <c r="KIJ657" s="2"/>
      <c r="KIK657" s="2"/>
      <c r="KIL657" s="2"/>
      <c r="KIM657" s="2"/>
      <c r="KIN657" s="2"/>
      <c r="KIO657" s="2"/>
      <c r="KIP657" s="2"/>
      <c r="KIQ657" s="2"/>
      <c r="KIR657" s="2"/>
      <c r="KIS657" s="2"/>
      <c r="KIT657" s="2"/>
      <c r="KIU657" s="2"/>
      <c r="KIV657" s="2"/>
      <c r="KIW657" s="2"/>
      <c r="KIX657" s="2"/>
      <c r="KIY657" s="2"/>
      <c r="KIZ657" s="2"/>
      <c r="KJA657" s="2"/>
      <c r="KJB657" s="2"/>
      <c r="KJC657" s="2"/>
      <c r="KJD657" s="2"/>
      <c r="KJE657" s="2"/>
      <c r="KJF657" s="2"/>
      <c r="KJG657" s="2"/>
      <c r="KJH657" s="2"/>
      <c r="KJI657" s="2"/>
      <c r="KJJ657" s="2"/>
      <c r="KJK657" s="2"/>
      <c r="KJL657" s="2"/>
      <c r="KJM657" s="2"/>
      <c r="KJN657" s="2"/>
      <c r="KJO657" s="2"/>
      <c r="KJP657" s="2"/>
      <c r="KJQ657" s="2"/>
      <c r="KJR657" s="2"/>
      <c r="KJS657" s="2"/>
      <c r="KJT657" s="2"/>
      <c r="KJU657" s="2"/>
      <c r="KJV657" s="2"/>
      <c r="KJW657" s="2"/>
      <c r="KJX657" s="2"/>
      <c r="KJY657" s="2"/>
      <c r="KJZ657" s="2"/>
      <c r="KKA657" s="2"/>
      <c r="KKB657" s="2"/>
      <c r="KKC657" s="2"/>
      <c r="KKD657" s="2"/>
      <c r="KKE657" s="2"/>
      <c r="KKF657" s="2"/>
      <c r="KKG657" s="2"/>
      <c r="KKH657" s="2"/>
      <c r="KKI657" s="2"/>
      <c r="KKJ657" s="2"/>
      <c r="KKK657" s="2"/>
      <c r="KKL657" s="2"/>
      <c r="KKM657" s="2"/>
      <c r="KKN657" s="2"/>
      <c r="KKO657" s="2"/>
      <c r="KKP657" s="2"/>
      <c r="KKQ657" s="2"/>
      <c r="KKR657" s="2"/>
      <c r="KKS657" s="2"/>
      <c r="KKT657" s="2"/>
      <c r="KKU657" s="2"/>
      <c r="KKV657" s="2"/>
      <c r="KKW657" s="2"/>
      <c r="KKX657" s="2"/>
      <c r="KKY657" s="2"/>
      <c r="KKZ657" s="2"/>
      <c r="KLA657" s="2"/>
      <c r="KLB657" s="2"/>
      <c r="KLC657" s="2"/>
      <c r="KLD657" s="2"/>
      <c r="KLE657" s="2"/>
      <c r="KLF657" s="2"/>
      <c r="KLG657" s="2"/>
      <c r="KLH657" s="2"/>
      <c r="KLI657" s="2"/>
      <c r="KLJ657" s="2"/>
      <c r="KLK657" s="2"/>
      <c r="KLL657" s="2"/>
      <c r="KLM657" s="2"/>
      <c r="KLN657" s="2"/>
      <c r="KLO657" s="2"/>
      <c r="KLP657" s="2"/>
      <c r="KLQ657" s="2"/>
      <c r="KLR657" s="2"/>
      <c r="KLS657" s="2"/>
      <c r="KLT657" s="2"/>
      <c r="KLU657" s="2"/>
      <c r="KLV657" s="2"/>
      <c r="KLW657" s="2"/>
      <c r="KLX657" s="2"/>
      <c r="KLY657" s="2"/>
      <c r="KLZ657" s="2"/>
      <c r="KMA657" s="2"/>
      <c r="KMB657" s="2"/>
      <c r="KMC657" s="2"/>
      <c r="KMD657" s="2"/>
      <c r="KME657" s="2"/>
      <c r="KMF657" s="2"/>
      <c r="KMG657" s="2"/>
      <c r="KMH657" s="2"/>
      <c r="KMI657" s="2"/>
      <c r="KMJ657" s="2"/>
      <c r="KMK657" s="2"/>
      <c r="KML657" s="2"/>
      <c r="KMM657" s="2"/>
      <c r="KMN657" s="2"/>
      <c r="KMO657" s="2"/>
      <c r="KMP657" s="2"/>
      <c r="KMQ657" s="2"/>
      <c r="KMR657" s="2"/>
      <c r="KMS657" s="2"/>
      <c r="KMT657" s="2"/>
      <c r="KMU657" s="2"/>
      <c r="KMV657" s="2"/>
      <c r="KMW657" s="2"/>
      <c r="KMX657" s="2"/>
      <c r="KMY657" s="2"/>
      <c r="KMZ657" s="2"/>
      <c r="KNA657" s="2"/>
      <c r="KNB657" s="2"/>
      <c r="KNC657" s="2"/>
      <c r="KND657" s="2"/>
      <c r="KNE657" s="2"/>
      <c r="KNF657" s="2"/>
      <c r="KNG657" s="2"/>
      <c r="KNH657" s="2"/>
      <c r="KNI657" s="2"/>
      <c r="KNJ657" s="2"/>
      <c r="KNK657" s="2"/>
      <c r="KNL657" s="2"/>
      <c r="KNM657" s="2"/>
      <c r="KNN657" s="2"/>
      <c r="KNO657" s="2"/>
      <c r="KNP657" s="2"/>
      <c r="KNQ657" s="2"/>
      <c r="KNR657" s="2"/>
      <c r="KNS657" s="2"/>
      <c r="KNT657" s="2"/>
      <c r="KNU657" s="2"/>
      <c r="KNV657" s="2"/>
      <c r="KNW657" s="2"/>
      <c r="KNX657" s="2"/>
      <c r="KNY657" s="2"/>
      <c r="KNZ657" s="2"/>
      <c r="KOA657" s="2"/>
      <c r="KOB657" s="2"/>
      <c r="KOC657" s="2"/>
      <c r="KOD657" s="2"/>
      <c r="KOE657" s="2"/>
      <c r="KOF657" s="2"/>
      <c r="KOG657" s="2"/>
      <c r="KOH657" s="2"/>
      <c r="KOI657" s="2"/>
      <c r="KOJ657" s="2"/>
      <c r="KOK657" s="2"/>
      <c r="KOL657" s="2"/>
      <c r="KOM657" s="2"/>
      <c r="KON657" s="2"/>
      <c r="KOO657" s="2"/>
      <c r="KOP657" s="2"/>
      <c r="KOQ657" s="2"/>
      <c r="KOR657" s="2"/>
      <c r="KOS657" s="2"/>
      <c r="KOT657" s="2"/>
      <c r="KOU657" s="2"/>
      <c r="KOV657" s="2"/>
      <c r="KOW657" s="2"/>
      <c r="KOX657" s="2"/>
      <c r="KOY657" s="2"/>
      <c r="KOZ657" s="2"/>
      <c r="KPA657" s="2"/>
      <c r="KPB657" s="2"/>
      <c r="KPC657" s="2"/>
      <c r="KPD657" s="2"/>
      <c r="KPE657" s="2"/>
      <c r="KPF657" s="2"/>
      <c r="KPG657" s="2"/>
      <c r="KPH657" s="2"/>
      <c r="KPI657" s="2"/>
      <c r="KPJ657" s="2"/>
      <c r="KPK657" s="2"/>
      <c r="KPL657" s="2"/>
      <c r="KPM657" s="2"/>
      <c r="KPN657" s="2"/>
      <c r="KPO657" s="2"/>
      <c r="KPP657" s="2"/>
      <c r="KPQ657" s="2"/>
      <c r="KPR657" s="2"/>
      <c r="KPS657" s="2"/>
      <c r="KPT657" s="2"/>
      <c r="KPU657" s="2"/>
      <c r="KPV657" s="2"/>
      <c r="KPW657" s="2"/>
      <c r="KPX657" s="2"/>
      <c r="KPY657" s="2"/>
      <c r="KPZ657" s="2"/>
      <c r="KQA657" s="2"/>
      <c r="KQB657" s="2"/>
      <c r="KQC657" s="2"/>
      <c r="KQD657" s="2"/>
      <c r="KQE657" s="2"/>
      <c r="KQF657" s="2"/>
      <c r="KQG657" s="2"/>
      <c r="KQH657" s="2"/>
      <c r="KQI657" s="2"/>
      <c r="KQJ657" s="2"/>
      <c r="KQK657" s="2"/>
      <c r="KQL657" s="2"/>
      <c r="KQM657" s="2"/>
      <c r="KQN657" s="2"/>
      <c r="KQO657" s="2"/>
      <c r="KQP657" s="2"/>
      <c r="KQQ657" s="2"/>
      <c r="KQR657" s="2"/>
      <c r="KQS657" s="2"/>
      <c r="KQT657" s="2"/>
      <c r="KQU657" s="2"/>
      <c r="KQV657" s="2"/>
      <c r="KQW657" s="2"/>
      <c r="KQX657" s="2"/>
      <c r="KQY657" s="2"/>
      <c r="KQZ657" s="2"/>
      <c r="KRA657" s="2"/>
      <c r="KRB657" s="2"/>
      <c r="KRC657" s="2"/>
      <c r="KRD657" s="2"/>
      <c r="KRE657" s="2"/>
      <c r="KRF657" s="2"/>
      <c r="KRG657" s="2"/>
      <c r="KRH657" s="2"/>
      <c r="KRI657" s="2"/>
      <c r="KRJ657" s="2"/>
      <c r="KRK657" s="2"/>
      <c r="KRL657" s="2"/>
      <c r="KRM657" s="2"/>
      <c r="KRN657" s="2"/>
      <c r="KRO657" s="2"/>
      <c r="KRP657" s="2"/>
      <c r="KRQ657" s="2"/>
      <c r="KRR657" s="2"/>
      <c r="KRS657" s="2"/>
      <c r="KRT657" s="2"/>
      <c r="KRU657" s="2"/>
      <c r="KRV657" s="2"/>
      <c r="KRW657" s="2"/>
      <c r="KRX657" s="2"/>
      <c r="KRY657" s="2"/>
      <c r="KRZ657" s="2"/>
      <c r="KSA657" s="2"/>
      <c r="KSB657" s="2"/>
      <c r="KSC657" s="2"/>
      <c r="KSD657" s="2"/>
      <c r="KSE657" s="2"/>
      <c r="KSF657" s="2"/>
      <c r="KSG657" s="2"/>
      <c r="KSH657" s="2"/>
      <c r="KSI657" s="2"/>
      <c r="KSJ657" s="2"/>
      <c r="KSK657" s="2"/>
      <c r="KSL657" s="2"/>
      <c r="KSM657" s="2"/>
      <c r="KSN657" s="2"/>
      <c r="KSO657" s="2"/>
      <c r="KSP657" s="2"/>
      <c r="KSQ657" s="2"/>
      <c r="KSR657" s="2"/>
      <c r="KSS657" s="2"/>
      <c r="KST657" s="2"/>
      <c r="KSU657" s="2"/>
      <c r="KSV657" s="2"/>
      <c r="KSW657" s="2"/>
      <c r="KSX657" s="2"/>
      <c r="KSY657" s="2"/>
      <c r="KSZ657" s="2"/>
      <c r="KTA657" s="2"/>
      <c r="KTB657" s="2"/>
      <c r="KTC657" s="2"/>
      <c r="KTD657" s="2"/>
      <c r="KTE657" s="2"/>
      <c r="KTF657" s="2"/>
      <c r="KTG657" s="2"/>
      <c r="KTH657" s="2"/>
      <c r="KTI657" s="2"/>
      <c r="KTJ657" s="2"/>
      <c r="KTK657" s="2"/>
      <c r="KTL657" s="2"/>
      <c r="KTM657" s="2"/>
      <c r="KTN657" s="2"/>
      <c r="KTO657" s="2"/>
      <c r="KTP657" s="2"/>
      <c r="KTQ657" s="2"/>
      <c r="KTR657" s="2"/>
      <c r="KTS657" s="2"/>
      <c r="KTT657" s="2"/>
      <c r="KTU657" s="2"/>
      <c r="KTV657" s="2"/>
      <c r="KTW657" s="2"/>
      <c r="KTX657" s="2"/>
      <c r="KTY657" s="2"/>
      <c r="KTZ657" s="2"/>
      <c r="KUA657" s="2"/>
      <c r="KUB657" s="2"/>
      <c r="KUC657" s="2"/>
      <c r="KUD657" s="2"/>
      <c r="KUE657" s="2"/>
      <c r="KUF657" s="2"/>
      <c r="KUG657" s="2"/>
      <c r="KUH657" s="2"/>
      <c r="KUI657" s="2"/>
      <c r="KUJ657" s="2"/>
      <c r="KUK657" s="2"/>
      <c r="KUL657" s="2"/>
      <c r="KUM657" s="2"/>
      <c r="KUN657" s="2"/>
      <c r="KUO657" s="2"/>
      <c r="KUP657" s="2"/>
      <c r="KUQ657" s="2"/>
      <c r="KUR657" s="2"/>
      <c r="KUS657" s="2"/>
      <c r="KUT657" s="2"/>
      <c r="KUU657" s="2"/>
      <c r="KUV657" s="2"/>
      <c r="KUW657" s="2"/>
      <c r="KUX657" s="2"/>
      <c r="KUY657" s="2"/>
      <c r="KUZ657" s="2"/>
      <c r="KVA657" s="2"/>
      <c r="KVB657" s="2"/>
      <c r="KVC657" s="2"/>
      <c r="KVD657" s="2"/>
      <c r="KVE657" s="2"/>
      <c r="KVF657" s="2"/>
      <c r="KVG657" s="2"/>
      <c r="KVH657" s="2"/>
      <c r="KVI657" s="2"/>
      <c r="KVJ657" s="2"/>
      <c r="KVK657" s="2"/>
      <c r="KVL657" s="2"/>
      <c r="KVM657" s="2"/>
      <c r="KVN657" s="2"/>
      <c r="KVO657" s="2"/>
      <c r="KVP657" s="2"/>
      <c r="KVQ657" s="2"/>
      <c r="KVR657" s="2"/>
      <c r="KVS657" s="2"/>
      <c r="KVT657" s="2"/>
      <c r="KVU657" s="2"/>
      <c r="KVV657" s="2"/>
      <c r="KVW657" s="2"/>
      <c r="KVX657" s="2"/>
      <c r="KVY657" s="2"/>
      <c r="KVZ657" s="2"/>
      <c r="KWA657" s="2"/>
      <c r="KWB657" s="2"/>
      <c r="KWC657" s="2"/>
      <c r="KWD657" s="2"/>
      <c r="KWE657" s="2"/>
      <c r="KWF657" s="2"/>
      <c r="KWG657" s="2"/>
      <c r="KWH657" s="2"/>
      <c r="KWI657" s="2"/>
      <c r="KWJ657" s="2"/>
      <c r="KWK657" s="2"/>
      <c r="KWL657" s="2"/>
      <c r="KWM657" s="2"/>
      <c r="KWN657" s="2"/>
      <c r="KWO657" s="2"/>
      <c r="KWP657" s="2"/>
      <c r="KWQ657" s="2"/>
      <c r="KWR657" s="2"/>
      <c r="KWS657" s="2"/>
      <c r="KWT657" s="2"/>
      <c r="KWU657" s="2"/>
      <c r="KWV657" s="2"/>
      <c r="KWW657" s="2"/>
      <c r="KWX657" s="2"/>
      <c r="KWY657" s="2"/>
      <c r="KWZ657" s="2"/>
      <c r="KXA657" s="2"/>
      <c r="KXB657" s="2"/>
      <c r="KXC657" s="2"/>
      <c r="KXD657" s="2"/>
      <c r="KXE657" s="2"/>
      <c r="KXF657" s="2"/>
      <c r="KXG657" s="2"/>
      <c r="KXH657" s="2"/>
      <c r="KXI657" s="2"/>
      <c r="KXJ657" s="2"/>
      <c r="KXK657" s="2"/>
      <c r="KXL657" s="2"/>
      <c r="KXM657" s="2"/>
      <c r="KXN657" s="2"/>
      <c r="KXO657" s="2"/>
      <c r="KXP657" s="2"/>
      <c r="KXQ657" s="2"/>
      <c r="KXR657" s="2"/>
      <c r="KXS657" s="2"/>
      <c r="KXT657" s="2"/>
      <c r="KXU657" s="2"/>
      <c r="KXV657" s="2"/>
      <c r="KXW657" s="2"/>
      <c r="KXX657" s="2"/>
      <c r="KXY657" s="2"/>
      <c r="KXZ657" s="2"/>
      <c r="KYA657" s="2"/>
      <c r="KYB657" s="2"/>
      <c r="KYC657" s="2"/>
      <c r="KYD657" s="2"/>
      <c r="KYE657" s="2"/>
      <c r="KYF657" s="2"/>
      <c r="KYG657" s="2"/>
      <c r="KYH657" s="2"/>
      <c r="KYI657" s="2"/>
      <c r="KYJ657" s="2"/>
      <c r="KYK657" s="2"/>
      <c r="KYL657" s="2"/>
      <c r="KYM657" s="2"/>
      <c r="KYN657" s="2"/>
      <c r="KYO657" s="2"/>
      <c r="KYP657" s="2"/>
      <c r="KYQ657" s="2"/>
      <c r="KYR657" s="2"/>
      <c r="KYS657" s="2"/>
      <c r="KYT657" s="2"/>
      <c r="KYU657" s="2"/>
      <c r="KYV657" s="2"/>
      <c r="KYW657" s="2"/>
      <c r="KYX657" s="2"/>
      <c r="KYY657" s="2"/>
      <c r="KYZ657" s="2"/>
      <c r="KZA657" s="2"/>
      <c r="KZB657" s="2"/>
      <c r="KZC657" s="2"/>
      <c r="KZD657" s="2"/>
      <c r="KZE657" s="2"/>
      <c r="KZF657" s="2"/>
      <c r="KZG657" s="2"/>
      <c r="KZH657" s="2"/>
      <c r="KZI657" s="2"/>
      <c r="KZJ657" s="2"/>
      <c r="KZK657" s="2"/>
      <c r="KZL657" s="2"/>
      <c r="KZM657" s="2"/>
      <c r="KZN657" s="2"/>
      <c r="KZO657" s="2"/>
      <c r="KZP657" s="2"/>
      <c r="KZQ657" s="2"/>
      <c r="KZR657" s="2"/>
      <c r="KZS657" s="2"/>
      <c r="KZT657" s="2"/>
      <c r="KZU657" s="2"/>
      <c r="KZV657" s="2"/>
      <c r="KZW657" s="2"/>
      <c r="KZX657" s="2"/>
      <c r="KZY657" s="2"/>
      <c r="KZZ657" s="2"/>
      <c r="LAA657" s="2"/>
      <c r="LAB657" s="2"/>
      <c r="LAC657" s="2"/>
      <c r="LAD657" s="2"/>
      <c r="LAE657" s="2"/>
      <c r="LAF657" s="2"/>
      <c r="LAG657" s="2"/>
      <c r="LAH657" s="2"/>
      <c r="LAI657" s="2"/>
      <c r="LAJ657" s="2"/>
      <c r="LAK657" s="2"/>
      <c r="LAL657" s="2"/>
      <c r="LAM657" s="2"/>
      <c r="LAN657" s="2"/>
      <c r="LAO657" s="2"/>
      <c r="LAP657" s="2"/>
      <c r="LAQ657" s="2"/>
      <c r="LAR657" s="2"/>
      <c r="LAS657" s="2"/>
      <c r="LAT657" s="2"/>
      <c r="LAU657" s="2"/>
      <c r="LAV657" s="2"/>
      <c r="LAW657" s="2"/>
      <c r="LAX657" s="2"/>
      <c r="LAY657" s="2"/>
      <c r="LAZ657" s="2"/>
      <c r="LBA657" s="2"/>
      <c r="LBB657" s="2"/>
      <c r="LBC657" s="2"/>
      <c r="LBD657" s="2"/>
      <c r="LBE657" s="2"/>
      <c r="LBF657" s="2"/>
      <c r="LBG657" s="2"/>
      <c r="LBH657" s="2"/>
      <c r="LBI657" s="2"/>
      <c r="LBJ657" s="2"/>
      <c r="LBK657" s="2"/>
      <c r="LBL657" s="2"/>
      <c r="LBM657" s="2"/>
      <c r="LBN657" s="2"/>
      <c r="LBO657" s="2"/>
      <c r="LBP657" s="2"/>
      <c r="LBQ657" s="2"/>
      <c r="LBR657" s="2"/>
      <c r="LBS657" s="2"/>
      <c r="LBT657" s="2"/>
      <c r="LBU657" s="2"/>
      <c r="LBV657" s="2"/>
      <c r="LBW657" s="2"/>
      <c r="LBX657" s="2"/>
      <c r="LBY657" s="2"/>
      <c r="LBZ657" s="2"/>
      <c r="LCA657" s="2"/>
      <c r="LCB657" s="2"/>
      <c r="LCC657" s="2"/>
      <c r="LCD657" s="2"/>
      <c r="LCE657" s="2"/>
      <c r="LCF657" s="2"/>
      <c r="LCG657" s="2"/>
      <c r="LCH657" s="2"/>
      <c r="LCI657" s="2"/>
      <c r="LCJ657" s="2"/>
      <c r="LCK657" s="2"/>
      <c r="LCL657" s="2"/>
      <c r="LCM657" s="2"/>
      <c r="LCN657" s="2"/>
      <c r="LCO657" s="2"/>
      <c r="LCP657" s="2"/>
      <c r="LCQ657" s="2"/>
      <c r="LCR657" s="2"/>
      <c r="LCS657" s="2"/>
      <c r="LCT657" s="2"/>
      <c r="LCU657" s="2"/>
      <c r="LCV657" s="2"/>
      <c r="LCW657" s="2"/>
      <c r="LCX657" s="2"/>
      <c r="LCY657" s="2"/>
      <c r="LCZ657" s="2"/>
      <c r="LDA657" s="2"/>
      <c r="LDB657" s="2"/>
      <c r="LDC657" s="2"/>
      <c r="LDD657" s="2"/>
      <c r="LDE657" s="2"/>
      <c r="LDF657" s="2"/>
      <c r="LDG657" s="2"/>
      <c r="LDH657" s="2"/>
      <c r="LDI657" s="2"/>
      <c r="LDJ657" s="2"/>
      <c r="LDK657" s="2"/>
      <c r="LDL657" s="2"/>
      <c r="LDM657" s="2"/>
      <c r="LDN657" s="2"/>
      <c r="LDO657" s="2"/>
      <c r="LDP657" s="2"/>
      <c r="LDQ657" s="2"/>
      <c r="LDR657" s="2"/>
      <c r="LDS657" s="2"/>
      <c r="LDT657" s="2"/>
      <c r="LDU657" s="2"/>
      <c r="LDV657" s="2"/>
      <c r="LDW657" s="2"/>
      <c r="LDX657" s="2"/>
      <c r="LDY657" s="2"/>
      <c r="LDZ657" s="2"/>
      <c r="LEA657" s="2"/>
      <c r="LEB657" s="2"/>
      <c r="LEC657" s="2"/>
      <c r="LED657" s="2"/>
      <c r="LEE657" s="2"/>
      <c r="LEF657" s="2"/>
      <c r="LEG657" s="2"/>
      <c r="LEH657" s="2"/>
      <c r="LEI657" s="2"/>
      <c r="LEJ657" s="2"/>
      <c r="LEK657" s="2"/>
      <c r="LEL657" s="2"/>
      <c r="LEM657" s="2"/>
      <c r="LEN657" s="2"/>
      <c r="LEO657" s="2"/>
      <c r="LEP657" s="2"/>
      <c r="LEQ657" s="2"/>
      <c r="LER657" s="2"/>
      <c r="LES657" s="2"/>
      <c r="LET657" s="2"/>
      <c r="LEU657" s="2"/>
      <c r="LEV657" s="2"/>
      <c r="LEW657" s="2"/>
      <c r="LEX657" s="2"/>
      <c r="LEY657" s="2"/>
      <c r="LEZ657" s="2"/>
      <c r="LFA657" s="2"/>
      <c r="LFB657" s="2"/>
      <c r="LFC657" s="2"/>
      <c r="LFD657" s="2"/>
      <c r="LFE657" s="2"/>
      <c r="LFF657" s="2"/>
      <c r="LFG657" s="2"/>
      <c r="LFH657" s="2"/>
      <c r="LFI657" s="2"/>
      <c r="LFJ657" s="2"/>
      <c r="LFK657" s="2"/>
      <c r="LFL657" s="2"/>
      <c r="LFM657" s="2"/>
      <c r="LFN657" s="2"/>
      <c r="LFO657" s="2"/>
      <c r="LFP657" s="2"/>
      <c r="LFQ657" s="2"/>
      <c r="LFR657" s="2"/>
      <c r="LFS657" s="2"/>
      <c r="LFT657" s="2"/>
      <c r="LFU657" s="2"/>
      <c r="LFV657" s="2"/>
      <c r="LFW657" s="2"/>
      <c r="LFX657" s="2"/>
      <c r="LFY657" s="2"/>
      <c r="LFZ657" s="2"/>
      <c r="LGA657" s="2"/>
      <c r="LGB657" s="2"/>
      <c r="LGC657" s="2"/>
      <c r="LGD657" s="2"/>
      <c r="LGE657" s="2"/>
      <c r="LGF657" s="2"/>
      <c r="LGG657" s="2"/>
      <c r="LGH657" s="2"/>
      <c r="LGI657" s="2"/>
      <c r="LGJ657" s="2"/>
      <c r="LGK657" s="2"/>
      <c r="LGL657" s="2"/>
      <c r="LGM657" s="2"/>
      <c r="LGN657" s="2"/>
      <c r="LGO657" s="2"/>
      <c r="LGP657" s="2"/>
      <c r="LGQ657" s="2"/>
      <c r="LGR657" s="2"/>
      <c r="LGS657" s="2"/>
      <c r="LGT657" s="2"/>
      <c r="LGU657" s="2"/>
      <c r="LGV657" s="2"/>
      <c r="LGW657" s="2"/>
      <c r="LGX657" s="2"/>
      <c r="LGY657" s="2"/>
      <c r="LGZ657" s="2"/>
      <c r="LHA657" s="2"/>
      <c r="LHB657" s="2"/>
      <c r="LHC657" s="2"/>
      <c r="LHD657" s="2"/>
      <c r="LHE657" s="2"/>
      <c r="LHF657" s="2"/>
      <c r="LHG657" s="2"/>
      <c r="LHH657" s="2"/>
      <c r="LHI657" s="2"/>
      <c r="LHJ657" s="2"/>
      <c r="LHK657" s="2"/>
      <c r="LHL657" s="2"/>
      <c r="LHM657" s="2"/>
      <c r="LHN657" s="2"/>
      <c r="LHO657" s="2"/>
      <c r="LHP657" s="2"/>
      <c r="LHQ657" s="2"/>
      <c r="LHR657" s="2"/>
      <c r="LHS657" s="2"/>
      <c r="LHT657" s="2"/>
      <c r="LHU657" s="2"/>
      <c r="LHV657" s="2"/>
      <c r="LHW657" s="2"/>
      <c r="LHX657" s="2"/>
      <c r="LHY657" s="2"/>
      <c r="LHZ657" s="2"/>
      <c r="LIA657" s="2"/>
      <c r="LIB657" s="2"/>
      <c r="LIC657" s="2"/>
      <c r="LID657" s="2"/>
      <c r="LIE657" s="2"/>
      <c r="LIF657" s="2"/>
      <c r="LIG657" s="2"/>
      <c r="LIH657" s="2"/>
      <c r="LII657" s="2"/>
      <c r="LIJ657" s="2"/>
      <c r="LIK657" s="2"/>
      <c r="LIL657" s="2"/>
      <c r="LIM657" s="2"/>
      <c r="LIN657" s="2"/>
      <c r="LIO657" s="2"/>
      <c r="LIP657" s="2"/>
      <c r="LIQ657" s="2"/>
      <c r="LIR657" s="2"/>
      <c r="LIS657" s="2"/>
      <c r="LIT657" s="2"/>
      <c r="LIU657" s="2"/>
      <c r="LIV657" s="2"/>
      <c r="LIW657" s="2"/>
      <c r="LIX657" s="2"/>
      <c r="LIY657" s="2"/>
      <c r="LIZ657" s="2"/>
      <c r="LJA657" s="2"/>
      <c r="LJB657" s="2"/>
      <c r="LJC657" s="2"/>
      <c r="LJD657" s="2"/>
      <c r="LJE657" s="2"/>
      <c r="LJF657" s="2"/>
      <c r="LJG657" s="2"/>
      <c r="LJH657" s="2"/>
      <c r="LJI657" s="2"/>
      <c r="LJJ657" s="2"/>
      <c r="LJK657" s="2"/>
      <c r="LJL657" s="2"/>
      <c r="LJM657" s="2"/>
      <c r="LJN657" s="2"/>
      <c r="LJO657" s="2"/>
      <c r="LJP657" s="2"/>
      <c r="LJQ657" s="2"/>
      <c r="LJR657" s="2"/>
      <c r="LJS657" s="2"/>
      <c r="LJT657" s="2"/>
      <c r="LJU657" s="2"/>
      <c r="LJV657" s="2"/>
      <c r="LJW657" s="2"/>
      <c r="LJX657" s="2"/>
      <c r="LJY657" s="2"/>
      <c r="LJZ657" s="2"/>
      <c r="LKA657" s="2"/>
      <c r="LKB657" s="2"/>
      <c r="LKC657" s="2"/>
      <c r="LKD657" s="2"/>
      <c r="LKE657" s="2"/>
      <c r="LKF657" s="2"/>
      <c r="LKG657" s="2"/>
      <c r="LKH657" s="2"/>
      <c r="LKI657" s="2"/>
      <c r="LKJ657" s="2"/>
      <c r="LKK657" s="2"/>
      <c r="LKL657" s="2"/>
      <c r="LKM657" s="2"/>
      <c r="LKN657" s="2"/>
      <c r="LKO657" s="2"/>
      <c r="LKP657" s="2"/>
      <c r="LKQ657" s="2"/>
      <c r="LKR657" s="2"/>
      <c r="LKS657" s="2"/>
      <c r="LKT657" s="2"/>
      <c r="LKU657" s="2"/>
      <c r="LKV657" s="2"/>
      <c r="LKW657" s="2"/>
      <c r="LKX657" s="2"/>
      <c r="LKY657" s="2"/>
      <c r="LKZ657" s="2"/>
      <c r="LLA657" s="2"/>
      <c r="LLB657" s="2"/>
      <c r="LLC657" s="2"/>
      <c r="LLD657" s="2"/>
      <c r="LLE657" s="2"/>
      <c r="LLF657" s="2"/>
      <c r="LLG657" s="2"/>
      <c r="LLH657" s="2"/>
      <c r="LLI657" s="2"/>
      <c r="LLJ657" s="2"/>
      <c r="LLK657" s="2"/>
      <c r="LLL657" s="2"/>
      <c r="LLM657" s="2"/>
      <c r="LLN657" s="2"/>
      <c r="LLO657" s="2"/>
      <c r="LLP657" s="2"/>
      <c r="LLQ657" s="2"/>
      <c r="LLR657" s="2"/>
      <c r="LLS657" s="2"/>
      <c r="LLT657" s="2"/>
      <c r="LLU657" s="2"/>
      <c r="LLV657" s="2"/>
      <c r="LLW657" s="2"/>
      <c r="LLX657" s="2"/>
      <c r="LLY657" s="2"/>
      <c r="LLZ657" s="2"/>
      <c r="LMA657" s="2"/>
      <c r="LMB657" s="2"/>
      <c r="LMC657" s="2"/>
      <c r="LMD657" s="2"/>
      <c r="LME657" s="2"/>
      <c r="LMF657" s="2"/>
      <c r="LMG657" s="2"/>
      <c r="LMH657" s="2"/>
      <c r="LMI657" s="2"/>
      <c r="LMJ657" s="2"/>
      <c r="LMK657" s="2"/>
      <c r="LML657" s="2"/>
      <c r="LMM657" s="2"/>
      <c r="LMN657" s="2"/>
      <c r="LMO657" s="2"/>
      <c r="LMP657" s="2"/>
      <c r="LMQ657" s="2"/>
      <c r="LMR657" s="2"/>
      <c r="LMS657" s="2"/>
      <c r="LMT657" s="2"/>
      <c r="LMU657" s="2"/>
      <c r="LMV657" s="2"/>
      <c r="LMW657" s="2"/>
      <c r="LMX657" s="2"/>
      <c r="LMY657" s="2"/>
      <c r="LMZ657" s="2"/>
      <c r="LNA657" s="2"/>
      <c r="LNB657" s="2"/>
      <c r="LNC657" s="2"/>
      <c r="LND657" s="2"/>
      <c r="LNE657" s="2"/>
      <c r="LNF657" s="2"/>
      <c r="LNG657" s="2"/>
      <c r="LNH657" s="2"/>
      <c r="LNI657" s="2"/>
      <c r="LNJ657" s="2"/>
      <c r="LNK657" s="2"/>
      <c r="LNL657" s="2"/>
      <c r="LNM657" s="2"/>
      <c r="LNN657" s="2"/>
      <c r="LNO657" s="2"/>
      <c r="LNP657" s="2"/>
      <c r="LNQ657" s="2"/>
      <c r="LNR657" s="2"/>
      <c r="LNS657" s="2"/>
      <c r="LNT657" s="2"/>
      <c r="LNU657" s="2"/>
      <c r="LNV657" s="2"/>
      <c r="LNW657" s="2"/>
      <c r="LNX657" s="2"/>
      <c r="LNY657" s="2"/>
      <c r="LNZ657" s="2"/>
      <c r="LOA657" s="2"/>
      <c r="LOB657" s="2"/>
      <c r="LOC657" s="2"/>
      <c r="LOD657" s="2"/>
      <c r="LOE657" s="2"/>
      <c r="LOF657" s="2"/>
      <c r="LOG657" s="2"/>
      <c r="LOH657" s="2"/>
      <c r="LOI657" s="2"/>
      <c r="LOJ657" s="2"/>
      <c r="LOK657" s="2"/>
      <c r="LOL657" s="2"/>
      <c r="LOM657" s="2"/>
      <c r="LON657" s="2"/>
      <c r="LOO657" s="2"/>
      <c r="LOP657" s="2"/>
      <c r="LOQ657" s="2"/>
      <c r="LOR657" s="2"/>
      <c r="LOS657" s="2"/>
      <c r="LOT657" s="2"/>
      <c r="LOU657" s="2"/>
      <c r="LOV657" s="2"/>
      <c r="LOW657" s="2"/>
      <c r="LOX657" s="2"/>
      <c r="LOY657" s="2"/>
      <c r="LOZ657" s="2"/>
      <c r="LPA657" s="2"/>
      <c r="LPB657" s="2"/>
      <c r="LPC657" s="2"/>
      <c r="LPD657" s="2"/>
      <c r="LPE657" s="2"/>
      <c r="LPF657" s="2"/>
      <c r="LPG657" s="2"/>
      <c r="LPH657" s="2"/>
      <c r="LPI657" s="2"/>
      <c r="LPJ657" s="2"/>
      <c r="LPK657" s="2"/>
      <c r="LPL657" s="2"/>
      <c r="LPM657" s="2"/>
      <c r="LPN657" s="2"/>
      <c r="LPO657" s="2"/>
      <c r="LPP657" s="2"/>
      <c r="LPQ657" s="2"/>
      <c r="LPR657" s="2"/>
      <c r="LPS657" s="2"/>
      <c r="LPT657" s="2"/>
      <c r="LPU657" s="2"/>
      <c r="LPV657" s="2"/>
      <c r="LPW657" s="2"/>
      <c r="LPX657" s="2"/>
      <c r="LPY657" s="2"/>
      <c r="LPZ657" s="2"/>
      <c r="LQA657" s="2"/>
      <c r="LQB657" s="2"/>
      <c r="LQC657" s="2"/>
      <c r="LQD657" s="2"/>
      <c r="LQE657" s="2"/>
      <c r="LQF657" s="2"/>
      <c r="LQG657" s="2"/>
      <c r="LQH657" s="2"/>
      <c r="LQI657" s="2"/>
      <c r="LQJ657" s="2"/>
      <c r="LQK657" s="2"/>
      <c r="LQL657" s="2"/>
      <c r="LQM657" s="2"/>
      <c r="LQN657" s="2"/>
      <c r="LQO657" s="2"/>
      <c r="LQP657" s="2"/>
      <c r="LQQ657" s="2"/>
      <c r="LQR657" s="2"/>
      <c r="LQS657" s="2"/>
      <c r="LQT657" s="2"/>
      <c r="LQU657" s="2"/>
      <c r="LQV657" s="2"/>
      <c r="LQW657" s="2"/>
      <c r="LQX657" s="2"/>
      <c r="LQY657" s="2"/>
      <c r="LQZ657" s="2"/>
      <c r="LRA657" s="2"/>
      <c r="LRB657" s="2"/>
      <c r="LRC657" s="2"/>
      <c r="LRD657" s="2"/>
      <c r="LRE657" s="2"/>
      <c r="LRF657" s="2"/>
      <c r="LRG657" s="2"/>
      <c r="LRH657" s="2"/>
      <c r="LRI657" s="2"/>
      <c r="LRJ657" s="2"/>
      <c r="LRK657" s="2"/>
      <c r="LRL657" s="2"/>
      <c r="LRM657" s="2"/>
      <c r="LRN657" s="2"/>
      <c r="LRO657" s="2"/>
      <c r="LRP657" s="2"/>
      <c r="LRQ657" s="2"/>
      <c r="LRR657" s="2"/>
      <c r="LRS657" s="2"/>
      <c r="LRT657" s="2"/>
      <c r="LRU657" s="2"/>
      <c r="LRV657" s="2"/>
      <c r="LRW657" s="2"/>
      <c r="LRX657" s="2"/>
      <c r="LRY657" s="2"/>
      <c r="LRZ657" s="2"/>
      <c r="LSA657" s="2"/>
      <c r="LSB657" s="2"/>
      <c r="LSC657" s="2"/>
      <c r="LSD657" s="2"/>
      <c r="LSE657" s="2"/>
      <c r="LSF657" s="2"/>
      <c r="LSG657" s="2"/>
      <c r="LSH657" s="2"/>
      <c r="LSI657" s="2"/>
      <c r="LSJ657" s="2"/>
      <c r="LSK657" s="2"/>
      <c r="LSL657" s="2"/>
      <c r="LSM657" s="2"/>
      <c r="LSN657" s="2"/>
      <c r="LSO657" s="2"/>
      <c r="LSP657" s="2"/>
      <c r="LSQ657" s="2"/>
      <c r="LSR657" s="2"/>
      <c r="LSS657" s="2"/>
      <c r="LST657" s="2"/>
      <c r="LSU657" s="2"/>
      <c r="LSV657" s="2"/>
      <c r="LSW657" s="2"/>
      <c r="LSX657" s="2"/>
      <c r="LSY657" s="2"/>
      <c r="LSZ657" s="2"/>
      <c r="LTA657" s="2"/>
      <c r="LTB657" s="2"/>
      <c r="LTC657" s="2"/>
      <c r="LTD657" s="2"/>
      <c r="LTE657" s="2"/>
      <c r="LTF657" s="2"/>
      <c r="LTG657" s="2"/>
      <c r="LTH657" s="2"/>
      <c r="LTI657" s="2"/>
      <c r="LTJ657" s="2"/>
      <c r="LTK657" s="2"/>
      <c r="LTL657" s="2"/>
      <c r="LTM657" s="2"/>
      <c r="LTN657" s="2"/>
      <c r="LTO657" s="2"/>
      <c r="LTP657" s="2"/>
      <c r="LTQ657" s="2"/>
      <c r="LTR657" s="2"/>
      <c r="LTS657" s="2"/>
      <c r="LTT657" s="2"/>
      <c r="LTU657" s="2"/>
      <c r="LTV657" s="2"/>
      <c r="LTW657" s="2"/>
      <c r="LTX657" s="2"/>
      <c r="LTY657" s="2"/>
      <c r="LTZ657" s="2"/>
      <c r="LUA657" s="2"/>
      <c r="LUB657" s="2"/>
      <c r="LUC657" s="2"/>
      <c r="LUD657" s="2"/>
      <c r="LUE657" s="2"/>
      <c r="LUF657" s="2"/>
      <c r="LUG657" s="2"/>
      <c r="LUH657" s="2"/>
      <c r="LUI657" s="2"/>
      <c r="LUJ657" s="2"/>
      <c r="LUK657" s="2"/>
      <c r="LUL657" s="2"/>
      <c r="LUM657" s="2"/>
      <c r="LUN657" s="2"/>
      <c r="LUO657" s="2"/>
      <c r="LUP657" s="2"/>
      <c r="LUQ657" s="2"/>
      <c r="LUR657" s="2"/>
      <c r="LUS657" s="2"/>
      <c r="LUT657" s="2"/>
      <c r="LUU657" s="2"/>
      <c r="LUV657" s="2"/>
      <c r="LUW657" s="2"/>
      <c r="LUX657" s="2"/>
      <c r="LUY657" s="2"/>
      <c r="LUZ657" s="2"/>
      <c r="LVA657" s="2"/>
      <c r="LVB657" s="2"/>
      <c r="LVC657" s="2"/>
      <c r="LVD657" s="2"/>
      <c r="LVE657" s="2"/>
      <c r="LVF657" s="2"/>
      <c r="LVG657" s="2"/>
      <c r="LVH657" s="2"/>
      <c r="LVI657" s="2"/>
      <c r="LVJ657" s="2"/>
      <c r="LVK657" s="2"/>
      <c r="LVL657" s="2"/>
      <c r="LVM657" s="2"/>
      <c r="LVN657" s="2"/>
      <c r="LVO657" s="2"/>
      <c r="LVP657" s="2"/>
      <c r="LVQ657" s="2"/>
      <c r="LVR657" s="2"/>
      <c r="LVS657" s="2"/>
      <c r="LVT657" s="2"/>
      <c r="LVU657" s="2"/>
      <c r="LVV657" s="2"/>
      <c r="LVW657" s="2"/>
      <c r="LVX657" s="2"/>
      <c r="LVY657" s="2"/>
      <c r="LVZ657" s="2"/>
      <c r="LWA657" s="2"/>
      <c r="LWB657" s="2"/>
      <c r="LWC657" s="2"/>
      <c r="LWD657" s="2"/>
      <c r="LWE657" s="2"/>
      <c r="LWF657" s="2"/>
      <c r="LWG657" s="2"/>
      <c r="LWH657" s="2"/>
      <c r="LWI657" s="2"/>
      <c r="LWJ657" s="2"/>
      <c r="LWK657" s="2"/>
      <c r="LWL657" s="2"/>
      <c r="LWM657" s="2"/>
      <c r="LWN657" s="2"/>
      <c r="LWO657" s="2"/>
      <c r="LWP657" s="2"/>
      <c r="LWQ657" s="2"/>
      <c r="LWR657" s="2"/>
      <c r="LWS657" s="2"/>
      <c r="LWT657" s="2"/>
      <c r="LWU657" s="2"/>
      <c r="LWV657" s="2"/>
      <c r="LWW657" s="2"/>
      <c r="LWX657" s="2"/>
      <c r="LWY657" s="2"/>
      <c r="LWZ657" s="2"/>
      <c r="LXA657" s="2"/>
      <c r="LXB657" s="2"/>
      <c r="LXC657" s="2"/>
      <c r="LXD657" s="2"/>
      <c r="LXE657" s="2"/>
      <c r="LXF657" s="2"/>
      <c r="LXG657" s="2"/>
      <c r="LXH657" s="2"/>
      <c r="LXI657" s="2"/>
      <c r="LXJ657" s="2"/>
      <c r="LXK657" s="2"/>
      <c r="LXL657" s="2"/>
      <c r="LXM657" s="2"/>
      <c r="LXN657" s="2"/>
      <c r="LXO657" s="2"/>
      <c r="LXP657" s="2"/>
      <c r="LXQ657" s="2"/>
      <c r="LXR657" s="2"/>
      <c r="LXS657" s="2"/>
      <c r="LXT657" s="2"/>
      <c r="LXU657" s="2"/>
      <c r="LXV657" s="2"/>
      <c r="LXW657" s="2"/>
      <c r="LXX657" s="2"/>
      <c r="LXY657" s="2"/>
      <c r="LXZ657" s="2"/>
      <c r="LYA657" s="2"/>
      <c r="LYB657" s="2"/>
      <c r="LYC657" s="2"/>
      <c r="LYD657" s="2"/>
      <c r="LYE657" s="2"/>
      <c r="LYF657" s="2"/>
      <c r="LYG657" s="2"/>
      <c r="LYH657" s="2"/>
      <c r="LYI657" s="2"/>
      <c r="LYJ657" s="2"/>
      <c r="LYK657" s="2"/>
      <c r="LYL657" s="2"/>
      <c r="LYM657" s="2"/>
      <c r="LYN657" s="2"/>
      <c r="LYO657" s="2"/>
      <c r="LYP657" s="2"/>
      <c r="LYQ657" s="2"/>
      <c r="LYR657" s="2"/>
      <c r="LYS657" s="2"/>
      <c r="LYT657" s="2"/>
      <c r="LYU657" s="2"/>
      <c r="LYV657" s="2"/>
      <c r="LYW657" s="2"/>
      <c r="LYX657" s="2"/>
      <c r="LYY657" s="2"/>
      <c r="LYZ657" s="2"/>
      <c r="LZA657" s="2"/>
      <c r="LZB657" s="2"/>
      <c r="LZC657" s="2"/>
      <c r="LZD657" s="2"/>
      <c r="LZE657" s="2"/>
      <c r="LZF657" s="2"/>
      <c r="LZG657" s="2"/>
      <c r="LZH657" s="2"/>
      <c r="LZI657" s="2"/>
      <c r="LZJ657" s="2"/>
      <c r="LZK657" s="2"/>
      <c r="LZL657" s="2"/>
      <c r="LZM657" s="2"/>
      <c r="LZN657" s="2"/>
      <c r="LZO657" s="2"/>
      <c r="LZP657" s="2"/>
      <c r="LZQ657" s="2"/>
      <c r="LZR657" s="2"/>
      <c r="LZS657" s="2"/>
      <c r="LZT657" s="2"/>
      <c r="LZU657" s="2"/>
      <c r="LZV657" s="2"/>
      <c r="LZW657" s="2"/>
      <c r="LZX657" s="2"/>
      <c r="LZY657" s="2"/>
      <c r="LZZ657" s="2"/>
      <c r="MAA657" s="2"/>
      <c r="MAB657" s="2"/>
      <c r="MAC657" s="2"/>
      <c r="MAD657" s="2"/>
      <c r="MAE657" s="2"/>
      <c r="MAF657" s="2"/>
      <c r="MAG657" s="2"/>
      <c r="MAH657" s="2"/>
      <c r="MAI657" s="2"/>
      <c r="MAJ657" s="2"/>
      <c r="MAK657" s="2"/>
      <c r="MAL657" s="2"/>
      <c r="MAM657" s="2"/>
      <c r="MAN657" s="2"/>
      <c r="MAO657" s="2"/>
      <c r="MAP657" s="2"/>
      <c r="MAQ657" s="2"/>
      <c r="MAR657" s="2"/>
      <c r="MAS657" s="2"/>
      <c r="MAT657" s="2"/>
      <c r="MAU657" s="2"/>
      <c r="MAV657" s="2"/>
      <c r="MAW657" s="2"/>
      <c r="MAX657" s="2"/>
      <c r="MAY657" s="2"/>
      <c r="MAZ657" s="2"/>
      <c r="MBA657" s="2"/>
      <c r="MBB657" s="2"/>
      <c r="MBC657" s="2"/>
      <c r="MBD657" s="2"/>
      <c r="MBE657" s="2"/>
      <c r="MBF657" s="2"/>
      <c r="MBG657" s="2"/>
      <c r="MBH657" s="2"/>
      <c r="MBI657" s="2"/>
      <c r="MBJ657" s="2"/>
      <c r="MBK657" s="2"/>
      <c r="MBL657" s="2"/>
      <c r="MBM657" s="2"/>
      <c r="MBN657" s="2"/>
      <c r="MBO657" s="2"/>
      <c r="MBP657" s="2"/>
      <c r="MBQ657" s="2"/>
      <c r="MBR657" s="2"/>
      <c r="MBS657" s="2"/>
      <c r="MBT657" s="2"/>
      <c r="MBU657" s="2"/>
      <c r="MBV657" s="2"/>
      <c r="MBW657" s="2"/>
      <c r="MBX657" s="2"/>
      <c r="MBY657" s="2"/>
      <c r="MBZ657" s="2"/>
      <c r="MCA657" s="2"/>
      <c r="MCB657" s="2"/>
      <c r="MCC657" s="2"/>
      <c r="MCD657" s="2"/>
      <c r="MCE657" s="2"/>
      <c r="MCF657" s="2"/>
      <c r="MCG657" s="2"/>
      <c r="MCH657" s="2"/>
      <c r="MCI657" s="2"/>
      <c r="MCJ657" s="2"/>
      <c r="MCK657" s="2"/>
      <c r="MCL657" s="2"/>
      <c r="MCM657" s="2"/>
      <c r="MCN657" s="2"/>
      <c r="MCO657" s="2"/>
      <c r="MCP657" s="2"/>
      <c r="MCQ657" s="2"/>
      <c r="MCR657" s="2"/>
      <c r="MCS657" s="2"/>
      <c r="MCT657" s="2"/>
      <c r="MCU657" s="2"/>
      <c r="MCV657" s="2"/>
      <c r="MCW657" s="2"/>
      <c r="MCX657" s="2"/>
      <c r="MCY657" s="2"/>
      <c r="MCZ657" s="2"/>
      <c r="MDA657" s="2"/>
      <c r="MDB657" s="2"/>
      <c r="MDC657" s="2"/>
      <c r="MDD657" s="2"/>
      <c r="MDE657" s="2"/>
      <c r="MDF657" s="2"/>
      <c r="MDG657" s="2"/>
      <c r="MDH657" s="2"/>
      <c r="MDI657" s="2"/>
      <c r="MDJ657" s="2"/>
      <c r="MDK657" s="2"/>
      <c r="MDL657" s="2"/>
      <c r="MDM657" s="2"/>
      <c r="MDN657" s="2"/>
      <c r="MDO657" s="2"/>
      <c r="MDP657" s="2"/>
      <c r="MDQ657" s="2"/>
      <c r="MDR657" s="2"/>
      <c r="MDS657" s="2"/>
      <c r="MDT657" s="2"/>
      <c r="MDU657" s="2"/>
      <c r="MDV657" s="2"/>
      <c r="MDW657" s="2"/>
      <c r="MDX657" s="2"/>
      <c r="MDY657" s="2"/>
      <c r="MDZ657" s="2"/>
      <c r="MEA657" s="2"/>
      <c r="MEB657" s="2"/>
      <c r="MEC657" s="2"/>
      <c r="MED657" s="2"/>
      <c r="MEE657" s="2"/>
      <c r="MEF657" s="2"/>
      <c r="MEG657" s="2"/>
      <c r="MEH657" s="2"/>
      <c r="MEI657" s="2"/>
      <c r="MEJ657" s="2"/>
      <c r="MEK657" s="2"/>
      <c r="MEL657" s="2"/>
      <c r="MEM657" s="2"/>
      <c r="MEN657" s="2"/>
      <c r="MEO657" s="2"/>
      <c r="MEP657" s="2"/>
      <c r="MEQ657" s="2"/>
      <c r="MER657" s="2"/>
      <c r="MES657" s="2"/>
      <c r="MET657" s="2"/>
      <c r="MEU657" s="2"/>
      <c r="MEV657" s="2"/>
      <c r="MEW657" s="2"/>
      <c r="MEX657" s="2"/>
      <c r="MEY657" s="2"/>
      <c r="MEZ657" s="2"/>
      <c r="MFA657" s="2"/>
      <c r="MFB657" s="2"/>
      <c r="MFC657" s="2"/>
      <c r="MFD657" s="2"/>
      <c r="MFE657" s="2"/>
      <c r="MFF657" s="2"/>
      <c r="MFG657" s="2"/>
      <c r="MFH657" s="2"/>
      <c r="MFI657" s="2"/>
      <c r="MFJ657" s="2"/>
      <c r="MFK657" s="2"/>
      <c r="MFL657" s="2"/>
      <c r="MFM657" s="2"/>
      <c r="MFN657" s="2"/>
      <c r="MFO657" s="2"/>
      <c r="MFP657" s="2"/>
      <c r="MFQ657" s="2"/>
      <c r="MFR657" s="2"/>
      <c r="MFS657" s="2"/>
      <c r="MFT657" s="2"/>
      <c r="MFU657" s="2"/>
      <c r="MFV657" s="2"/>
      <c r="MFW657" s="2"/>
      <c r="MFX657" s="2"/>
      <c r="MFY657" s="2"/>
      <c r="MFZ657" s="2"/>
      <c r="MGA657" s="2"/>
      <c r="MGB657" s="2"/>
      <c r="MGC657" s="2"/>
      <c r="MGD657" s="2"/>
      <c r="MGE657" s="2"/>
      <c r="MGF657" s="2"/>
      <c r="MGG657" s="2"/>
      <c r="MGH657" s="2"/>
      <c r="MGI657" s="2"/>
      <c r="MGJ657" s="2"/>
      <c r="MGK657" s="2"/>
      <c r="MGL657" s="2"/>
      <c r="MGM657" s="2"/>
      <c r="MGN657" s="2"/>
      <c r="MGO657" s="2"/>
      <c r="MGP657" s="2"/>
      <c r="MGQ657" s="2"/>
      <c r="MGR657" s="2"/>
      <c r="MGS657" s="2"/>
      <c r="MGT657" s="2"/>
      <c r="MGU657" s="2"/>
      <c r="MGV657" s="2"/>
      <c r="MGW657" s="2"/>
      <c r="MGX657" s="2"/>
      <c r="MGY657" s="2"/>
      <c r="MGZ657" s="2"/>
      <c r="MHA657" s="2"/>
      <c r="MHB657" s="2"/>
      <c r="MHC657" s="2"/>
      <c r="MHD657" s="2"/>
      <c r="MHE657" s="2"/>
      <c r="MHF657" s="2"/>
      <c r="MHG657" s="2"/>
      <c r="MHH657" s="2"/>
      <c r="MHI657" s="2"/>
      <c r="MHJ657" s="2"/>
      <c r="MHK657" s="2"/>
      <c r="MHL657" s="2"/>
      <c r="MHM657" s="2"/>
      <c r="MHN657" s="2"/>
      <c r="MHO657" s="2"/>
      <c r="MHP657" s="2"/>
      <c r="MHQ657" s="2"/>
      <c r="MHR657" s="2"/>
      <c r="MHS657" s="2"/>
      <c r="MHT657" s="2"/>
      <c r="MHU657" s="2"/>
      <c r="MHV657" s="2"/>
      <c r="MHW657" s="2"/>
      <c r="MHX657" s="2"/>
      <c r="MHY657" s="2"/>
      <c r="MHZ657" s="2"/>
      <c r="MIA657" s="2"/>
      <c r="MIB657" s="2"/>
      <c r="MIC657" s="2"/>
      <c r="MID657" s="2"/>
      <c r="MIE657" s="2"/>
      <c r="MIF657" s="2"/>
      <c r="MIG657" s="2"/>
      <c r="MIH657" s="2"/>
      <c r="MII657" s="2"/>
      <c r="MIJ657" s="2"/>
      <c r="MIK657" s="2"/>
      <c r="MIL657" s="2"/>
      <c r="MIM657" s="2"/>
      <c r="MIN657" s="2"/>
      <c r="MIO657" s="2"/>
      <c r="MIP657" s="2"/>
      <c r="MIQ657" s="2"/>
      <c r="MIR657" s="2"/>
      <c r="MIS657" s="2"/>
      <c r="MIT657" s="2"/>
      <c r="MIU657" s="2"/>
      <c r="MIV657" s="2"/>
      <c r="MIW657" s="2"/>
      <c r="MIX657" s="2"/>
      <c r="MIY657" s="2"/>
      <c r="MIZ657" s="2"/>
      <c r="MJA657" s="2"/>
      <c r="MJB657" s="2"/>
      <c r="MJC657" s="2"/>
      <c r="MJD657" s="2"/>
      <c r="MJE657" s="2"/>
      <c r="MJF657" s="2"/>
      <c r="MJG657" s="2"/>
      <c r="MJH657" s="2"/>
      <c r="MJI657" s="2"/>
      <c r="MJJ657" s="2"/>
      <c r="MJK657" s="2"/>
      <c r="MJL657" s="2"/>
      <c r="MJM657" s="2"/>
      <c r="MJN657" s="2"/>
      <c r="MJO657" s="2"/>
      <c r="MJP657" s="2"/>
      <c r="MJQ657" s="2"/>
      <c r="MJR657" s="2"/>
      <c r="MJS657" s="2"/>
      <c r="MJT657" s="2"/>
      <c r="MJU657" s="2"/>
      <c r="MJV657" s="2"/>
      <c r="MJW657" s="2"/>
      <c r="MJX657" s="2"/>
      <c r="MJY657" s="2"/>
      <c r="MJZ657" s="2"/>
      <c r="MKA657" s="2"/>
      <c r="MKB657" s="2"/>
      <c r="MKC657" s="2"/>
      <c r="MKD657" s="2"/>
      <c r="MKE657" s="2"/>
      <c r="MKF657" s="2"/>
      <c r="MKG657" s="2"/>
      <c r="MKH657" s="2"/>
      <c r="MKI657" s="2"/>
      <c r="MKJ657" s="2"/>
      <c r="MKK657" s="2"/>
      <c r="MKL657" s="2"/>
      <c r="MKM657" s="2"/>
      <c r="MKN657" s="2"/>
      <c r="MKO657" s="2"/>
      <c r="MKP657" s="2"/>
      <c r="MKQ657" s="2"/>
      <c r="MKR657" s="2"/>
      <c r="MKS657" s="2"/>
      <c r="MKT657" s="2"/>
      <c r="MKU657" s="2"/>
      <c r="MKV657" s="2"/>
      <c r="MKW657" s="2"/>
      <c r="MKX657" s="2"/>
      <c r="MKY657" s="2"/>
      <c r="MKZ657" s="2"/>
      <c r="MLA657" s="2"/>
      <c r="MLB657" s="2"/>
      <c r="MLC657" s="2"/>
      <c r="MLD657" s="2"/>
      <c r="MLE657" s="2"/>
      <c r="MLF657" s="2"/>
      <c r="MLG657" s="2"/>
      <c r="MLH657" s="2"/>
      <c r="MLI657" s="2"/>
      <c r="MLJ657" s="2"/>
      <c r="MLK657" s="2"/>
      <c r="MLL657" s="2"/>
      <c r="MLM657" s="2"/>
      <c r="MLN657" s="2"/>
      <c r="MLO657" s="2"/>
      <c r="MLP657" s="2"/>
      <c r="MLQ657" s="2"/>
      <c r="MLR657" s="2"/>
      <c r="MLS657" s="2"/>
      <c r="MLT657" s="2"/>
      <c r="MLU657" s="2"/>
      <c r="MLV657" s="2"/>
      <c r="MLW657" s="2"/>
      <c r="MLX657" s="2"/>
      <c r="MLY657" s="2"/>
      <c r="MLZ657" s="2"/>
      <c r="MMA657" s="2"/>
      <c r="MMB657" s="2"/>
      <c r="MMC657" s="2"/>
      <c r="MMD657" s="2"/>
      <c r="MME657" s="2"/>
      <c r="MMF657" s="2"/>
      <c r="MMG657" s="2"/>
      <c r="MMH657" s="2"/>
      <c r="MMI657" s="2"/>
      <c r="MMJ657" s="2"/>
      <c r="MMK657" s="2"/>
      <c r="MML657" s="2"/>
      <c r="MMM657" s="2"/>
      <c r="MMN657" s="2"/>
      <c r="MMO657" s="2"/>
      <c r="MMP657" s="2"/>
      <c r="MMQ657" s="2"/>
      <c r="MMR657" s="2"/>
      <c r="MMS657" s="2"/>
      <c r="MMT657" s="2"/>
      <c r="MMU657" s="2"/>
      <c r="MMV657" s="2"/>
      <c r="MMW657" s="2"/>
      <c r="MMX657" s="2"/>
      <c r="MMY657" s="2"/>
      <c r="MMZ657" s="2"/>
      <c r="MNA657" s="2"/>
      <c r="MNB657" s="2"/>
      <c r="MNC657" s="2"/>
      <c r="MND657" s="2"/>
      <c r="MNE657" s="2"/>
      <c r="MNF657" s="2"/>
      <c r="MNG657" s="2"/>
      <c r="MNH657" s="2"/>
      <c r="MNI657" s="2"/>
      <c r="MNJ657" s="2"/>
      <c r="MNK657" s="2"/>
      <c r="MNL657" s="2"/>
      <c r="MNM657" s="2"/>
      <c r="MNN657" s="2"/>
      <c r="MNO657" s="2"/>
      <c r="MNP657" s="2"/>
      <c r="MNQ657" s="2"/>
      <c r="MNR657" s="2"/>
      <c r="MNS657" s="2"/>
      <c r="MNT657" s="2"/>
      <c r="MNU657" s="2"/>
      <c r="MNV657" s="2"/>
      <c r="MNW657" s="2"/>
      <c r="MNX657" s="2"/>
      <c r="MNY657" s="2"/>
      <c r="MNZ657" s="2"/>
      <c r="MOA657" s="2"/>
      <c r="MOB657" s="2"/>
      <c r="MOC657" s="2"/>
      <c r="MOD657" s="2"/>
      <c r="MOE657" s="2"/>
      <c r="MOF657" s="2"/>
      <c r="MOG657" s="2"/>
      <c r="MOH657" s="2"/>
      <c r="MOI657" s="2"/>
      <c r="MOJ657" s="2"/>
      <c r="MOK657" s="2"/>
      <c r="MOL657" s="2"/>
      <c r="MOM657" s="2"/>
      <c r="MON657" s="2"/>
      <c r="MOO657" s="2"/>
      <c r="MOP657" s="2"/>
      <c r="MOQ657" s="2"/>
      <c r="MOR657" s="2"/>
      <c r="MOS657" s="2"/>
      <c r="MOT657" s="2"/>
      <c r="MOU657" s="2"/>
      <c r="MOV657" s="2"/>
      <c r="MOW657" s="2"/>
      <c r="MOX657" s="2"/>
      <c r="MOY657" s="2"/>
      <c r="MOZ657" s="2"/>
      <c r="MPA657" s="2"/>
      <c r="MPB657" s="2"/>
      <c r="MPC657" s="2"/>
      <c r="MPD657" s="2"/>
      <c r="MPE657" s="2"/>
      <c r="MPF657" s="2"/>
      <c r="MPG657" s="2"/>
      <c r="MPH657" s="2"/>
      <c r="MPI657" s="2"/>
      <c r="MPJ657" s="2"/>
      <c r="MPK657" s="2"/>
      <c r="MPL657" s="2"/>
      <c r="MPM657" s="2"/>
      <c r="MPN657" s="2"/>
      <c r="MPO657" s="2"/>
      <c r="MPP657" s="2"/>
      <c r="MPQ657" s="2"/>
      <c r="MPR657" s="2"/>
      <c r="MPS657" s="2"/>
      <c r="MPT657" s="2"/>
      <c r="MPU657" s="2"/>
      <c r="MPV657" s="2"/>
      <c r="MPW657" s="2"/>
      <c r="MPX657" s="2"/>
      <c r="MPY657" s="2"/>
      <c r="MPZ657" s="2"/>
      <c r="MQA657" s="2"/>
      <c r="MQB657" s="2"/>
      <c r="MQC657" s="2"/>
      <c r="MQD657" s="2"/>
      <c r="MQE657" s="2"/>
      <c r="MQF657" s="2"/>
      <c r="MQG657" s="2"/>
      <c r="MQH657" s="2"/>
      <c r="MQI657" s="2"/>
      <c r="MQJ657" s="2"/>
      <c r="MQK657" s="2"/>
      <c r="MQL657" s="2"/>
      <c r="MQM657" s="2"/>
      <c r="MQN657" s="2"/>
      <c r="MQO657" s="2"/>
      <c r="MQP657" s="2"/>
      <c r="MQQ657" s="2"/>
      <c r="MQR657" s="2"/>
      <c r="MQS657" s="2"/>
      <c r="MQT657" s="2"/>
      <c r="MQU657" s="2"/>
      <c r="MQV657" s="2"/>
      <c r="MQW657" s="2"/>
      <c r="MQX657" s="2"/>
      <c r="MQY657" s="2"/>
      <c r="MQZ657" s="2"/>
      <c r="MRA657" s="2"/>
      <c r="MRB657" s="2"/>
      <c r="MRC657" s="2"/>
      <c r="MRD657" s="2"/>
      <c r="MRE657" s="2"/>
      <c r="MRF657" s="2"/>
      <c r="MRG657" s="2"/>
      <c r="MRH657" s="2"/>
      <c r="MRI657" s="2"/>
      <c r="MRJ657" s="2"/>
      <c r="MRK657" s="2"/>
      <c r="MRL657" s="2"/>
      <c r="MRM657" s="2"/>
      <c r="MRN657" s="2"/>
      <c r="MRO657" s="2"/>
      <c r="MRP657" s="2"/>
      <c r="MRQ657" s="2"/>
      <c r="MRR657" s="2"/>
      <c r="MRS657" s="2"/>
      <c r="MRT657" s="2"/>
      <c r="MRU657" s="2"/>
      <c r="MRV657" s="2"/>
      <c r="MRW657" s="2"/>
      <c r="MRX657" s="2"/>
      <c r="MRY657" s="2"/>
      <c r="MRZ657" s="2"/>
      <c r="MSA657" s="2"/>
      <c r="MSB657" s="2"/>
      <c r="MSC657" s="2"/>
      <c r="MSD657" s="2"/>
      <c r="MSE657" s="2"/>
      <c r="MSF657" s="2"/>
      <c r="MSG657" s="2"/>
      <c r="MSH657" s="2"/>
      <c r="MSI657" s="2"/>
      <c r="MSJ657" s="2"/>
      <c r="MSK657" s="2"/>
      <c r="MSL657" s="2"/>
      <c r="MSM657" s="2"/>
      <c r="MSN657" s="2"/>
      <c r="MSO657" s="2"/>
      <c r="MSP657" s="2"/>
      <c r="MSQ657" s="2"/>
      <c r="MSR657" s="2"/>
      <c r="MSS657" s="2"/>
      <c r="MST657" s="2"/>
      <c r="MSU657" s="2"/>
      <c r="MSV657" s="2"/>
      <c r="MSW657" s="2"/>
      <c r="MSX657" s="2"/>
      <c r="MSY657" s="2"/>
      <c r="MSZ657" s="2"/>
      <c r="MTA657" s="2"/>
      <c r="MTB657" s="2"/>
      <c r="MTC657" s="2"/>
      <c r="MTD657" s="2"/>
      <c r="MTE657" s="2"/>
      <c r="MTF657" s="2"/>
      <c r="MTG657" s="2"/>
      <c r="MTH657" s="2"/>
      <c r="MTI657" s="2"/>
      <c r="MTJ657" s="2"/>
      <c r="MTK657" s="2"/>
      <c r="MTL657" s="2"/>
      <c r="MTM657" s="2"/>
      <c r="MTN657" s="2"/>
      <c r="MTO657" s="2"/>
      <c r="MTP657" s="2"/>
      <c r="MTQ657" s="2"/>
      <c r="MTR657" s="2"/>
      <c r="MTS657" s="2"/>
      <c r="MTT657" s="2"/>
      <c r="MTU657" s="2"/>
      <c r="MTV657" s="2"/>
      <c r="MTW657" s="2"/>
      <c r="MTX657" s="2"/>
      <c r="MTY657" s="2"/>
      <c r="MTZ657" s="2"/>
      <c r="MUA657" s="2"/>
      <c r="MUB657" s="2"/>
      <c r="MUC657" s="2"/>
      <c r="MUD657" s="2"/>
      <c r="MUE657" s="2"/>
      <c r="MUF657" s="2"/>
      <c r="MUG657" s="2"/>
      <c r="MUH657" s="2"/>
      <c r="MUI657" s="2"/>
      <c r="MUJ657" s="2"/>
      <c r="MUK657" s="2"/>
      <c r="MUL657" s="2"/>
      <c r="MUM657" s="2"/>
      <c r="MUN657" s="2"/>
      <c r="MUO657" s="2"/>
      <c r="MUP657" s="2"/>
      <c r="MUQ657" s="2"/>
      <c r="MUR657" s="2"/>
      <c r="MUS657" s="2"/>
      <c r="MUT657" s="2"/>
      <c r="MUU657" s="2"/>
      <c r="MUV657" s="2"/>
      <c r="MUW657" s="2"/>
      <c r="MUX657" s="2"/>
      <c r="MUY657" s="2"/>
      <c r="MUZ657" s="2"/>
      <c r="MVA657" s="2"/>
      <c r="MVB657" s="2"/>
      <c r="MVC657" s="2"/>
      <c r="MVD657" s="2"/>
      <c r="MVE657" s="2"/>
      <c r="MVF657" s="2"/>
      <c r="MVG657" s="2"/>
      <c r="MVH657" s="2"/>
      <c r="MVI657" s="2"/>
      <c r="MVJ657" s="2"/>
      <c r="MVK657" s="2"/>
      <c r="MVL657" s="2"/>
      <c r="MVM657" s="2"/>
      <c r="MVN657" s="2"/>
      <c r="MVO657" s="2"/>
      <c r="MVP657" s="2"/>
      <c r="MVQ657" s="2"/>
      <c r="MVR657" s="2"/>
      <c r="MVS657" s="2"/>
      <c r="MVT657" s="2"/>
      <c r="MVU657" s="2"/>
      <c r="MVV657" s="2"/>
      <c r="MVW657" s="2"/>
      <c r="MVX657" s="2"/>
      <c r="MVY657" s="2"/>
      <c r="MVZ657" s="2"/>
      <c r="MWA657" s="2"/>
      <c r="MWB657" s="2"/>
      <c r="MWC657" s="2"/>
      <c r="MWD657" s="2"/>
      <c r="MWE657" s="2"/>
      <c r="MWF657" s="2"/>
      <c r="MWG657" s="2"/>
      <c r="MWH657" s="2"/>
      <c r="MWI657" s="2"/>
      <c r="MWJ657" s="2"/>
      <c r="MWK657" s="2"/>
      <c r="MWL657" s="2"/>
      <c r="MWM657" s="2"/>
      <c r="MWN657" s="2"/>
      <c r="MWO657" s="2"/>
      <c r="MWP657" s="2"/>
      <c r="MWQ657" s="2"/>
      <c r="MWR657" s="2"/>
      <c r="MWS657" s="2"/>
      <c r="MWT657" s="2"/>
      <c r="MWU657" s="2"/>
      <c r="MWV657" s="2"/>
      <c r="MWW657" s="2"/>
      <c r="MWX657" s="2"/>
      <c r="MWY657" s="2"/>
      <c r="MWZ657" s="2"/>
      <c r="MXA657" s="2"/>
      <c r="MXB657" s="2"/>
      <c r="MXC657" s="2"/>
      <c r="MXD657" s="2"/>
      <c r="MXE657" s="2"/>
      <c r="MXF657" s="2"/>
      <c r="MXG657" s="2"/>
      <c r="MXH657" s="2"/>
      <c r="MXI657" s="2"/>
      <c r="MXJ657" s="2"/>
      <c r="MXK657" s="2"/>
      <c r="MXL657" s="2"/>
      <c r="MXM657" s="2"/>
      <c r="MXN657" s="2"/>
      <c r="MXO657" s="2"/>
      <c r="MXP657" s="2"/>
      <c r="MXQ657" s="2"/>
      <c r="MXR657" s="2"/>
      <c r="MXS657" s="2"/>
      <c r="MXT657" s="2"/>
      <c r="MXU657" s="2"/>
      <c r="MXV657" s="2"/>
      <c r="MXW657" s="2"/>
      <c r="MXX657" s="2"/>
      <c r="MXY657" s="2"/>
      <c r="MXZ657" s="2"/>
      <c r="MYA657" s="2"/>
      <c r="MYB657" s="2"/>
      <c r="MYC657" s="2"/>
      <c r="MYD657" s="2"/>
      <c r="MYE657" s="2"/>
      <c r="MYF657" s="2"/>
      <c r="MYG657" s="2"/>
      <c r="MYH657" s="2"/>
      <c r="MYI657" s="2"/>
      <c r="MYJ657" s="2"/>
      <c r="MYK657" s="2"/>
      <c r="MYL657" s="2"/>
      <c r="MYM657" s="2"/>
      <c r="MYN657" s="2"/>
      <c r="MYO657" s="2"/>
      <c r="MYP657" s="2"/>
      <c r="MYQ657" s="2"/>
      <c r="MYR657" s="2"/>
      <c r="MYS657" s="2"/>
      <c r="MYT657" s="2"/>
      <c r="MYU657" s="2"/>
      <c r="MYV657" s="2"/>
      <c r="MYW657" s="2"/>
      <c r="MYX657" s="2"/>
      <c r="MYY657" s="2"/>
      <c r="MYZ657" s="2"/>
      <c r="MZA657" s="2"/>
      <c r="MZB657" s="2"/>
      <c r="MZC657" s="2"/>
      <c r="MZD657" s="2"/>
      <c r="MZE657" s="2"/>
      <c r="MZF657" s="2"/>
      <c r="MZG657" s="2"/>
      <c r="MZH657" s="2"/>
      <c r="MZI657" s="2"/>
      <c r="MZJ657" s="2"/>
      <c r="MZK657" s="2"/>
      <c r="MZL657" s="2"/>
      <c r="MZM657" s="2"/>
      <c r="MZN657" s="2"/>
      <c r="MZO657" s="2"/>
      <c r="MZP657" s="2"/>
      <c r="MZQ657" s="2"/>
      <c r="MZR657" s="2"/>
      <c r="MZS657" s="2"/>
      <c r="MZT657" s="2"/>
      <c r="MZU657" s="2"/>
      <c r="MZV657" s="2"/>
      <c r="MZW657" s="2"/>
      <c r="MZX657" s="2"/>
      <c r="MZY657" s="2"/>
      <c r="MZZ657" s="2"/>
      <c r="NAA657" s="2"/>
      <c r="NAB657" s="2"/>
      <c r="NAC657" s="2"/>
      <c r="NAD657" s="2"/>
      <c r="NAE657" s="2"/>
      <c r="NAF657" s="2"/>
      <c r="NAG657" s="2"/>
      <c r="NAH657" s="2"/>
      <c r="NAI657" s="2"/>
      <c r="NAJ657" s="2"/>
      <c r="NAK657" s="2"/>
      <c r="NAL657" s="2"/>
      <c r="NAM657" s="2"/>
      <c r="NAN657" s="2"/>
      <c r="NAO657" s="2"/>
      <c r="NAP657" s="2"/>
      <c r="NAQ657" s="2"/>
      <c r="NAR657" s="2"/>
      <c r="NAS657" s="2"/>
      <c r="NAT657" s="2"/>
      <c r="NAU657" s="2"/>
      <c r="NAV657" s="2"/>
      <c r="NAW657" s="2"/>
      <c r="NAX657" s="2"/>
      <c r="NAY657" s="2"/>
      <c r="NAZ657" s="2"/>
      <c r="NBA657" s="2"/>
      <c r="NBB657" s="2"/>
      <c r="NBC657" s="2"/>
      <c r="NBD657" s="2"/>
      <c r="NBE657" s="2"/>
      <c r="NBF657" s="2"/>
      <c r="NBG657" s="2"/>
      <c r="NBH657" s="2"/>
      <c r="NBI657" s="2"/>
      <c r="NBJ657" s="2"/>
      <c r="NBK657" s="2"/>
      <c r="NBL657" s="2"/>
      <c r="NBM657" s="2"/>
      <c r="NBN657" s="2"/>
      <c r="NBO657" s="2"/>
      <c r="NBP657" s="2"/>
      <c r="NBQ657" s="2"/>
      <c r="NBR657" s="2"/>
      <c r="NBS657" s="2"/>
      <c r="NBT657" s="2"/>
      <c r="NBU657" s="2"/>
      <c r="NBV657" s="2"/>
      <c r="NBW657" s="2"/>
      <c r="NBX657" s="2"/>
      <c r="NBY657" s="2"/>
      <c r="NBZ657" s="2"/>
      <c r="NCA657" s="2"/>
      <c r="NCB657" s="2"/>
      <c r="NCC657" s="2"/>
      <c r="NCD657" s="2"/>
      <c r="NCE657" s="2"/>
      <c r="NCF657" s="2"/>
      <c r="NCG657" s="2"/>
      <c r="NCH657" s="2"/>
      <c r="NCI657" s="2"/>
      <c r="NCJ657" s="2"/>
      <c r="NCK657" s="2"/>
      <c r="NCL657" s="2"/>
      <c r="NCM657" s="2"/>
      <c r="NCN657" s="2"/>
      <c r="NCO657" s="2"/>
      <c r="NCP657" s="2"/>
      <c r="NCQ657" s="2"/>
      <c r="NCR657" s="2"/>
      <c r="NCS657" s="2"/>
      <c r="NCT657" s="2"/>
      <c r="NCU657" s="2"/>
      <c r="NCV657" s="2"/>
      <c r="NCW657" s="2"/>
      <c r="NCX657" s="2"/>
      <c r="NCY657" s="2"/>
      <c r="NCZ657" s="2"/>
      <c r="NDA657" s="2"/>
      <c r="NDB657" s="2"/>
      <c r="NDC657" s="2"/>
      <c r="NDD657" s="2"/>
      <c r="NDE657" s="2"/>
      <c r="NDF657" s="2"/>
      <c r="NDG657" s="2"/>
      <c r="NDH657" s="2"/>
      <c r="NDI657" s="2"/>
      <c r="NDJ657" s="2"/>
      <c r="NDK657" s="2"/>
      <c r="NDL657" s="2"/>
      <c r="NDM657" s="2"/>
      <c r="NDN657" s="2"/>
      <c r="NDO657" s="2"/>
      <c r="NDP657" s="2"/>
      <c r="NDQ657" s="2"/>
      <c r="NDR657" s="2"/>
      <c r="NDS657" s="2"/>
      <c r="NDT657" s="2"/>
      <c r="NDU657" s="2"/>
      <c r="NDV657" s="2"/>
      <c r="NDW657" s="2"/>
      <c r="NDX657" s="2"/>
      <c r="NDY657" s="2"/>
      <c r="NDZ657" s="2"/>
      <c r="NEA657" s="2"/>
      <c r="NEB657" s="2"/>
      <c r="NEC657" s="2"/>
      <c r="NED657" s="2"/>
      <c r="NEE657" s="2"/>
      <c r="NEF657" s="2"/>
      <c r="NEG657" s="2"/>
      <c r="NEH657" s="2"/>
      <c r="NEI657" s="2"/>
      <c r="NEJ657" s="2"/>
      <c r="NEK657" s="2"/>
      <c r="NEL657" s="2"/>
      <c r="NEM657" s="2"/>
      <c r="NEN657" s="2"/>
      <c r="NEO657" s="2"/>
      <c r="NEP657" s="2"/>
      <c r="NEQ657" s="2"/>
      <c r="NER657" s="2"/>
      <c r="NES657" s="2"/>
      <c r="NET657" s="2"/>
      <c r="NEU657" s="2"/>
      <c r="NEV657" s="2"/>
      <c r="NEW657" s="2"/>
      <c r="NEX657" s="2"/>
      <c r="NEY657" s="2"/>
      <c r="NEZ657" s="2"/>
      <c r="NFA657" s="2"/>
      <c r="NFB657" s="2"/>
      <c r="NFC657" s="2"/>
      <c r="NFD657" s="2"/>
      <c r="NFE657" s="2"/>
      <c r="NFF657" s="2"/>
      <c r="NFG657" s="2"/>
      <c r="NFH657" s="2"/>
      <c r="NFI657" s="2"/>
      <c r="NFJ657" s="2"/>
      <c r="NFK657" s="2"/>
      <c r="NFL657" s="2"/>
      <c r="NFM657" s="2"/>
      <c r="NFN657" s="2"/>
      <c r="NFO657" s="2"/>
      <c r="NFP657" s="2"/>
      <c r="NFQ657" s="2"/>
      <c r="NFR657" s="2"/>
      <c r="NFS657" s="2"/>
      <c r="NFT657" s="2"/>
      <c r="NFU657" s="2"/>
      <c r="NFV657" s="2"/>
      <c r="NFW657" s="2"/>
      <c r="NFX657" s="2"/>
      <c r="NFY657" s="2"/>
      <c r="NFZ657" s="2"/>
      <c r="NGA657" s="2"/>
      <c r="NGB657" s="2"/>
      <c r="NGC657" s="2"/>
      <c r="NGD657" s="2"/>
      <c r="NGE657" s="2"/>
      <c r="NGF657" s="2"/>
      <c r="NGG657" s="2"/>
      <c r="NGH657" s="2"/>
      <c r="NGI657" s="2"/>
      <c r="NGJ657" s="2"/>
      <c r="NGK657" s="2"/>
      <c r="NGL657" s="2"/>
      <c r="NGM657" s="2"/>
      <c r="NGN657" s="2"/>
      <c r="NGO657" s="2"/>
      <c r="NGP657" s="2"/>
      <c r="NGQ657" s="2"/>
      <c r="NGR657" s="2"/>
      <c r="NGS657" s="2"/>
      <c r="NGT657" s="2"/>
      <c r="NGU657" s="2"/>
      <c r="NGV657" s="2"/>
      <c r="NGW657" s="2"/>
      <c r="NGX657" s="2"/>
      <c r="NGY657" s="2"/>
      <c r="NGZ657" s="2"/>
      <c r="NHA657" s="2"/>
      <c r="NHB657" s="2"/>
      <c r="NHC657" s="2"/>
      <c r="NHD657" s="2"/>
      <c r="NHE657" s="2"/>
      <c r="NHF657" s="2"/>
      <c r="NHG657" s="2"/>
      <c r="NHH657" s="2"/>
      <c r="NHI657" s="2"/>
      <c r="NHJ657" s="2"/>
      <c r="NHK657" s="2"/>
      <c r="NHL657" s="2"/>
      <c r="NHM657" s="2"/>
      <c r="NHN657" s="2"/>
      <c r="NHO657" s="2"/>
      <c r="NHP657" s="2"/>
      <c r="NHQ657" s="2"/>
      <c r="NHR657" s="2"/>
      <c r="NHS657" s="2"/>
      <c r="NHT657" s="2"/>
      <c r="NHU657" s="2"/>
      <c r="NHV657" s="2"/>
      <c r="NHW657" s="2"/>
      <c r="NHX657" s="2"/>
      <c r="NHY657" s="2"/>
      <c r="NHZ657" s="2"/>
      <c r="NIA657" s="2"/>
      <c r="NIB657" s="2"/>
      <c r="NIC657" s="2"/>
      <c r="NID657" s="2"/>
      <c r="NIE657" s="2"/>
      <c r="NIF657" s="2"/>
      <c r="NIG657" s="2"/>
      <c r="NIH657" s="2"/>
      <c r="NII657" s="2"/>
      <c r="NIJ657" s="2"/>
      <c r="NIK657" s="2"/>
      <c r="NIL657" s="2"/>
      <c r="NIM657" s="2"/>
      <c r="NIN657" s="2"/>
      <c r="NIO657" s="2"/>
      <c r="NIP657" s="2"/>
      <c r="NIQ657" s="2"/>
      <c r="NIR657" s="2"/>
      <c r="NIS657" s="2"/>
      <c r="NIT657" s="2"/>
      <c r="NIU657" s="2"/>
      <c r="NIV657" s="2"/>
      <c r="NIW657" s="2"/>
      <c r="NIX657" s="2"/>
      <c r="NIY657" s="2"/>
      <c r="NIZ657" s="2"/>
      <c r="NJA657" s="2"/>
      <c r="NJB657" s="2"/>
      <c r="NJC657" s="2"/>
      <c r="NJD657" s="2"/>
      <c r="NJE657" s="2"/>
      <c r="NJF657" s="2"/>
      <c r="NJG657" s="2"/>
      <c r="NJH657" s="2"/>
      <c r="NJI657" s="2"/>
      <c r="NJJ657" s="2"/>
      <c r="NJK657" s="2"/>
      <c r="NJL657" s="2"/>
      <c r="NJM657" s="2"/>
      <c r="NJN657" s="2"/>
      <c r="NJO657" s="2"/>
      <c r="NJP657" s="2"/>
      <c r="NJQ657" s="2"/>
      <c r="NJR657" s="2"/>
      <c r="NJS657" s="2"/>
      <c r="NJT657" s="2"/>
      <c r="NJU657" s="2"/>
      <c r="NJV657" s="2"/>
      <c r="NJW657" s="2"/>
      <c r="NJX657" s="2"/>
      <c r="NJY657" s="2"/>
      <c r="NJZ657" s="2"/>
      <c r="NKA657" s="2"/>
      <c r="NKB657" s="2"/>
      <c r="NKC657" s="2"/>
      <c r="NKD657" s="2"/>
      <c r="NKE657" s="2"/>
      <c r="NKF657" s="2"/>
      <c r="NKG657" s="2"/>
      <c r="NKH657" s="2"/>
      <c r="NKI657" s="2"/>
      <c r="NKJ657" s="2"/>
      <c r="NKK657" s="2"/>
      <c r="NKL657" s="2"/>
      <c r="NKM657" s="2"/>
      <c r="NKN657" s="2"/>
      <c r="NKO657" s="2"/>
      <c r="NKP657" s="2"/>
      <c r="NKQ657" s="2"/>
      <c r="NKR657" s="2"/>
      <c r="NKS657" s="2"/>
      <c r="NKT657" s="2"/>
      <c r="NKU657" s="2"/>
      <c r="NKV657" s="2"/>
      <c r="NKW657" s="2"/>
      <c r="NKX657" s="2"/>
      <c r="NKY657" s="2"/>
      <c r="NKZ657" s="2"/>
      <c r="NLA657" s="2"/>
      <c r="NLB657" s="2"/>
      <c r="NLC657" s="2"/>
      <c r="NLD657" s="2"/>
      <c r="NLE657" s="2"/>
      <c r="NLF657" s="2"/>
      <c r="NLG657" s="2"/>
      <c r="NLH657" s="2"/>
      <c r="NLI657" s="2"/>
      <c r="NLJ657" s="2"/>
      <c r="NLK657" s="2"/>
      <c r="NLL657" s="2"/>
      <c r="NLM657" s="2"/>
      <c r="NLN657" s="2"/>
      <c r="NLO657" s="2"/>
      <c r="NLP657" s="2"/>
      <c r="NLQ657" s="2"/>
      <c r="NLR657" s="2"/>
      <c r="NLS657" s="2"/>
      <c r="NLT657" s="2"/>
      <c r="NLU657" s="2"/>
      <c r="NLV657" s="2"/>
      <c r="NLW657" s="2"/>
      <c r="NLX657" s="2"/>
      <c r="NLY657" s="2"/>
      <c r="NLZ657" s="2"/>
      <c r="NMA657" s="2"/>
      <c r="NMB657" s="2"/>
      <c r="NMC657" s="2"/>
      <c r="NMD657" s="2"/>
      <c r="NME657" s="2"/>
      <c r="NMF657" s="2"/>
      <c r="NMG657" s="2"/>
      <c r="NMH657" s="2"/>
      <c r="NMI657" s="2"/>
      <c r="NMJ657" s="2"/>
      <c r="NMK657" s="2"/>
      <c r="NML657" s="2"/>
      <c r="NMM657" s="2"/>
      <c r="NMN657" s="2"/>
      <c r="NMO657" s="2"/>
      <c r="NMP657" s="2"/>
      <c r="NMQ657" s="2"/>
      <c r="NMR657" s="2"/>
      <c r="NMS657" s="2"/>
      <c r="NMT657" s="2"/>
      <c r="NMU657" s="2"/>
      <c r="NMV657" s="2"/>
      <c r="NMW657" s="2"/>
      <c r="NMX657" s="2"/>
      <c r="NMY657" s="2"/>
      <c r="NMZ657" s="2"/>
      <c r="NNA657" s="2"/>
      <c r="NNB657" s="2"/>
      <c r="NNC657" s="2"/>
      <c r="NND657" s="2"/>
      <c r="NNE657" s="2"/>
      <c r="NNF657" s="2"/>
      <c r="NNG657" s="2"/>
      <c r="NNH657" s="2"/>
      <c r="NNI657" s="2"/>
      <c r="NNJ657" s="2"/>
      <c r="NNK657" s="2"/>
      <c r="NNL657" s="2"/>
      <c r="NNM657" s="2"/>
      <c r="NNN657" s="2"/>
      <c r="NNO657" s="2"/>
      <c r="NNP657" s="2"/>
      <c r="NNQ657" s="2"/>
      <c r="NNR657" s="2"/>
      <c r="NNS657" s="2"/>
      <c r="NNT657" s="2"/>
      <c r="NNU657" s="2"/>
      <c r="NNV657" s="2"/>
      <c r="NNW657" s="2"/>
      <c r="NNX657" s="2"/>
      <c r="NNY657" s="2"/>
      <c r="NNZ657" s="2"/>
      <c r="NOA657" s="2"/>
      <c r="NOB657" s="2"/>
      <c r="NOC657" s="2"/>
      <c r="NOD657" s="2"/>
      <c r="NOE657" s="2"/>
      <c r="NOF657" s="2"/>
      <c r="NOG657" s="2"/>
      <c r="NOH657" s="2"/>
      <c r="NOI657" s="2"/>
      <c r="NOJ657" s="2"/>
      <c r="NOK657" s="2"/>
      <c r="NOL657" s="2"/>
      <c r="NOM657" s="2"/>
      <c r="NON657" s="2"/>
      <c r="NOO657" s="2"/>
      <c r="NOP657" s="2"/>
      <c r="NOQ657" s="2"/>
      <c r="NOR657" s="2"/>
      <c r="NOS657" s="2"/>
      <c r="NOT657" s="2"/>
      <c r="NOU657" s="2"/>
      <c r="NOV657" s="2"/>
      <c r="NOW657" s="2"/>
      <c r="NOX657" s="2"/>
      <c r="NOY657" s="2"/>
      <c r="NOZ657" s="2"/>
      <c r="NPA657" s="2"/>
      <c r="NPB657" s="2"/>
      <c r="NPC657" s="2"/>
      <c r="NPD657" s="2"/>
      <c r="NPE657" s="2"/>
      <c r="NPF657" s="2"/>
      <c r="NPG657" s="2"/>
      <c r="NPH657" s="2"/>
      <c r="NPI657" s="2"/>
      <c r="NPJ657" s="2"/>
      <c r="NPK657" s="2"/>
      <c r="NPL657" s="2"/>
      <c r="NPM657" s="2"/>
      <c r="NPN657" s="2"/>
      <c r="NPO657" s="2"/>
      <c r="NPP657" s="2"/>
      <c r="NPQ657" s="2"/>
      <c r="NPR657" s="2"/>
      <c r="NPS657" s="2"/>
      <c r="NPT657" s="2"/>
      <c r="NPU657" s="2"/>
      <c r="NPV657" s="2"/>
      <c r="NPW657" s="2"/>
      <c r="NPX657" s="2"/>
      <c r="NPY657" s="2"/>
      <c r="NPZ657" s="2"/>
      <c r="NQA657" s="2"/>
      <c r="NQB657" s="2"/>
      <c r="NQC657" s="2"/>
      <c r="NQD657" s="2"/>
      <c r="NQE657" s="2"/>
      <c r="NQF657" s="2"/>
      <c r="NQG657" s="2"/>
      <c r="NQH657" s="2"/>
      <c r="NQI657" s="2"/>
      <c r="NQJ657" s="2"/>
      <c r="NQK657" s="2"/>
      <c r="NQL657" s="2"/>
      <c r="NQM657" s="2"/>
      <c r="NQN657" s="2"/>
      <c r="NQO657" s="2"/>
      <c r="NQP657" s="2"/>
      <c r="NQQ657" s="2"/>
      <c r="NQR657" s="2"/>
      <c r="NQS657" s="2"/>
      <c r="NQT657" s="2"/>
      <c r="NQU657" s="2"/>
      <c r="NQV657" s="2"/>
      <c r="NQW657" s="2"/>
      <c r="NQX657" s="2"/>
      <c r="NQY657" s="2"/>
      <c r="NQZ657" s="2"/>
      <c r="NRA657" s="2"/>
      <c r="NRB657" s="2"/>
      <c r="NRC657" s="2"/>
      <c r="NRD657" s="2"/>
      <c r="NRE657" s="2"/>
      <c r="NRF657" s="2"/>
      <c r="NRG657" s="2"/>
      <c r="NRH657" s="2"/>
      <c r="NRI657" s="2"/>
      <c r="NRJ657" s="2"/>
      <c r="NRK657" s="2"/>
      <c r="NRL657" s="2"/>
      <c r="NRM657" s="2"/>
      <c r="NRN657" s="2"/>
      <c r="NRO657" s="2"/>
      <c r="NRP657" s="2"/>
      <c r="NRQ657" s="2"/>
      <c r="NRR657" s="2"/>
      <c r="NRS657" s="2"/>
      <c r="NRT657" s="2"/>
      <c r="NRU657" s="2"/>
      <c r="NRV657" s="2"/>
      <c r="NRW657" s="2"/>
      <c r="NRX657" s="2"/>
      <c r="NRY657" s="2"/>
      <c r="NRZ657" s="2"/>
      <c r="NSA657" s="2"/>
      <c r="NSB657" s="2"/>
      <c r="NSC657" s="2"/>
      <c r="NSD657" s="2"/>
      <c r="NSE657" s="2"/>
      <c r="NSF657" s="2"/>
      <c r="NSG657" s="2"/>
      <c r="NSH657" s="2"/>
      <c r="NSI657" s="2"/>
      <c r="NSJ657" s="2"/>
      <c r="NSK657" s="2"/>
      <c r="NSL657" s="2"/>
      <c r="NSM657" s="2"/>
      <c r="NSN657" s="2"/>
      <c r="NSO657" s="2"/>
      <c r="NSP657" s="2"/>
      <c r="NSQ657" s="2"/>
      <c r="NSR657" s="2"/>
      <c r="NSS657" s="2"/>
      <c r="NST657" s="2"/>
      <c r="NSU657" s="2"/>
      <c r="NSV657" s="2"/>
      <c r="NSW657" s="2"/>
      <c r="NSX657" s="2"/>
      <c r="NSY657" s="2"/>
      <c r="NSZ657" s="2"/>
      <c r="NTA657" s="2"/>
      <c r="NTB657" s="2"/>
      <c r="NTC657" s="2"/>
      <c r="NTD657" s="2"/>
      <c r="NTE657" s="2"/>
      <c r="NTF657" s="2"/>
      <c r="NTG657" s="2"/>
      <c r="NTH657" s="2"/>
      <c r="NTI657" s="2"/>
      <c r="NTJ657" s="2"/>
      <c r="NTK657" s="2"/>
      <c r="NTL657" s="2"/>
      <c r="NTM657" s="2"/>
      <c r="NTN657" s="2"/>
      <c r="NTO657" s="2"/>
      <c r="NTP657" s="2"/>
      <c r="NTQ657" s="2"/>
      <c r="NTR657" s="2"/>
      <c r="NTS657" s="2"/>
      <c r="NTT657" s="2"/>
      <c r="NTU657" s="2"/>
      <c r="NTV657" s="2"/>
      <c r="NTW657" s="2"/>
      <c r="NTX657" s="2"/>
      <c r="NTY657" s="2"/>
      <c r="NTZ657" s="2"/>
      <c r="NUA657" s="2"/>
      <c r="NUB657" s="2"/>
      <c r="NUC657" s="2"/>
      <c r="NUD657" s="2"/>
      <c r="NUE657" s="2"/>
      <c r="NUF657" s="2"/>
      <c r="NUG657" s="2"/>
      <c r="NUH657" s="2"/>
      <c r="NUI657" s="2"/>
      <c r="NUJ657" s="2"/>
      <c r="NUK657" s="2"/>
      <c r="NUL657" s="2"/>
      <c r="NUM657" s="2"/>
      <c r="NUN657" s="2"/>
      <c r="NUO657" s="2"/>
      <c r="NUP657" s="2"/>
      <c r="NUQ657" s="2"/>
      <c r="NUR657" s="2"/>
      <c r="NUS657" s="2"/>
      <c r="NUT657" s="2"/>
      <c r="NUU657" s="2"/>
      <c r="NUV657" s="2"/>
      <c r="NUW657" s="2"/>
      <c r="NUX657" s="2"/>
      <c r="NUY657" s="2"/>
      <c r="NUZ657" s="2"/>
      <c r="NVA657" s="2"/>
      <c r="NVB657" s="2"/>
      <c r="NVC657" s="2"/>
      <c r="NVD657" s="2"/>
      <c r="NVE657" s="2"/>
      <c r="NVF657" s="2"/>
      <c r="NVG657" s="2"/>
      <c r="NVH657" s="2"/>
      <c r="NVI657" s="2"/>
      <c r="NVJ657" s="2"/>
      <c r="NVK657" s="2"/>
      <c r="NVL657" s="2"/>
      <c r="NVM657" s="2"/>
      <c r="NVN657" s="2"/>
      <c r="NVO657" s="2"/>
      <c r="NVP657" s="2"/>
      <c r="NVQ657" s="2"/>
      <c r="NVR657" s="2"/>
      <c r="NVS657" s="2"/>
      <c r="NVT657" s="2"/>
      <c r="NVU657" s="2"/>
      <c r="NVV657" s="2"/>
      <c r="NVW657" s="2"/>
      <c r="NVX657" s="2"/>
      <c r="NVY657" s="2"/>
      <c r="NVZ657" s="2"/>
      <c r="NWA657" s="2"/>
      <c r="NWB657" s="2"/>
      <c r="NWC657" s="2"/>
      <c r="NWD657" s="2"/>
      <c r="NWE657" s="2"/>
      <c r="NWF657" s="2"/>
      <c r="NWG657" s="2"/>
      <c r="NWH657" s="2"/>
      <c r="NWI657" s="2"/>
      <c r="NWJ657" s="2"/>
      <c r="NWK657" s="2"/>
      <c r="NWL657" s="2"/>
      <c r="NWM657" s="2"/>
      <c r="NWN657" s="2"/>
      <c r="NWO657" s="2"/>
      <c r="NWP657" s="2"/>
      <c r="NWQ657" s="2"/>
      <c r="NWR657" s="2"/>
      <c r="NWS657" s="2"/>
      <c r="NWT657" s="2"/>
      <c r="NWU657" s="2"/>
      <c r="NWV657" s="2"/>
      <c r="NWW657" s="2"/>
      <c r="NWX657" s="2"/>
      <c r="NWY657" s="2"/>
      <c r="NWZ657" s="2"/>
      <c r="NXA657" s="2"/>
      <c r="NXB657" s="2"/>
      <c r="NXC657" s="2"/>
      <c r="NXD657" s="2"/>
      <c r="NXE657" s="2"/>
      <c r="NXF657" s="2"/>
      <c r="NXG657" s="2"/>
      <c r="NXH657" s="2"/>
      <c r="NXI657" s="2"/>
      <c r="NXJ657" s="2"/>
      <c r="NXK657" s="2"/>
      <c r="NXL657" s="2"/>
      <c r="NXM657" s="2"/>
      <c r="NXN657" s="2"/>
      <c r="NXO657" s="2"/>
      <c r="NXP657" s="2"/>
      <c r="NXQ657" s="2"/>
      <c r="NXR657" s="2"/>
      <c r="NXS657" s="2"/>
      <c r="NXT657" s="2"/>
      <c r="NXU657" s="2"/>
      <c r="NXV657" s="2"/>
      <c r="NXW657" s="2"/>
      <c r="NXX657" s="2"/>
      <c r="NXY657" s="2"/>
      <c r="NXZ657" s="2"/>
      <c r="NYA657" s="2"/>
      <c r="NYB657" s="2"/>
      <c r="NYC657" s="2"/>
      <c r="NYD657" s="2"/>
      <c r="NYE657" s="2"/>
      <c r="NYF657" s="2"/>
      <c r="NYG657" s="2"/>
      <c r="NYH657" s="2"/>
      <c r="NYI657" s="2"/>
      <c r="NYJ657" s="2"/>
      <c r="NYK657" s="2"/>
      <c r="NYL657" s="2"/>
      <c r="NYM657" s="2"/>
      <c r="NYN657" s="2"/>
      <c r="NYO657" s="2"/>
      <c r="NYP657" s="2"/>
      <c r="NYQ657" s="2"/>
      <c r="NYR657" s="2"/>
      <c r="NYS657" s="2"/>
      <c r="NYT657" s="2"/>
      <c r="NYU657" s="2"/>
      <c r="NYV657" s="2"/>
      <c r="NYW657" s="2"/>
      <c r="NYX657" s="2"/>
      <c r="NYY657" s="2"/>
      <c r="NYZ657" s="2"/>
      <c r="NZA657" s="2"/>
      <c r="NZB657" s="2"/>
      <c r="NZC657" s="2"/>
      <c r="NZD657" s="2"/>
      <c r="NZE657" s="2"/>
      <c r="NZF657" s="2"/>
      <c r="NZG657" s="2"/>
      <c r="NZH657" s="2"/>
      <c r="NZI657" s="2"/>
      <c r="NZJ657" s="2"/>
      <c r="NZK657" s="2"/>
      <c r="NZL657" s="2"/>
      <c r="NZM657" s="2"/>
      <c r="NZN657" s="2"/>
      <c r="NZO657" s="2"/>
      <c r="NZP657" s="2"/>
      <c r="NZQ657" s="2"/>
      <c r="NZR657" s="2"/>
      <c r="NZS657" s="2"/>
      <c r="NZT657" s="2"/>
      <c r="NZU657" s="2"/>
      <c r="NZV657" s="2"/>
      <c r="NZW657" s="2"/>
      <c r="NZX657" s="2"/>
      <c r="NZY657" s="2"/>
      <c r="NZZ657" s="2"/>
      <c r="OAA657" s="2"/>
      <c r="OAB657" s="2"/>
      <c r="OAC657" s="2"/>
      <c r="OAD657" s="2"/>
      <c r="OAE657" s="2"/>
      <c r="OAF657" s="2"/>
      <c r="OAG657" s="2"/>
      <c r="OAH657" s="2"/>
      <c r="OAI657" s="2"/>
      <c r="OAJ657" s="2"/>
      <c r="OAK657" s="2"/>
      <c r="OAL657" s="2"/>
      <c r="OAM657" s="2"/>
      <c r="OAN657" s="2"/>
      <c r="OAO657" s="2"/>
      <c r="OAP657" s="2"/>
      <c r="OAQ657" s="2"/>
      <c r="OAR657" s="2"/>
      <c r="OAS657" s="2"/>
      <c r="OAT657" s="2"/>
      <c r="OAU657" s="2"/>
      <c r="OAV657" s="2"/>
      <c r="OAW657" s="2"/>
      <c r="OAX657" s="2"/>
      <c r="OAY657" s="2"/>
      <c r="OAZ657" s="2"/>
      <c r="OBA657" s="2"/>
      <c r="OBB657" s="2"/>
      <c r="OBC657" s="2"/>
      <c r="OBD657" s="2"/>
      <c r="OBE657" s="2"/>
      <c r="OBF657" s="2"/>
      <c r="OBG657" s="2"/>
      <c r="OBH657" s="2"/>
      <c r="OBI657" s="2"/>
      <c r="OBJ657" s="2"/>
      <c r="OBK657" s="2"/>
      <c r="OBL657" s="2"/>
      <c r="OBM657" s="2"/>
      <c r="OBN657" s="2"/>
      <c r="OBO657" s="2"/>
      <c r="OBP657" s="2"/>
      <c r="OBQ657" s="2"/>
      <c r="OBR657" s="2"/>
      <c r="OBS657" s="2"/>
      <c r="OBT657" s="2"/>
      <c r="OBU657" s="2"/>
      <c r="OBV657" s="2"/>
      <c r="OBW657" s="2"/>
      <c r="OBX657" s="2"/>
      <c r="OBY657" s="2"/>
      <c r="OBZ657" s="2"/>
      <c r="OCA657" s="2"/>
      <c r="OCB657" s="2"/>
      <c r="OCC657" s="2"/>
      <c r="OCD657" s="2"/>
      <c r="OCE657" s="2"/>
      <c r="OCF657" s="2"/>
      <c r="OCG657" s="2"/>
      <c r="OCH657" s="2"/>
      <c r="OCI657" s="2"/>
      <c r="OCJ657" s="2"/>
      <c r="OCK657" s="2"/>
      <c r="OCL657" s="2"/>
      <c r="OCM657" s="2"/>
      <c r="OCN657" s="2"/>
      <c r="OCO657" s="2"/>
      <c r="OCP657" s="2"/>
      <c r="OCQ657" s="2"/>
      <c r="OCR657" s="2"/>
      <c r="OCS657" s="2"/>
      <c r="OCT657" s="2"/>
      <c r="OCU657" s="2"/>
      <c r="OCV657" s="2"/>
      <c r="OCW657" s="2"/>
      <c r="OCX657" s="2"/>
      <c r="OCY657" s="2"/>
      <c r="OCZ657" s="2"/>
      <c r="ODA657" s="2"/>
      <c r="ODB657" s="2"/>
      <c r="ODC657" s="2"/>
      <c r="ODD657" s="2"/>
      <c r="ODE657" s="2"/>
      <c r="ODF657" s="2"/>
      <c r="ODG657" s="2"/>
      <c r="ODH657" s="2"/>
      <c r="ODI657" s="2"/>
      <c r="ODJ657" s="2"/>
      <c r="ODK657" s="2"/>
      <c r="ODL657" s="2"/>
      <c r="ODM657" s="2"/>
      <c r="ODN657" s="2"/>
      <c r="ODO657" s="2"/>
      <c r="ODP657" s="2"/>
      <c r="ODQ657" s="2"/>
      <c r="ODR657" s="2"/>
      <c r="ODS657" s="2"/>
      <c r="ODT657" s="2"/>
      <c r="ODU657" s="2"/>
      <c r="ODV657" s="2"/>
      <c r="ODW657" s="2"/>
      <c r="ODX657" s="2"/>
      <c r="ODY657" s="2"/>
      <c r="ODZ657" s="2"/>
      <c r="OEA657" s="2"/>
      <c r="OEB657" s="2"/>
      <c r="OEC657" s="2"/>
      <c r="OED657" s="2"/>
      <c r="OEE657" s="2"/>
      <c r="OEF657" s="2"/>
      <c r="OEG657" s="2"/>
      <c r="OEH657" s="2"/>
      <c r="OEI657" s="2"/>
      <c r="OEJ657" s="2"/>
      <c r="OEK657" s="2"/>
      <c r="OEL657" s="2"/>
      <c r="OEM657" s="2"/>
      <c r="OEN657" s="2"/>
      <c r="OEO657" s="2"/>
      <c r="OEP657" s="2"/>
      <c r="OEQ657" s="2"/>
      <c r="OER657" s="2"/>
      <c r="OES657" s="2"/>
      <c r="OET657" s="2"/>
      <c r="OEU657" s="2"/>
      <c r="OEV657" s="2"/>
      <c r="OEW657" s="2"/>
      <c r="OEX657" s="2"/>
      <c r="OEY657" s="2"/>
      <c r="OEZ657" s="2"/>
      <c r="OFA657" s="2"/>
      <c r="OFB657" s="2"/>
      <c r="OFC657" s="2"/>
      <c r="OFD657" s="2"/>
      <c r="OFE657" s="2"/>
      <c r="OFF657" s="2"/>
      <c r="OFG657" s="2"/>
      <c r="OFH657" s="2"/>
      <c r="OFI657" s="2"/>
      <c r="OFJ657" s="2"/>
      <c r="OFK657" s="2"/>
      <c r="OFL657" s="2"/>
      <c r="OFM657" s="2"/>
      <c r="OFN657" s="2"/>
      <c r="OFO657" s="2"/>
      <c r="OFP657" s="2"/>
      <c r="OFQ657" s="2"/>
      <c r="OFR657" s="2"/>
      <c r="OFS657" s="2"/>
      <c r="OFT657" s="2"/>
      <c r="OFU657" s="2"/>
      <c r="OFV657" s="2"/>
      <c r="OFW657" s="2"/>
      <c r="OFX657" s="2"/>
      <c r="OFY657" s="2"/>
      <c r="OFZ657" s="2"/>
      <c r="OGA657" s="2"/>
      <c r="OGB657" s="2"/>
      <c r="OGC657" s="2"/>
      <c r="OGD657" s="2"/>
      <c r="OGE657" s="2"/>
      <c r="OGF657" s="2"/>
      <c r="OGG657" s="2"/>
      <c r="OGH657" s="2"/>
      <c r="OGI657" s="2"/>
      <c r="OGJ657" s="2"/>
      <c r="OGK657" s="2"/>
      <c r="OGL657" s="2"/>
      <c r="OGM657" s="2"/>
      <c r="OGN657" s="2"/>
      <c r="OGO657" s="2"/>
      <c r="OGP657" s="2"/>
      <c r="OGQ657" s="2"/>
      <c r="OGR657" s="2"/>
      <c r="OGS657" s="2"/>
      <c r="OGT657" s="2"/>
      <c r="OGU657" s="2"/>
      <c r="OGV657" s="2"/>
      <c r="OGW657" s="2"/>
      <c r="OGX657" s="2"/>
      <c r="OGY657" s="2"/>
      <c r="OGZ657" s="2"/>
      <c r="OHA657" s="2"/>
      <c r="OHB657" s="2"/>
      <c r="OHC657" s="2"/>
      <c r="OHD657" s="2"/>
      <c r="OHE657" s="2"/>
      <c r="OHF657" s="2"/>
      <c r="OHG657" s="2"/>
      <c r="OHH657" s="2"/>
      <c r="OHI657" s="2"/>
      <c r="OHJ657" s="2"/>
      <c r="OHK657" s="2"/>
      <c r="OHL657" s="2"/>
      <c r="OHM657" s="2"/>
      <c r="OHN657" s="2"/>
      <c r="OHO657" s="2"/>
      <c r="OHP657" s="2"/>
      <c r="OHQ657" s="2"/>
      <c r="OHR657" s="2"/>
      <c r="OHS657" s="2"/>
      <c r="OHT657" s="2"/>
      <c r="OHU657" s="2"/>
      <c r="OHV657" s="2"/>
      <c r="OHW657" s="2"/>
      <c r="OHX657" s="2"/>
      <c r="OHY657" s="2"/>
      <c r="OHZ657" s="2"/>
      <c r="OIA657" s="2"/>
      <c r="OIB657" s="2"/>
      <c r="OIC657" s="2"/>
      <c r="OID657" s="2"/>
      <c r="OIE657" s="2"/>
      <c r="OIF657" s="2"/>
      <c r="OIG657" s="2"/>
      <c r="OIH657" s="2"/>
      <c r="OII657" s="2"/>
      <c r="OIJ657" s="2"/>
      <c r="OIK657" s="2"/>
      <c r="OIL657" s="2"/>
      <c r="OIM657" s="2"/>
      <c r="OIN657" s="2"/>
      <c r="OIO657" s="2"/>
      <c r="OIP657" s="2"/>
      <c r="OIQ657" s="2"/>
      <c r="OIR657" s="2"/>
      <c r="OIS657" s="2"/>
      <c r="OIT657" s="2"/>
      <c r="OIU657" s="2"/>
      <c r="OIV657" s="2"/>
      <c r="OIW657" s="2"/>
      <c r="OIX657" s="2"/>
      <c r="OIY657" s="2"/>
      <c r="OIZ657" s="2"/>
      <c r="OJA657" s="2"/>
      <c r="OJB657" s="2"/>
      <c r="OJC657" s="2"/>
      <c r="OJD657" s="2"/>
      <c r="OJE657" s="2"/>
      <c r="OJF657" s="2"/>
      <c r="OJG657" s="2"/>
      <c r="OJH657" s="2"/>
      <c r="OJI657" s="2"/>
      <c r="OJJ657" s="2"/>
      <c r="OJK657" s="2"/>
      <c r="OJL657" s="2"/>
      <c r="OJM657" s="2"/>
      <c r="OJN657" s="2"/>
      <c r="OJO657" s="2"/>
      <c r="OJP657" s="2"/>
      <c r="OJQ657" s="2"/>
      <c r="OJR657" s="2"/>
      <c r="OJS657" s="2"/>
      <c r="OJT657" s="2"/>
      <c r="OJU657" s="2"/>
      <c r="OJV657" s="2"/>
      <c r="OJW657" s="2"/>
      <c r="OJX657" s="2"/>
      <c r="OJY657" s="2"/>
      <c r="OJZ657" s="2"/>
      <c r="OKA657" s="2"/>
      <c r="OKB657" s="2"/>
      <c r="OKC657" s="2"/>
      <c r="OKD657" s="2"/>
      <c r="OKE657" s="2"/>
      <c r="OKF657" s="2"/>
      <c r="OKG657" s="2"/>
      <c r="OKH657" s="2"/>
      <c r="OKI657" s="2"/>
      <c r="OKJ657" s="2"/>
      <c r="OKK657" s="2"/>
      <c r="OKL657" s="2"/>
      <c r="OKM657" s="2"/>
      <c r="OKN657" s="2"/>
      <c r="OKO657" s="2"/>
      <c r="OKP657" s="2"/>
      <c r="OKQ657" s="2"/>
      <c r="OKR657" s="2"/>
      <c r="OKS657" s="2"/>
      <c r="OKT657" s="2"/>
      <c r="OKU657" s="2"/>
      <c r="OKV657" s="2"/>
      <c r="OKW657" s="2"/>
      <c r="OKX657" s="2"/>
      <c r="OKY657" s="2"/>
      <c r="OKZ657" s="2"/>
      <c r="OLA657" s="2"/>
      <c r="OLB657" s="2"/>
      <c r="OLC657" s="2"/>
      <c r="OLD657" s="2"/>
      <c r="OLE657" s="2"/>
      <c r="OLF657" s="2"/>
      <c r="OLG657" s="2"/>
      <c r="OLH657" s="2"/>
      <c r="OLI657" s="2"/>
      <c r="OLJ657" s="2"/>
      <c r="OLK657" s="2"/>
      <c r="OLL657" s="2"/>
      <c r="OLM657" s="2"/>
      <c r="OLN657" s="2"/>
      <c r="OLO657" s="2"/>
      <c r="OLP657" s="2"/>
      <c r="OLQ657" s="2"/>
      <c r="OLR657" s="2"/>
      <c r="OLS657" s="2"/>
      <c r="OLT657" s="2"/>
      <c r="OLU657" s="2"/>
      <c r="OLV657" s="2"/>
      <c r="OLW657" s="2"/>
      <c r="OLX657" s="2"/>
      <c r="OLY657" s="2"/>
      <c r="OLZ657" s="2"/>
      <c r="OMA657" s="2"/>
      <c r="OMB657" s="2"/>
      <c r="OMC657" s="2"/>
      <c r="OMD657" s="2"/>
      <c r="OME657" s="2"/>
      <c r="OMF657" s="2"/>
      <c r="OMG657" s="2"/>
      <c r="OMH657" s="2"/>
      <c r="OMI657" s="2"/>
      <c r="OMJ657" s="2"/>
      <c r="OMK657" s="2"/>
      <c r="OML657" s="2"/>
      <c r="OMM657" s="2"/>
      <c r="OMN657" s="2"/>
      <c r="OMO657" s="2"/>
      <c r="OMP657" s="2"/>
      <c r="OMQ657" s="2"/>
      <c r="OMR657" s="2"/>
      <c r="OMS657" s="2"/>
      <c r="OMT657" s="2"/>
      <c r="OMU657" s="2"/>
      <c r="OMV657" s="2"/>
      <c r="OMW657" s="2"/>
      <c r="OMX657" s="2"/>
      <c r="OMY657" s="2"/>
      <c r="OMZ657" s="2"/>
      <c r="ONA657" s="2"/>
      <c r="ONB657" s="2"/>
      <c r="ONC657" s="2"/>
      <c r="OND657" s="2"/>
      <c r="ONE657" s="2"/>
      <c r="ONF657" s="2"/>
      <c r="ONG657" s="2"/>
      <c r="ONH657" s="2"/>
      <c r="ONI657" s="2"/>
      <c r="ONJ657" s="2"/>
      <c r="ONK657" s="2"/>
      <c r="ONL657" s="2"/>
      <c r="ONM657" s="2"/>
      <c r="ONN657" s="2"/>
      <c r="ONO657" s="2"/>
      <c r="ONP657" s="2"/>
      <c r="ONQ657" s="2"/>
      <c r="ONR657" s="2"/>
      <c r="ONS657" s="2"/>
      <c r="ONT657" s="2"/>
      <c r="ONU657" s="2"/>
      <c r="ONV657" s="2"/>
      <c r="ONW657" s="2"/>
      <c r="ONX657" s="2"/>
      <c r="ONY657" s="2"/>
      <c r="ONZ657" s="2"/>
      <c r="OOA657" s="2"/>
      <c r="OOB657" s="2"/>
      <c r="OOC657" s="2"/>
      <c r="OOD657" s="2"/>
      <c r="OOE657" s="2"/>
      <c r="OOF657" s="2"/>
      <c r="OOG657" s="2"/>
      <c r="OOH657" s="2"/>
      <c r="OOI657" s="2"/>
      <c r="OOJ657" s="2"/>
      <c r="OOK657" s="2"/>
      <c r="OOL657" s="2"/>
      <c r="OOM657" s="2"/>
      <c r="OON657" s="2"/>
      <c r="OOO657" s="2"/>
      <c r="OOP657" s="2"/>
      <c r="OOQ657" s="2"/>
      <c r="OOR657" s="2"/>
      <c r="OOS657" s="2"/>
      <c r="OOT657" s="2"/>
      <c r="OOU657" s="2"/>
      <c r="OOV657" s="2"/>
      <c r="OOW657" s="2"/>
      <c r="OOX657" s="2"/>
      <c r="OOY657" s="2"/>
      <c r="OOZ657" s="2"/>
      <c r="OPA657" s="2"/>
      <c r="OPB657" s="2"/>
      <c r="OPC657" s="2"/>
      <c r="OPD657" s="2"/>
      <c r="OPE657" s="2"/>
      <c r="OPF657" s="2"/>
      <c r="OPG657" s="2"/>
      <c r="OPH657" s="2"/>
      <c r="OPI657" s="2"/>
      <c r="OPJ657" s="2"/>
      <c r="OPK657" s="2"/>
      <c r="OPL657" s="2"/>
      <c r="OPM657" s="2"/>
      <c r="OPN657" s="2"/>
      <c r="OPO657" s="2"/>
      <c r="OPP657" s="2"/>
      <c r="OPQ657" s="2"/>
      <c r="OPR657" s="2"/>
      <c r="OPS657" s="2"/>
      <c r="OPT657" s="2"/>
      <c r="OPU657" s="2"/>
      <c r="OPV657" s="2"/>
      <c r="OPW657" s="2"/>
      <c r="OPX657" s="2"/>
      <c r="OPY657" s="2"/>
      <c r="OPZ657" s="2"/>
      <c r="OQA657" s="2"/>
      <c r="OQB657" s="2"/>
      <c r="OQC657" s="2"/>
      <c r="OQD657" s="2"/>
      <c r="OQE657" s="2"/>
      <c r="OQF657" s="2"/>
      <c r="OQG657" s="2"/>
      <c r="OQH657" s="2"/>
      <c r="OQI657" s="2"/>
      <c r="OQJ657" s="2"/>
      <c r="OQK657" s="2"/>
      <c r="OQL657" s="2"/>
      <c r="OQM657" s="2"/>
      <c r="OQN657" s="2"/>
      <c r="OQO657" s="2"/>
      <c r="OQP657" s="2"/>
      <c r="OQQ657" s="2"/>
      <c r="OQR657" s="2"/>
      <c r="OQS657" s="2"/>
      <c r="OQT657" s="2"/>
      <c r="OQU657" s="2"/>
      <c r="OQV657" s="2"/>
      <c r="OQW657" s="2"/>
      <c r="OQX657" s="2"/>
      <c r="OQY657" s="2"/>
      <c r="OQZ657" s="2"/>
      <c r="ORA657" s="2"/>
      <c r="ORB657" s="2"/>
      <c r="ORC657" s="2"/>
      <c r="ORD657" s="2"/>
      <c r="ORE657" s="2"/>
      <c r="ORF657" s="2"/>
      <c r="ORG657" s="2"/>
      <c r="ORH657" s="2"/>
      <c r="ORI657" s="2"/>
      <c r="ORJ657" s="2"/>
      <c r="ORK657" s="2"/>
      <c r="ORL657" s="2"/>
      <c r="ORM657" s="2"/>
      <c r="ORN657" s="2"/>
      <c r="ORO657" s="2"/>
      <c r="ORP657" s="2"/>
      <c r="ORQ657" s="2"/>
      <c r="ORR657" s="2"/>
      <c r="ORS657" s="2"/>
      <c r="ORT657" s="2"/>
      <c r="ORU657" s="2"/>
      <c r="ORV657" s="2"/>
      <c r="ORW657" s="2"/>
      <c r="ORX657" s="2"/>
      <c r="ORY657" s="2"/>
      <c r="ORZ657" s="2"/>
      <c r="OSA657" s="2"/>
      <c r="OSB657" s="2"/>
      <c r="OSC657" s="2"/>
      <c r="OSD657" s="2"/>
      <c r="OSE657" s="2"/>
      <c r="OSF657" s="2"/>
      <c r="OSG657" s="2"/>
      <c r="OSH657" s="2"/>
      <c r="OSI657" s="2"/>
      <c r="OSJ657" s="2"/>
      <c r="OSK657" s="2"/>
      <c r="OSL657" s="2"/>
      <c r="OSM657" s="2"/>
      <c r="OSN657" s="2"/>
      <c r="OSO657" s="2"/>
      <c r="OSP657" s="2"/>
      <c r="OSQ657" s="2"/>
      <c r="OSR657" s="2"/>
      <c r="OSS657" s="2"/>
      <c r="OST657" s="2"/>
      <c r="OSU657" s="2"/>
      <c r="OSV657" s="2"/>
      <c r="OSW657" s="2"/>
      <c r="OSX657" s="2"/>
      <c r="OSY657" s="2"/>
      <c r="OSZ657" s="2"/>
      <c r="OTA657" s="2"/>
      <c r="OTB657" s="2"/>
      <c r="OTC657" s="2"/>
      <c r="OTD657" s="2"/>
      <c r="OTE657" s="2"/>
      <c r="OTF657" s="2"/>
      <c r="OTG657" s="2"/>
      <c r="OTH657" s="2"/>
      <c r="OTI657" s="2"/>
      <c r="OTJ657" s="2"/>
      <c r="OTK657" s="2"/>
      <c r="OTL657" s="2"/>
      <c r="OTM657" s="2"/>
      <c r="OTN657" s="2"/>
      <c r="OTO657" s="2"/>
      <c r="OTP657" s="2"/>
      <c r="OTQ657" s="2"/>
      <c r="OTR657" s="2"/>
      <c r="OTS657" s="2"/>
      <c r="OTT657" s="2"/>
      <c r="OTU657" s="2"/>
      <c r="OTV657" s="2"/>
      <c r="OTW657" s="2"/>
      <c r="OTX657" s="2"/>
      <c r="OTY657" s="2"/>
      <c r="OTZ657" s="2"/>
      <c r="OUA657" s="2"/>
      <c r="OUB657" s="2"/>
      <c r="OUC657" s="2"/>
      <c r="OUD657" s="2"/>
      <c r="OUE657" s="2"/>
      <c r="OUF657" s="2"/>
      <c r="OUG657" s="2"/>
      <c r="OUH657" s="2"/>
      <c r="OUI657" s="2"/>
      <c r="OUJ657" s="2"/>
      <c r="OUK657" s="2"/>
      <c r="OUL657" s="2"/>
      <c r="OUM657" s="2"/>
      <c r="OUN657" s="2"/>
      <c r="OUO657" s="2"/>
      <c r="OUP657" s="2"/>
      <c r="OUQ657" s="2"/>
      <c r="OUR657" s="2"/>
      <c r="OUS657" s="2"/>
      <c r="OUT657" s="2"/>
      <c r="OUU657" s="2"/>
      <c r="OUV657" s="2"/>
      <c r="OUW657" s="2"/>
      <c r="OUX657" s="2"/>
      <c r="OUY657" s="2"/>
      <c r="OUZ657" s="2"/>
      <c r="OVA657" s="2"/>
      <c r="OVB657" s="2"/>
      <c r="OVC657" s="2"/>
      <c r="OVD657" s="2"/>
      <c r="OVE657" s="2"/>
      <c r="OVF657" s="2"/>
      <c r="OVG657" s="2"/>
      <c r="OVH657" s="2"/>
      <c r="OVI657" s="2"/>
      <c r="OVJ657" s="2"/>
      <c r="OVK657" s="2"/>
      <c r="OVL657" s="2"/>
      <c r="OVM657" s="2"/>
      <c r="OVN657" s="2"/>
      <c r="OVO657" s="2"/>
      <c r="OVP657" s="2"/>
      <c r="OVQ657" s="2"/>
      <c r="OVR657" s="2"/>
      <c r="OVS657" s="2"/>
      <c r="OVT657" s="2"/>
      <c r="OVU657" s="2"/>
      <c r="OVV657" s="2"/>
      <c r="OVW657" s="2"/>
      <c r="OVX657" s="2"/>
      <c r="OVY657" s="2"/>
      <c r="OVZ657" s="2"/>
      <c r="OWA657" s="2"/>
      <c r="OWB657" s="2"/>
      <c r="OWC657" s="2"/>
      <c r="OWD657" s="2"/>
      <c r="OWE657" s="2"/>
      <c r="OWF657" s="2"/>
      <c r="OWG657" s="2"/>
      <c r="OWH657" s="2"/>
      <c r="OWI657" s="2"/>
      <c r="OWJ657" s="2"/>
      <c r="OWK657" s="2"/>
      <c r="OWL657" s="2"/>
      <c r="OWM657" s="2"/>
      <c r="OWN657" s="2"/>
      <c r="OWO657" s="2"/>
      <c r="OWP657" s="2"/>
      <c r="OWQ657" s="2"/>
      <c r="OWR657" s="2"/>
      <c r="OWS657" s="2"/>
      <c r="OWT657" s="2"/>
      <c r="OWU657" s="2"/>
      <c r="OWV657" s="2"/>
      <c r="OWW657" s="2"/>
      <c r="OWX657" s="2"/>
      <c r="OWY657" s="2"/>
      <c r="OWZ657" s="2"/>
      <c r="OXA657" s="2"/>
      <c r="OXB657" s="2"/>
      <c r="OXC657" s="2"/>
      <c r="OXD657" s="2"/>
      <c r="OXE657" s="2"/>
      <c r="OXF657" s="2"/>
      <c r="OXG657" s="2"/>
      <c r="OXH657" s="2"/>
      <c r="OXI657" s="2"/>
      <c r="OXJ657" s="2"/>
      <c r="OXK657" s="2"/>
      <c r="OXL657" s="2"/>
      <c r="OXM657" s="2"/>
      <c r="OXN657" s="2"/>
      <c r="OXO657" s="2"/>
      <c r="OXP657" s="2"/>
      <c r="OXQ657" s="2"/>
      <c r="OXR657" s="2"/>
      <c r="OXS657" s="2"/>
      <c r="OXT657" s="2"/>
      <c r="OXU657" s="2"/>
      <c r="OXV657" s="2"/>
      <c r="OXW657" s="2"/>
      <c r="OXX657" s="2"/>
      <c r="OXY657" s="2"/>
      <c r="OXZ657" s="2"/>
      <c r="OYA657" s="2"/>
      <c r="OYB657" s="2"/>
      <c r="OYC657" s="2"/>
      <c r="OYD657" s="2"/>
      <c r="OYE657" s="2"/>
      <c r="OYF657" s="2"/>
      <c r="OYG657" s="2"/>
      <c r="OYH657" s="2"/>
      <c r="OYI657" s="2"/>
      <c r="OYJ657" s="2"/>
      <c r="OYK657" s="2"/>
      <c r="OYL657" s="2"/>
      <c r="OYM657" s="2"/>
      <c r="OYN657" s="2"/>
      <c r="OYO657" s="2"/>
      <c r="OYP657" s="2"/>
      <c r="OYQ657" s="2"/>
      <c r="OYR657" s="2"/>
      <c r="OYS657" s="2"/>
      <c r="OYT657" s="2"/>
      <c r="OYU657" s="2"/>
      <c r="OYV657" s="2"/>
      <c r="OYW657" s="2"/>
      <c r="OYX657" s="2"/>
      <c r="OYY657" s="2"/>
      <c r="OYZ657" s="2"/>
      <c r="OZA657" s="2"/>
      <c r="OZB657" s="2"/>
      <c r="OZC657" s="2"/>
      <c r="OZD657" s="2"/>
      <c r="OZE657" s="2"/>
      <c r="OZF657" s="2"/>
      <c r="OZG657" s="2"/>
      <c r="OZH657" s="2"/>
      <c r="OZI657" s="2"/>
      <c r="OZJ657" s="2"/>
      <c r="OZK657" s="2"/>
      <c r="OZL657" s="2"/>
      <c r="OZM657" s="2"/>
      <c r="OZN657" s="2"/>
      <c r="OZO657" s="2"/>
      <c r="OZP657" s="2"/>
      <c r="OZQ657" s="2"/>
      <c r="OZR657" s="2"/>
      <c r="OZS657" s="2"/>
      <c r="OZT657" s="2"/>
      <c r="OZU657" s="2"/>
      <c r="OZV657" s="2"/>
      <c r="OZW657" s="2"/>
      <c r="OZX657" s="2"/>
      <c r="OZY657" s="2"/>
      <c r="OZZ657" s="2"/>
      <c r="PAA657" s="2"/>
      <c r="PAB657" s="2"/>
      <c r="PAC657" s="2"/>
      <c r="PAD657" s="2"/>
      <c r="PAE657" s="2"/>
      <c r="PAF657" s="2"/>
      <c r="PAG657" s="2"/>
      <c r="PAH657" s="2"/>
      <c r="PAI657" s="2"/>
      <c r="PAJ657" s="2"/>
      <c r="PAK657" s="2"/>
      <c r="PAL657" s="2"/>
      <c r="PAM657" s="2"/>
      <c r="PAN657" s="2"/>
      <c r="PAO657" s="2"/>
      <c r="PAP657" s="2"/>
      <c r="PAQ657" s="2"/>
      <c r="PAR657" s="2"/>
      <c r="PAS657" s="2"/>
      <c r="PAT657" s="2"/>
      <c r="PAU657" s="2"/>
      <c r="PAV657" s="2"/>
      <c r="PAW657" s="2"/>
      <c r="PAX657" s="2"/>
      <c r="PAY657" s="2"/>
      <c r="PAZ657" s="2"/>
      <c r="PBA657" s="2"/>
      <c r="PBB657" s="2"/>
      <c r="PBC657" s="2"/>
      <c r="PBD657" s="2"/>
      <c r="PBE657" s="2"/>
      <c r="PBF657" s="2"/>
      <c r="PBG657" s="2"/>
      <c r="PBH657" s="2"/>
      <c r="PBI657" s="2"/>
      <c r="PBJ657" s="2"/>
      <c r="PBK657" s="2"/>
      <c r="PBL657" s="2"/>
      <c r="PBM657" s="2"/>
      <c r="PBN657" s="2"/>
      <c r="PBO657" s="2"/>
      <c r="PBP657" s="2"/>
      <c r="PBQ657" s="2"/>
      <c r="PBR657" s="2"/>
      <c r="PBS657" s="2"/>
      <c r="PBT657" s="2"/>
      <c r="PBU657" s="2"/>
      <c r="PBV657" s="2"/>
      <c r="PBW657" s="2"/>
      <c r="PBX657" s="2"/>
      <c r="PBY657" s="2"/>
      <c r="PBZ657" s="2"/>
      <c r="PCA657" s="2"/>
      <c r="PCB657" s="2"/>
      <c r="PCC657" s="2"/>
      <c r="PCD657" s="2"/>
      <c r="PCE657" s="2"/>
      <c r="PCF657" s="2"/>
      <c r="PCG657" s="2"/>
      <c r="PCH657" s="2"/>
      <c r="PCI657" s="2"/>
      <c r="PCJ657" s="2"/>
      <c r="PCK657" s="2"/>
      <c r="PCL657" s="2"/>
      <c r="PCM657" s="2"/>
      <c r="PCN657" s="2"/>
      <c r="PCO657" s="2"/>
      <c r="PCP657" s="2"/>
      <c r="PCQ657" s="2"/>
      <c r="PCR657" s="2"/>
      <c r="PCS657" s="2"/>
      <c r="PCT657" s="2"/>
      <c r="PCU657" s="2"/>
      <c r="PCV657" s="2"/>
      <c r="PCW657" s="2"/>
      <c r="PCX657" s="2"/>
      <c r="PCY657" s="2"/>
      <c r="PCZ657" s="2"/>
      <c r="PDA657" s="2"/>
      <c r="PDB657" s="2"/>
      <c r="PDC657" s="2"/>
      <c r="PDD657" s="2"/>
      <c r="PDE657" s="2"/>
      <c r="PDF657" s="2"/>
      <c r="PDG657" s="2"/>
      <c r="PDH657" s="2"/>
      <c r="PDI657" s="2"/>
      <c r="PDJ657" s="2"/>
      <c r="PDK657" s="2"/>
      <c r="PDL657" s="2"/>
      <c r="PDM657" s="2"/>
      <c r="PDN657" s="2"/>
      <c r="PDO657" s="2"/>
      <c r="PDP657" s="2"/>
      <c r="PDQ657" s="2"/>
      <c r="PDR657" s="2"/>
      <c r="PDS657" s="2"/>
      <c r="PDT657" s="2"/>
      <c r="PDU657" s="2"/>
      <c r="PDV657" s="2"/>
      <c r="PDW657" s="2"/>
      <c r="PDX657" s="2"/>
      <c r="PDY657" s="2"/>
      <c r="PDZ657" s="2"/>
      <c r="PEA657" s="2"/>
      <c r="PEB657" s="2"/>
      <c r="PEC657" s="2"/>
      <c r="PED657" s="2"/>
      <c r="PEE657" s="2"/>
      <c r="PEF657" s="2"/>
      <c r="PEG657" s="2"/>
      <c r="PEH657" s="2"/>
      <c r="PEI657" s="2"/>
      <c r="PEJ657" s="2"/>
      <c r="PEK657" s="2"/>
      <c r="PEL657" s="2"/>
      <c r="PEM657" s="2"/>
      <c r="PEN657" s="2"/>
      <c r="PEO657" s="2"/>
      <c r="PEP657" s="2"/>
      <c r="PEQ657" s="2"/>
      <c r="PER657" s="2"/>
      <c r="PES657" s="2"/>
      <c r="PET657" s="2"/>
      <c r="PEU657" s="2"/>
      <c r="PEV657" s="2"/>
      <c r="PEW657" s="2"/>
      <c r="PEX657" s="2"/>
      <c r="PEY657" s="2"/>
      <c r="PEZ657" s="2"/>
      <c r="PFA657" s="2"/>
      <c r="PFB657" s="2"/>
      <c r="PFC657" s="2"/>
      <c r="PFD657" s="2"/>
      <c r="PFE657" s="2"/>
      <c r="PFF657" s="2"/>
      <c r="PFG657" s="2"/>
      <c r="PFH657" s="2"/>
      <c r="PFI657" s="2"/>
      <c r="PFJ657" s="2"/>
      <c r="PFK657" s="2"/>
      <c r="PFL657" s="2"/>
      <c r="PFM657" s="2"/>
      <c r="PFN657" s="2"/>
      <c r="PFO657" s="2"/>
      <c r="PFP657" s="2"/>
      <c r="PFQ657" s="2"/>
      <c r="PFR657" s="2"/>
      <c r="PFS657" s="2"/>
      <c r="PFT657" s="2"/>
      <c r="PFU657" s="2"/>
      <c r="PFV657" s="2"/>
      <c r="PFW657" s="2"/>
      <c r="PFX657" s="2"/>
      <c r="PFY657" s="2"/>
      <c r="PFZ657" s="2"/>
      <c r="PGA657" s="2"/>
      <c r="PGB657" s="2"/>
      <c r="PGC657" s="2"/>
      <c r="PGD657" s="2"/>
      <c r="PGE657" s="2"/>
      <c r="PGF657" s="2"/>
      <c r="PGG657" s="2"/>
      <c r="PGH657" s="2"/>
      <c r="PGI657" s="2"/>
      <c r="PGJ657" s="2"/>
      <c r="PGK657" s="2"/>
      <c r="PGL657" s="2"/>
      <c r="PGM657" s="2"/>
      <c r="PGN657" s="2"/>
      <c r="PGO657" s="2"/>
      <c r="PGP657" s="2"/>
      <c r="PGQ657" s="2"/>
      <c r="PGR657" s="2"/>
      <c r="PGS657" s="2"/>
      <c r="PGT657" s="2"/>
      <c r="PGU657" s="2"/>
      <c r="PGV657" s="2"/>
      <c r="PGW657" s="2"/>
      <c r="PGX657" s="2"/>
      <c r="PGY657" s="2"/>
      <c r="PGZ657" s="2"/>
      <c r="PHA657" s="2"/>
      <c r="PHB657" s="2"/>
      <c r="PHC657" s="2"/>
      <c r="PHD657" s="2"/>
      <c r="PHE657" s="2"/>
      <c r="PHF657" s="2"/>
      <c r="PHG657" s="2"/>
      <c r="PHH657" s="2"/>
      <c r="PHI657" s="2"/>
      <c r="PHJ657" s="2"/>
      <c r="PHK657" s="2"/>
      <c r="PHL657" s="2"/>
      <c r="PHM657" s="2"/>
      <c r="PHN657" s="2"/>
      <c r="PHO657" s="2"/>
      <c r="PHP657" s="2"/>
      <c r="PHQ657" s="2"/>
      <c r="PHR657" s="2"/>
      <c r="PHS657" s="2"/>
      <c r="PHT657" s="2"/>
      <c r="PHU657" s="2"/>
      <c r="PHV657" s="2"/>
      <c r="PHW657" s="2"/>
      <c r="PHX657" s="2"/>
      <c r="PHY657" s="2"/>
      <c r="PHZ657" s="2"/>
      <c r="PIA657" s="2"/>
      <c r="PIB657" s="2"/>
      <c r="PIC657" s="2"/>
      <c r="PID657" s="2"/>
      <c r="PIE657" s="2"/>
      <c r="PIF657" s="2"/>
      <c r="PIG657" s="2"/>
      <c r="PIH657" s="2"/>
      <c r="PII657" s="2"/>
      <c r="PIJ657" s="2"/>
      <c r="PIK657" s="2"/>
      <c r="PIL657" s="2"/>
      <c r="PIM657" s="2"/>
      <c r="PIN657" s="2"/>
      <c r="PIO657" s="2"/>
      <c r="PIP657" s="2"/>
      <c r="PIQ657" s="2"/>
      <c r="PIR657" s="2"/>
      <c r="PIS657" s="2"/>
      <c r="PIT657" s="2"/>
      <c r="PIU657" s="2"/>
      <c r="PIV657" s="2"/>
      <c r="PIW657" s="2"/>
      <c r="PIX657" s="2"/>
      <c r="PIY657" s="2"/>
      <c r="PIZ657" s="2"/>
      <c r="PJA657" s="2"/>
      <c r="PJB657" s="2"/>
      <c r="PJC657" s="2"/>
      <c r="PJD657" s="2"/>
      <c r="PJE657" s="2"/>
      <c r="PJF657" s="2"/>
      <c r="PJG657" s="2"/>
      <c r="PJH657" s="2"/>
      <c r="PJI657" s="2"/>
      <c r="PJJ657" s="2"/>
      <c r="PJK657" s="2"/>
      <c r="PJL657" s="2"/>
      <c r="PJM657" s="2"/>
      <c r="PJN657" s="2"/>
      <c r="PJO657" s="2"/>
      <c r="PJP657" s="2"/>
      <c r="PJQ657" s="2"/>
      <c r="PJR657" s="2"/>
      <c r="PJS657" s="2"/>
      <c r="PJT657" s="2"/>
      <c r="PJU657" s="2"/>
      <c r="PJV657" s="2"/>
      <c r="PJW657" s="2"/>
      <c r="PJX657" s="2"/>
      <c r="PJY657" s="2"/>
      <c r="PJZ657" s="2"/>
      <c r="PKA657" s="2"/>
      <c r="PKB657" s="2"/>
      <c r="PKC657" s="2"/>
      <c r="PKD657" s="2"/>
      <c r="PKE657" s="2"/>
      <c r="PKF657" s="2"/>
      <c r="PKG657" s="2"/>
      <c r="PKH657" s="2"/>
      <c r="PKI657" s="2"/>
      <c r="PKJ657" s="2"/>
      <c r="PKK657" s="2"/>
      <c r="PKL657" s="2"/>
      <c r="PKM657" s="2"/>
      <c r="PKN657" s="2"/>
      <c r="PKO657" s="2"/>
      <c r="PKP657" s="2"/>
      <c r="PKQ657" s="2"/>
      <c r="PKR657" s="2"/>
      <c r="PKS657" s="2"/>
      <c r="PKT657" s="2"/>
      <c r="PKU657" s="2"/>
      <c r="PKV657" s="2"/>
      <c r="PKW657" s="2"/>
      <c r="PKX657" s="2"/>
      <c r="PKY657" s="2"/>
      <c r="PKZ657" s="2"/>
      <c r="PLA657" s="2"/>
      <c r="PLB657" s="2"/>
      <c r="PLC657" s="2"/>
      <c r="PLD657" s="2"/>
      <c r="PLE657" s="2"/>
      <c r="PLF657" s="2"/>
      <c r="PLG657" s="2"/>
      <c r="PLH657" s="2"/>
      <c r="PLI657" s="2"/>
      <c r="PLJ657" s="2"/>
      <c r="PLK657" s="2"/>
      <c r="PLL657" s="2"/>
      <c r="PLM657" s="2"/>
      <c r="PLN657" s="2"/>
      <c r="PLO657" s="2"/>
      <c r="PLP657" s="2"/>
      <c r="PLQ657" s="2"/>
      <c r="PLR657" s="2"/>
      <c r="PLS657" s="2"/>
      <c r="PLT657" s="2"/>
      <c r="PLU657" s="2"/>
      <c r="PLV657" s="2"/>
      <c r="PLW657" s="2"/>
      <c r="PLX657" s="2"/>
      <c r="PLY657" s="2"/>
      <c r="PLZ657" s="2"/>
      <c r="PMA657" s="2"/>
      <c r="PMB657" s="2"/>
      <c r="PMC657" s="2"/>
      <c r="PMD657" s="2"/>
      <c r="PME657" s="2"/>
      <c r="PMF657" s="2"/>
      <c r="PMG657" s="2"/>
      <c r="PMH657" s="2"/>
      <c r="PMI657" s="2"/>
      <c r="PMJ657" s="2"/>
      <c r="PMK657" s="2"/>
      <c r="PML657" s="2"/>
      <c r="PMM657" s="2"/>
      <c r="PMN657" s="2"/>
      <c r="PMO657" s="2"/>
      <c r="PMP657" s="2"/>
      <c r="PMQ657" s="2"/>
      <c r="PMR657" s="2"/>
      <c r="PMS657" s="2"/>
      <c r="PMT657" s="2"/>
      <c r="PMU657" s="2"/>
      <c r="PMV657" s="2"/>
      <c r="PMW657" s="2"/>
      <c r="PMX657" s="2"/>
      <c r="PMY657" s="2"/>
      <c r="PMZ657" s="2"/>
      <c r="PNA657" s="2"/>
      <c r="PNB657" s="2"/>
      <c r="PNC657" s="2"/>
      <c r="PND657" s="2"/>
      <c r="PNE657" s="2"/>
      <c r="PNF657" s="2"/>
      <c r="PNG657" s="2"/>
      <c r="PNH657" s="2"/>
      <c r="PNI657" s="2"/>
      <c r="PNJ657" s="2"/>
      <c r="PNK657" s="2"/>
      <c r="PNL657" s="2"/>
      <c r="PNM657" s="2"/>
      <c r="PNN657" s="2"/>
      <c r="PNO657" s="2"/>
      <c r="PNP657" s="2"/>
      <c r="PNQ657" s="2"/>
      <c r="PNR657" s="2"/>
      <c r="PNS657" s="2"/>
      <c r="PNT657" s="2"/>
      <c r="PNU657" s="2"/>
      <c r="PNV657" s="2"/>
      <c r="PNW657" s="2"/>
      <c r="PNX657" s="2"/>
      <c r="PNY657" s="2"/>
      <c r="PNZ657" s="2"/>
      <c r="POA657" s="2"/>
      <c r="POB657" s="2"/>
      <c r="POC657" s="2"/>
      <c r="POD657" s="2"/>
      <c r="POE657" s="2"/>
      <c r="POF657" s="2"/>
      <c r="POG657" s="2"/>
      <c r="POH657" s="2"/>
      <c r="POI657" s="2"/>
      <c r="POJ657" s="2"/>
      <c r="POK657" s="2"/>
      <c r="POL657" s="2"/>
      <c r="POM657" s="2"/>
      <c r="PON657" s="2"/>
      <c r="POO657" s="2"/>
      <c r="POP657" s="2"/>
      <c r="POQ657" s="2"/>
      <c r="POR657" s="2"/>
      <c r="POS657" s="2"/>
      <c r="POT657" s="2"/>
      <c r="POU657" s="2"/>
      <c r="POV657" s="2"/>
      <c r="POW657" s="2"/>
      <c r="POX657" s="2"/>
      <c r="POY657" s="2"/>
      <c r="POZ657" s="2"/>
      <c r="PPA657" s="2"/>
      <c r="PPB657" s="2"/>
      <c r="PPC657" s="2"/>
      <c r="PPD657" s="2"/>
      <c r="PPE657" s="2"/>
      <c r="PPF657" s="2"/>
      <c r="PPG657" s="2"/>
      <c r="PPH657" s="2"/>
      <c r="PPI657" s="2"/>
      <c r="PPJ657" s="2"/>
      <c r="PPK657" s="2"/>
      <c r="PPL657" s="2"/>
      <c r="PPM657" s="2"/>
      <c r="PPN657" s="2"/>
      <c r="PPO657" s="2"/>
      <c r="PPP657" s="2"/>
      <c r="PPQ657" s="2"/>
      <c r="PPR657" s="2"/>
      <c r="PPS657" s="2"/>
      <c r="PPT657" s="2"/>
      <c r="PPU657" s="2"/>
      <c r="PPV657" s="2"/>
      <c r="PPW657" s="2"/>
      <c r="PPX657" s="2"/>
      <c r="PPY657" s="2"/>
      <c r="PPZ657" s="2"/>
      <c r="PQA657" s="2"/>
      <c r="PQB657" s="2"/>
      <c r="PQC657" s="2"/>
      <c r="PQD657" s="2"/>
      <c r="PQE657" s="2"/>
      <c r="PQF657" s="2"/>
      <c r="PQG657" s="2"/>
      <c r="PQH657" s="2"/>
      <c r="PQI657" s="2"/>
      <c r="PQJ657" s="2"/>
      <c r="PQK657" s="2"/>
      <c r="PQL657" s="2"/>
      <c r="PQM657" s="2"/>
      <c r="PQN657" s="2"/>
      <c r="PQO657" s="2"/>
      <c r="PQP657" s="2"/>
      <c r="PQQ657" s="2"/>
      <c r="PQR657" s="2"/>
      <c r="PQS657" s="2"/>
      <c r="PQT657" s="2"/>
      <c r="PQU657" s="2"/>
      <c r="PQV657" s="2"/>
      <c r="PQW657" s="2"/>
      <c r="PQX657" s="2"/>
      <c r="PQY657" s="2"/>
      <c r="PQZ657" s="2"/>
      <c r="PRA657" s="2"/>
      <c r="PRB657" s="2"/>
      <c r="PRC657" s="2"/>
      <c r="PRD657" s="2"/>
      <c r="PRE657" s="2"/>
      <c r="PRF657" s="2"/>
      <c r="PRG657" s="2"/>
      <c r="PRH657" s="2"/>
      <c r="PRI657" s="2"/>
      <c r="PRJ657" s="2"/>
      <c r="PRK657" s="2"/>
      <c r="PRL657" s="2"/>
      <c r="PRM657" s="2"/>
      <c r="PRN657" s="2"/>
      <c r="PRO657" s="2"/>
      <c r="PRP657" s="2"/>
      <c r="PRQ657" s="2"/>
      <c r="PRR657" s="2"/>
      <c r="PRS657" s="2"/>
      <c r="PRT657" s="2"/>
      <c r="PRU657" s="2"/>
      <c r="PRV657" s="2"/>
      <c r="PRW657" s="2"/>
      <c r="PRX657" s="2"/>
      <c r="PRY657" s="2"/>
      <c r="PRZ657" s="2"/>
      <c r="PSA657" s="2"/>
      <c r="PSB657" s="2"/>
      <c r="PSC657" s="2"/>
      <c r="PSD657" s="2"/>
      <c r="PSE657" s="2"/>
      <c r="PSF657" s="2"/>
      <c r="PSG657" s="2"/>
      <c r="PSH657" s="2"/>
      <c r="PSI657" s="2"/>
      <c r="PSJ657" s="2"/>
      <c r="PSK657" s="2"/>
      <c r="PSL657" s="2"/>
      <c r="PSM657" s="2"/>
      <c r="PSN657" s="2"/>
      <c r="PSO657" s="2"/>
      <c r="PSP657" s="2"/>
      <c r="PSQ657" s="2"/>
      <c r="PSR657" s="2"/>
      <c r="PSS657" s="2"/>
      <c r="PST657" s="2"/>
      <c r="PSU657" s="2"/>
      <c r="PSV657" s="2"/>
      <c r="PSW657" s="2"/>
      <c r="PSX657" s="2"/>
      <c r="PSY657" s="2"/>
      <c r="PSZ657" s="2"/>
      <c r="PTA657" s="2"/>
      <c r="PTB657" s="2"/>
      <c r="PTC657" s="2"/>
      <c r="PTD657" s="2"/>
      <c r="PTE657" s="2"/>
      <c r="PTF657" s="2"/>
      <c r="PTG657" s="2"/>
      <c r="PTH657" s="2"/>
      <c r="PTI657" s="2"/>
      <c r="PTJ657" s="2"/>
      <c r="PTK657" s="2"/>
      <c r="PTL657" s="2"/>
      <c r="PTM657" s="2"/>
      <c r="PTN657" s="2"/>
      <c r="PTO657" s="2"/>
      <c r="PTP657" s="2"/>
      <c r="PTQ657" s="2"/>
      <c r="PTR657" s="2"/>
      <c r="PTS657" s="2"/>
      <c r="PTT657" s="2"/>
      <c r="PTU657" s="2"/>
      <c r="PTV657" s="2"/>
      <c r="PTW657" s="2"/>
      <c r="PTX657" s="2"/>
      <c r="PTY657" s="2"/>
      <c r="PTZ657" s="2"/>
      <c r="PUA657" s="2"/>
      <c r="PUB657" s="2"/>
      <c r="PUC657" s="2"/>
      <c r="PUD657" s="2"/>
      <c r="PUE657" s="2"/>
      <c r="PUF657" s="2"/>
      <c r="PUG657" s="2"/>
      <c r="PUH657" s="2"/>
      <c r="PUI657" s="2"/>
      <c r="PUJ657" s="2"/>
      <c r="PUK657" s="2"/>
      <c r="PUL657" s="2"/>
      <c r="PUM657" s="2"/>
      <c r="PUN657" s="2"/>
      <c r="PUO657" s="2"/>
      <c r="PUP657" s="2"/>
      <c r="PUQ657" s="2"/>
      <c r="PUR657" s="2"/>
      <c r="PUS657" s="2"/>
      <c r="PUT657" s="2"/>
      <c r="PUU657" s="2"/>
      <c r="PUV657" s="2"/>
      <c r="PUW657" s="2"/>
      <c r="PUX657" s="2"/>
      <c r="PUY657" s="2"/>
      <c r="PUZ657" s="2"/>
      <c r="PVA657" s="2"/>
      <c r="PVB657" s="2"/>
      <c r="PVC657" s="2"/>
      <c r="PVD657" s="2"/>
      <c r="PVE657" s="2"/>
      <c r="PVF657" s="2"/>
      <c r="PVG657" s="2"/>
      <c r="PVH657" s="2"/>
      <c r="PVI657" s="2"/>
      <c r="PVJ657" s="2"/>
      <c r="PVK657" s="2"/>
      <c r="PVL657" s="2"/>
      <c r="PVM657" s="2"/>
      <c r="PVN657" s="2"/>
      <c r="PVO657" s="2"/>
      <c r="PVP657" s="2"/>
      <c r="PVQ657" s="2"/>
      <c r="PVR657" s="2"/>
      <c r="PVS657" s="2"/>
      <c r="PVT657" s="2"/>
      <c r="PVU657" s="2"/>
      <c r="PVV657" s="2"/>
      <c r="PVW657" s="2"/>
      <c r="PVX657" s="2"/>
      <c r="PVY657" s="2"/>
      <c r="PVZ657" s="2"/>
      <c r="PWA657" s="2"/>
      <c r="PWB657" s="2"/>
      <c r="PWC657" s="2"/>
      <c r="PWD657" s="2"/>
      <c r="PWE657" s="2"/>
      <c r="PWF657" s="2"/>
      <c r="PWG657" s="2"/>
      <c r="PWH657" s="2"/>
      <c r="PWI657" s="2"/>
      <c r="PWJ657" s="2"/>
      <c r="PWK657" s="2"/>
      <c r="PWL657" s="2"/>
      <c r="PWM657" s="2"/>
      <c r="PWN657" s="2"/>
      <c r="PWO657" s="2"/>
      <c r="PWP657" s="2"/>
      <c r="PWQ657" s="2"/>
      <c r="PWR657" s="2"/>
      <c r="PWS657" s="2"/>
      <c r="PWT657" s="2"/>
      <c r="PWU657" s="2"/>
      <c r="PWV657" s="2"/>
      <c r="PWW657" s="2"/>
      <c r="PWX657" s="2"/>
      <c r="PWY657" s="2"/>
      <c r="PWZ657" s="2"/>
      <c r="PXA657" s="2"/>
      <c r="PXB657" s="2"/>
      <c r="PXC657" s="2"/>
      <c r="PXD657" s="2"/>
      <c r="PXE657" s="2"/>
      <c r="PXF657" s="2"/>
      <c r="PXG657" s="2"/>
      <c r="PXH657" s="2"/>
      <c r="PXI657" s="2"/>
      <c r="PXJ657" s="2"/>
      <c r="PXK657" s="2"/>
      <c r="PXL657" s="2"/>
      <c r="PXM657" s="2"/>
      <c r="PXN657" s="2"/>
      <c r="PXO657" s="2"/>
      <c r="PXP657" s="2"/>
      <c r="PXQ657" s="2"/>
      <c r="PXR657" s="2"/>
      <c r="PXS657" s="2"/>
      <c r="PXT657" s="2"/>
      <c r="PXU657" s="2"/>
      <c r="PXV657" s="2"/>
      <c r="PXW657" s="2"/>
      <c r="PXX657" s="2"/>
      <c r="PXY657" s="2"/>
      <c r="PXZ657" s="2"/>
      <c r="PYA657" s="2"/>
      <c r="PYB657" s="2"/>
      <c r="PYC657" s="2"/>
      <c r="PYD657" s="2"/>
      <c r="PYE657" s="2"/>
      <c r="PYF657" s="2"/>
      <c r="PYG657" s="2"/>
      <c r="PYH657" s="2"/>
      <c r="PYI657" s="2"/>
      <c r="PYJ657" s="2"/>
      <c r="PYK657" s="2"/>
      <c r="PYL657" s="2"/>
      <c r="PYM657" s="2"/>
      <c r="PYN657" s="2"/>
      <c r="PYO657" s="2"/>
      <c r="PYP657" s="2"/>
      <c r="PYQ657" s="2"/>
      <c r="PYR657" s="2"/>
      <c r="PYS657" s="2"/>
      <c r="PYT657" s="2"/>
      <c r="PYU657" s="2"/>
      <c r="PYV657" s="2"/>
      <c r="PYW657" s="2"/>
      <c r="PYX657" s="2"/>
      <c r="PYY657" s="2"/>
      <c r="PYZ657" s="2"/>
      <c r="PZA657" s="2"/>
      <c r="PZB657" s="2"/>
      <c r="PZC657" s="2"/>
      <c r="PZD657" s="2"/>
      <c r="PZE657" s="2"/>
      <c r="PZF657" s="2"/>
      <c r="PZG657" s="2"/>
      <c r="PZH657" s="2"/>
      <c r="PZI657" s="2"/>
      <c r="PZJ657" s="2"/>
      <c r="PZK657" s="2"/>
      <c r="PZL657" s="2"/>
      <c r="PZM657" s="2"/>
      <c r="PZN657" s="2"/>
      <c r="PZO657" s="2"/>
      <c r="PZP657" s="2"/>
      <c r="PZQ657" s="2"/>
      <c r="PZR657" s="2"/>
      <c r="PZS657" s="2"/>
      <c r="PZT657" s="2"/>
      <c r="PZU657" s="2"/>
      <c r="PZV657" s="2"/>
      <c r="PZW657" s="2"/>
      <c r="PZX657" s="2"/>
      <c r="PZY657" s="2"/>
      <c r="PZZ657" s="2"/>
      <c r="QAA657" s="2"/>
      <c r="QAB657" s="2"/>
      <c r="QAC657" s="2"/>
      <c r="QAD657" s="2"/>
      <c r="QAE657" s="2"/>
      <c r="QAF657" s="2"/>
      <c r="QAG657" s="2"/>
      <c r="QAH657" s="2"/>
      <c r="QAI657" s="2"/>
      <c r="QAJ657" s="2"/>
      <c r="QAK657" s="2"/>
      <c r="QAL657" s="2"/>
      <c r="QAM657" s="2"/>
      <c r="QAN657" s="2"/>
      <c r="QAO657" s="2"/>
      <c r="QAP657" s="2"/>
      <c r="QAQ657" s="2"/>
      <c r="QAR657" s="2"/>
      <c r="QAS657" s="2"/>
      <c r="QAT657" s="2"/>
      <c r="QAU657" s="2"/>
      <c r="QAV657" s="2"/>
      <c r="QAW657" s="2"/>
      <c r="QAX657" s="2"/>
      <c r="QAY657" s="2"/>
      <c r="QAZ657" s="2"/>
      <c r="QBA657" s="2"/>
      <c r="QBB657" s="2"/>
      <c r="QBC657" s="2"/>
      <c r="QBD657" s="2"/>
      <c r="QBE657" s="2"/>
      <c r="QBF657" s="2"/>
      <c r="QBG657" s="2"/>
      <c r="QBH657" s="2"/>
      <c r="QBI657" s="2"/>
      <c r="QBJ657" s="2"/>
      <c r="QBK657" s="2"/>
      <c r="QBL657" s="2"/>
      <c r="QBM657" s="2"/>
      <c r="QBN657" s="2"/>
      <c r="QBO657" s="2"/>
      <c r="QBP657" s="2"/>
      <c r="QBQ657" s="2"/>
      <c r="QBR657" s="2"/>
      <c r="QBS657" s="2"/>
      <c r="QBT657" s="2"/>
      <c r="QBU657" s="2"/>
      <c r="QBV657" s="2"/>
      <c r="QBW657" s="2"/>
      <c r="QBX657" s="2"/>
      <c r="QBY657" s="2"/>
      <c r="QBZ657" s="2"/>
      <c r="QCA657" s="2"/>
      <c r="QCB657" s="2"/>
      <c r="QCC657" s="2"/>
      <c r="QCD657" s="2"/>
      <c r="QCE657" s="2"/>
      <c r="QCF657" s="2"/>
      <c r="QCG657" s="2"/>
      <c r="QCH657" s="2"/>
      <c r="QCI657" s="2"/>
      <c r="QCJ657" s="2"/>
      <c r="QCK657" s="2"/>
      <c r="QCL657" s="2"/>
      <c r="QCM657" s="2"/>
      <c r="QCN657" s="2"/>
      <c r="QCO657" s="2"/>
      <c r="QCP657" s="2"/>
      <c r="QCQ657" s="2"/>
      <c r="QCR657" s="2"/>
      <c r="QCS657" s="2"/>
      <c r="QCT657" s="2"/>
      <c r="QCU657" s="2"/>
      <c r="QCV657" s="2"/>
      <c r="QCW657" s="2"/>
      <c r="QCX657" s="2"/>
      <c r="QCY657" s="2"/>
      <c r="QCZ657" s="2"/>
      <c r="QDA657" s="2"/>
      <c r="QDB657" s="2"/>
      <c r="QDC657" s="2"/>
      <c r="QDD657" s="2"/>
      <c r="QDE657" s="2"/>
      <c r="QDF657" s="2"/>
      <c r="QDG657" s="2"/>
      <c r="QDH657" s="2"/>
      <c r="QDI657" s="2"/>
      <c r="QDJ657" s="2"/>
      <c r="QDK657" s="2"/>
      <c r="QDL657" s="2"/>
      <c r="QDM657" s="2"/>
      <c r="QDN657" s="2"/>
      <c r="QDO657" s="2"/>
      <c r="QDP657" s="2"/>
      <c r="QDQ657" s="2"/>
      <c r="QDR657" s="2"/>
      <c r="QDS657" s="2"/>
      <c r="QDT657" s="2"/>
      <c r="QDU657" s="2"/>
      <c r="QDV657" s="2"/>
      <c r="QDW657" s="2"/>
      <c r="QDX657" s="2"/>
      <c r="QDY657" s="2"/>
      <c r="QDZ657" s="2"/>
      <c r="QEA657" s="2"/>
      <c r="QEB657" s="2"/>
      <c r="QEC657" s="2"/>
      <c r="QED657" s="2"/>
      <c r="QEE657" s="2"/>
      <c r="QEF657" s="2"/>
      <c r="QEG657" s="2"/>
      <c r="QEH657" s="2"/>
      <c r="QEI657" s="2"/>
      <c r="QEJ657" s="2"/>
      <c r="QEK657" s="2"/>
      <c r="QEL657" s="2"/>
      <c r="QEM657" s="2"/>
      <c r="QEN657" s="2"/>
      <c r="QEO657" s="2"/>
      <c r="QEP657" s="2"/>
      <c r="QEQ657" s="2"/>
      <c r="QER657" s="2"/>
      <c r="QES657" s="2"/>
      <c r="QET657" s="2"/>
      <c r="QEU657" s="2"/>
      <c r="QEV657" s="2"/>
      <c r="QEW657" s="2"/>
      <c r="QEX657" s="2"/>
      <c r="QEY657" s="2"/>
      <c r="QEZ657" s="2"/>
      <c r="QFA657" s="2"/>
      <c r="QFB657" s="2"/>
      <c r="QFC657" s="2"/>
      <c r="QFD657" s="2"/>
      <c r="QFE657" s="2"/>
      <c r="QFF657" s="2"/>
      <c r="QFG657" s="2"/>
      <c r="QFH657" s="2"/>
      <c r="QFI657" s="2"/>
      <c r="QFJ657" s="2"/>
      <c r="QFK657" s="2"/>
      <c r="QFL657" s="2"/>
      <c r="QFM657" s="2"/>
      <c r="QFN657" s="2"/>
      <c r="QFO657" s="2"/>
      <c r="QFP657" s="2"/>
      <c r="QFQ657" s="2"/>
      <c r="QFR657" s="2"/>
      <c r="QFS657" s="2"/>
      <c r="QFT657" s="2"/>
      <c r="QFU657" s="2"/>
      <c r="QFV657" s="2"/>
      <c r="QFW657" s="2"/>
      <c r="QFX657" s="2"/>
      <c r="QFY657" s="2"/>
      <c r="QFZ657" s="2"/>
      <c r="QGA657" s="2"/>
      <c r="QGB657" s="2"/>
      <c r="QGC657" s="2"/>
      <c r="QGD657" s="2"/>
      <c r="QGE657" s="2"/>
      <c r="QGF657" s="2"/>
      <c r="QGG657" s="2"/>
      <c r="QGH657" s="2"/>
      <c r="QGI657" s="2"/>
      <c r="QGJ657" s="2"/>
      <c r="QGK657" s="2"/>
      <c r="QGL657" s="2"/>
      <c r="QGM657" s="2"/>
      <c r="QGN657" s="2"/>
      <c r="QGO657" s="2"/>
      <c r="QGP657" s="2"/>
      <c r="QGQ657" s="2"/>
      <c r="QGR657" s="2"/>
      <c r="QGS657" s="2"/>
      <c r="QGT657" s="2"/>
      <c r="QGU657" s="2"/>
      <c r="QGV657" s="2"/>
      <c r="QGW657" s="2"/>
      <c r="QGX657" s="2"/>
      <c r="QGY657" s="2"/>
      <c r="QGZ657" s="2"/>
      <c r="QHA657" s="2"/>
      <c r="QHB657" s="2"/>
      <c r="QHC657" s="2"/>
      <c r="QHD657" s="2"/>
      <c r="QHE657" s="2"/>
      <c r="QHF657" s="2"/>
      <c r="QHG657" s="2"/>
      <c r="QHH657" s="2"/>
      <c r="QHI657" s="2"/>
      <c r="QHJ657" s="2"/>
      <c r="QHK657" s="2"/>
      <c r="QHL657" s="2"/>
      <c r="QHM657" s="2"/>
      <c r="QHN657" s="2"/>
      <c r="QHO657" s="2"/>
      <c r="QHP657" s="2"/>
      <c r="QHQ657" s="2"/>
      <c r="QHR657" s="2"/>
      <c r="QHS657" s="2"/>
      <c r="QHT657" s="2"/>
      <c r="QHU657" s="2"/>
      <c r="QHV657" s="2"/>
      <c r="QHW657" s="2"/>
      <c r="QHX657" s="2"/>
      <c r="QHY657" s="2"/>
      <c r="QHZ657" s="2"/>
      <c r="QIA657" s="2"/>
      <c r="QIB657" s="2"/>
      <c r="QIC657" s="2"/>
      <c r="QID657" s="2"/>
      <c r="QIE657" s="2"/>
      <c r="QIF657" s="2"/>
      <c r="QIG657" s="2"/>
      <c r="QIH657" s="2"/>
      <c r="QII657" s="2"/>
      <c r="QIJ657" s="2"/>
      <c r="QIK657" s="2"/>
      <c r="QIL657" s="2"/>
      <c r="QIM657" s="2"/>
      <c r="QIN657" s="2"/>
      <c r="QIO657" s="2"/>
      <c r="QIP657" s="2"/>
      <c r="QIQ657" s="2"/>
      <c r="QIR657" s="2"/>
      <c r="QIS657" s="2"/>
      <c r="QIT657" s="2"/>
      <c r="QIU657" s="2"/>
      <c r="QIV657" s="2"/>
      <c r="QIW657" s="2"/>
      <c r="QIX657" s="2"/>
      <c r="QIY657" s="2"/>
      <c r="QIZ657" s="2"/>
      <c r="QJA657" s="2"/>
      <c r="QJB657" s="2"/>
      <c r="QJC657" s="2"/>
      <c r="QJD657" s="2"/>
      <c r="QJE657" s="2"/>
      <c r="QJF657" s="2"/>
      <c r="QJG657" s="2"/>
      <c r="QJH657" s="2"/>
      <c r="QJI657" s="2"/>
      <c r="QJJ657" s="2"/>
      <c r="QJK657" s="2"/>
      <c r="QJL657" s="2"/>
      <c r="QJM657" s="2"/>
      <c r="QJN657" s="2"/>
      <c r="QJO657" s="2"/>
      <c r="QJP657" s="2"/>
      <c r="QJQ657" s="2"/>
      <c r="QJR657" s="2"/>
      <c r="QJS657" s="2"/>
      <c r="QJT657" s="2"/>
      <c r="QJU657" s="2"/>
      <c r="QJV657" s="2"/>
      <c r="QJW657" s="2"/>
      <c r="QJX657" s="2"/>
      <c r="QJY657" s="2"/>
      <c r="QJZ657" s="2"/>
      <c r="QKA657" s="2"/>
      <c r="QKB657" s="2"/>
      <c r="QKC657" s="2"/>
      <c r="QKD657" s="2"/>
      <c r="QKE657" s="2"/>
      <c r="QKF657" s="2"/>
      <c r="QKG657" s="2"/>
      <c r="QKH657" s="2"/>
      <c r="QKI657" s="2"/>
      <c r="QKJ657" s="2"/>
      <c r="QKK657" s="2"/>
      <c r="QKL657" s="2"/>
      <c r="QKM657" s="2"/>
      <c r="QKN657" s="2"/>
      <c r="QKO657" s="2"/>
      <c r="QKP657" s="2"/>
      <c r="QKQ657" s="2"/>
      <c r="QKR657" s="2"/>
      <c r="QKS657" s="2"/>
      <c r="QKT657" s="2"/>
      <c r="QKU657" s="2"/>
      <c r="QKV657" s="2"/>
      <c r="QKW657" s="2"/>
      <c r="QKX657" s="2"/>
      <c r="QKY657" s="2"/>
      <c r="QKZ657" s="2"/>
      <c r="QLA657" s="2"/>
      <c r="QLB657" s="2"/>
      <c r="QLC657" s="2"/>
      <c r="QLD657" s="2"/>
      <c r="QLE657" s="2"/>
      <c r="QLF657" s="2"/>
      <c r="QLG657" s="2"/>
      <c r="QLH657" s="2"/>
      <c r="QLI657" s="2"/>
      <c r="QLJ657" s="2"/>
      <c r="QLK657" s="2"/>
      <c r="QLL657" s="2"/>
      <c r="QLM657" s="2"/>
      <c r="QLN657" s="2"/>
      <c r="QLO657" s="2"/>
      <c r="QLP657" s="2"/>
      <c r="QLQ657" s="2"/>
      <c r="QLR657" s="2"/>
      <c r="QLS657" s="2"/>
      <c r="QLT657" s="2"/>
      <c r="QLU657" s="2"/>
      <c r="QLV657" s="2"/>
      <c r="QLW657" s="2"/>
      <c r="QLX657" s="2"/>
      <c r="QLY657" s="2"/>
      <c r="QLZ657" s="2"/>
      <c r="QMA657" s="2"/>
      <c r="QMB657" s="2"/>
      <c r="QMC657" s="2"/>
      <c r="QMD657" s="2"/>
      <c r="QME657" s="2"/>
      <c r="QMF657" s="2"/>
      <c r="QMG657" s="2"/>
      <c r="QMH657" s="2"/>
      <c r="QMI657" s="2"/>
      <c r="QMJ657" s="2"/>
      <c r="QMK657" s="2"/>
      <c r="QML657" s="2"/>
      <c r="QMM657" s="2"/>
      <c r="QMN657" s="2"/>
      <c r="QMO657" s="2"/>
      <c r="QMP657" s="2"/>
      <c r="QMQ657" s="2"/>
      <c r="QMR657" s="2"/>
      <c r="QMS657" s="2"/>
      <c r="QMT657" s="2"/>
      <c r="QMU657" s="2"/>
      <c r="QMV657" s="2"/>
      <c r="QMW657" s="2"/>
      <c r="QMX657" s="2"/>
      <c r="QMY657" s="2"/>
      <c r="QMZ657" s="2"/>
      <c r="QNA657" s="2"/>
      <c r="QNB657" s="2"/>
      <c r="QNC657" s="2"/>
      <c r="QND657" s="2"/>
      <c r="QNE657" s="2"/>
      <c r="QNF657" s="2"/>
      <c r="QNG657" s="2"/>
      <c r="QNH657" s="2"/>
      <c r="QNI657" s="2"/>
      <c r="QNJ657" s="2"/>
      <c r="QNK657" s="2"/>
      <c r="QNL657" s="2"/>
      <c r="QNM657" s="2"/>
      <c r="QNN657" s="2"/>
      <c r="QNO657" s="2"/>
      <c r="QNP657" s="2"/>
      <c r="QNQ657" s="2"/>
      <c r="QNR657" s="2"/>
      <c r="QNS657" s="2"/>
      <c r="QNT657" s="2"/>
      <c r="QNU657" s="2"/>
      <c r="QNV657" s="2"/>
      <c r="QNW657" s="2"/>
      <c r="QNX657" s="2"/>
      <c r="QNY657" s="2"/>
      <c r="QNZ657" s="2"/>
      <c r="QOA657" s="2"/>
      <c r="QOB657" s="2"/>
      <c r="QOC657" s="2"/>
      <c r="QOD657" s="2"/>
      <c r="QOE657" s="2"/>
      <c r="QOF657" s="2"/>
      <c r="QOG657" s="2"/>
      <c r="QOH657" s="2"/>
      <c r="QOI657" s="2"/>
      <c r="QOJ657" s="2"/>
      <c r="QOK657" s="2"/>
      <c r="QOL657" s="2"/>
      <c r="QOM657" s="2"/>
      <c r="QON657" s="2"/>
      <c r="QOO657" s="2"/>
      <c r="QOP657" s="2"/>
      <c r="QOQ657" s="2"/>
      <c r="QOR657" s="2"/>
      <c r="QOS657" s="2"/>
      <c r="QOT657" s="2"/>
      <c r="QOU657" s="2"/>
      <c r="QOV657" s="2"/>
      <c r="QOW657" s="2"/>
      <c r="QOX657" s="2"/>
      <c r="QOY657" s="2"/>
      <c r="QOZ657" s="2"/>
      <c r="QPA657" s="2"/>
      <c r="QPB657" s="2"/>
      <c r="QPC657" s="2"/>
      <c r="QPD657" s="2"/>
      <c r="QPE657" s="2"/>
      <c r="QPF657" s="2"/>
      <c r="QPG657" s="2"/>
      <c r="QPH657" s="2"/>
      <c r="QPI657" s="2"/>
      <c r="QPJ657" s="2"/>
      <c r="QPK657" s="2"/>
      <c r="QPL657" s="2"/>
      <c r="QPM657" s="2"/>
      <c r="QPN657" s="2"/>
      <c r="QPO657" s="2"/>
      <c r="QPP657" s="2"/>
      <c r="QPQ657" s="2"/>
      <c r="QPR657" s="2"/>
      <c r="QPS657" s="2"/>
      <c r="QPT657" s="2"/>
      <c r="QPU657" s="2"/>
      <c r="QPV657" s="2"/>
      <c r="QPW657" s="2"/>
      <c r="QPX657" s="2"/>
      <c r="QPY657" s="2"/>
      <c r="QPZ657" s="2"/>
      <c r="QQA657" s="2"/>
      <c r="QQB657" s="2"/>
      <c r="QQC657" s="2"/>
      <c r="QQD657" s="2"/>
      <c r="QQE657" s="2"/>
      <c r="QQF657" s="2"/>
      <c r="QQG657" s="2"/>
      <c r="QQH657" s="2"/>
      <c r="QQI657" s="2"/>
      <c r="QQJ657" s="2"/>
      <c r="QQK657" s="2"/>
      <c r="QQL657" s="2"/>
      <c r="QQM657" s="2"/>
      <c r="QQN657" s="2"/>
      <c r="QQO657" s="2"/>
      <c r="QQP657" s="2"/>
      <c r="QQQ657" s="2"/>
      <c r="QQR657" s="2"/>
      <c r="QQS657" s="2"/>
      <c r="QQT657" s="2"/>
      <c r="QQU657" s="2"/>
      <c r="QQV657" s="2"/>
      <c r="QQW657" s="2"/>
      <c r="QQX657" s="2"/>
      <c r="QQY657" s="2"/>
      <c r="QQZ657" s="2"/>
      <c r="QRA657" s="2"/>
      <c r="QRB657" s="2"/>
      <c r="QRC657" s="2"/>
      <c r="QRD657" s="2"/>
      <c r="QRE657" s="2"/>
      <c r="QRF657" s="2"/>
      <c r="QRG657" s="2"/>
      <c r="QRH657" s="2"/>
      <c r="QRI657" s="2"/>
      <c r="QRJ657" s="2"/>
      <c r="QRK657" s="2"/>
      <c r="QRL657" s="2"/>
      <c r="QRM657" s="2"/>
      <c r="QRN657" s="2"/>
      <c r="QRO657" s="2"/>
      <c r="QRP657" s="2"/>
      <c r="QRQ657" s="2"/>
      <c r="QRR657" s="2"/>
      <c r="QRS657" s="2"/>
      <c r="QRT657" s="2"/>
      <c r="QRU657" s="2"/>
      <c r="QRV657" s="2"/>
      <c r="QRW657" s="2"/>
      <c r="QRX657" s="2"/>
      <c r="QRY657" s="2"/>
      <c r="QRZ657" s="2"/>
      <c r="QSA657" s="2"/>
      <c r="QSB657" s="2"/>
      <c r="QSC657" s="2"/>
      <c r="QSD657" s="2"/>
      <c r="QSE657" s="2"/>
      <c r="QSF657" s="2"/>
      <c r="QSG657" s="2"/>
      <c r="QSH657" s="2"/>
      <c r="QSI657" s="2"/>
      <c r="QSJ657" s="2"/>
      <c r="QSK657" s="2"/>
      <c r="QSL657" s="2"/>
      <c r="QSM657" s="2"/>
      <c r="QSN657" s="2"/>
      <c r="QSO657" s="2"/>
      <c r="QSP657" s="2"/>
      <c r="QSQ657" s="2"/>
      <c r="QSR657" s="2"/>
      <c r="QSS657" s="2"/>
      <c r="QST657" s="2"/>
      <c r="QSU657" s="2"/>
      <c r="QSV657" s="2"/>
      <c r="QSW657" s="2"/>
      <c r="QSX657" s="2"/>
      <c r="QSY657" s="2"/>
      <c r="QSZ657" s="2"/>
      <c r="QTA657" s="2"/>
      <c r="QTB657" s="2"/>
      <c r="QTC657" s="2"/>
      <c r="QTD657" s="2"/>
      <c r="QTE657" s="2"/>
      <c r="QTF657" s="2"/>
      <c r="QTG657" s="2"/>
      <c r="QTH657" s="2"/>
      <c r="QTI657" s="2"/>
      <c r="QTJ657" s="2"/>
      <c r="QTK657" s="2"/>
      <c r="QTL657" s="2"/>
      <c r="QTM657" s="2"/>
      <c r="QTN657" s="2"/>
      <c r="QTO657" s="2"/>
      <c r="QTP657" s="2"/>
      <c r="QTQ657" s="2"/>
      <c r="QTR657" s="2"/>
      <c r="QTS657" s="2"/>
      <c r="QTT657" s="2"/>
      <c r="QTU657" s="2"/>
      <c r="QTV657" s="2"/>
      <c r="QTW657" s="2"/>
      <c r="QTX657" s="2"/>
      <c r="QTY657" s="2"/>
      <c r="QTZ657" s="2"/>
      <c r="QUA657" s="2"/>
      <c r="QUB657" s="2"/>
      <c r="QUC657" s="2"/>
      <c r="QUD657" s="2"/>
      <c r="QUE657" s="2"/>
      <c r="QUF657" s="2"/>
      <c r="QUG657" s="2"/>
      <c r="QUH657" s="2"/>
      <c r="QUI657" s="2"/>
      <c r="QUJ657" s="2"/>
      <c r="QUK657" s="2"/>
      <c r="QUL657" s="2"/>
      <c r="QUM657" s="2"/>
      <c r="QUN657" s="2"/>
      <c r="QUO657" s="2"/>
      <c r="QUP657" s="2"/>
      <c r="QUQ657" s="2"/>
      <c r="QUR657" s="2"/>
      <c r="QUS657" s="2"/>
      <c r="QUT657" s="2"/>
      <c r="QUU657" s="2"/>
      <c r="QUV657" s="2"/>
      <c r="QUW657" s="2"/>
      <c r="QUX657" s="2"/>
      <c r="QUY657" s="2"/>
      <c r="QUZ657" s="2"/>
      <c r="QVA657" s="2"/>
      <c r="QVB657" s="2"/>
      <c r="QVC657" s="2"/>
      <c r="QVD657" s="2"/>
      <c r="QVE657" s="2"/>
      <c r="QVF657" s="2"/>
      <c r="QVG657" s="2"/>
      <c r="QVH657" s="2"/>
      <c r="QVI657" s="2"/>
      <c r="QVJ657" s="2"/>
      <c r="QVK657" s="2"/>
      <c r="QVL657" s="2"/>
      <c r="QVM657" s="2"/>
      <c r="QVN657" s="2"/>
      <c r="QVO657" s="2"/>
      <c r="QVP657" s="2"/>
      <c r="QVQ657" s="2"/>
      <c r="QVR657" s="2"/>
      <c r="QVS657" s="2"/>
      <c r="QVT657" s="2"/>
      <c r="QVU657" s="2"/>
      <c r="QVV657" s="2"/>
      <c r="QVW657" s="2"/>
      <c r="QVX657" s="2"/>
      <c r="QVY657" s="2"/>
      <c r="QVZ657" s="2"/>
      <c r="QWA657" s="2"/>
      <c r="QWB657" s="2"/>
      <c r="QWC657" s="2"/>
      <c r="QWD657" s="2"/>
      <c r="QWE657" s="2"/>
      <c r="QWF657" s="2"/>
      <c r="QWG657" s="2"/>
      <c r="QWH657" s="2"/>
      <c r="QWI657" s="2"/>
      <c r="QWJ657" s="2"/>
      <c r="QWK657" s="2"/>
      <c r="QWL657" s="2"/>
      <c r="QWM657" s="2"/>
      <c r="QWN657" s="2"/>
      <c r="QWO657" s="2"/>
      <c r="QWP657" s="2"/>
      <c r="QWQ657" s="2"/>
      <c r="QWR657" s="2"/>
      <c r="QWS657" s="2"/>
      <c r="QWT657" s="2"/>
      <c r="QWU657" s="2"/>
      <c r="QWV657" s="2"/>
      <c r="QWW657" s="2"/>
      <c r="QWX657" s="2"/>
      <c r="QWY657" s="2"/>
      <c r="QWZ657" s="2"/>
      <c r="QXA657" s="2"/>
      <c r="QXB657" s="2"/>
      <c r="QXC657" s="2"/>
      <c r="QXD657" s="2"/>
      <c r="QXE657" s="2"/>
      <c r="QXF657" s="2"/>
      <c r="QXG657" s="2"/>
      <c r="QXH657" s="2"/>
      <c r="QXI657" s="2"/>
      <c r="QXJ657" s="2"/>
      <c r="QXK657" s="2"/>
      <c r="QXL657" s="2"/>
      <c r="QXM657" s="2"/>
      <c r="QXN657" s="2"/>
      <c r="QXO657" s="2"/>
      <c r="QXP657" s="2"/>
      <c r="QXQ657" s="2"/>
      <c r="QXR657" s="2"/>
      <c r="QXS657" s="2"/>
      <c r="QXT657" s="2"/>
      <c r="QXU657" s="2"/>
      <c r="QXV657" s="2"/>
      <c r="QXW657" s="2"/>
      <c r="QXX657" s="2"/>
      <c r="QXY657" s="2"/>
      <c r="QXZ657" s="2"/>
      <c r="QYA657" s="2"/>
      <c r="QYB657" s="2"/>
      <c r="QYC657" s="2"/>
      <c r="QYD657" s="2"/>
      <c r="QYE657" s="2"/>
      <c r="QYF657" s="2"/>
      <c r="QYG657" s="2"/>
      <c r="QYH657" s="2"/>
      <c r="QYI657" s="2"/>
      <c r="QYJ657" s="2"/>
      <c r="QYK657" s="2"/>
      <c r="QYL657" s="2"/>
      <c r="QYM657" s="2"/>
      <c r="QYN657" s="2"/>
      <c r="QYO657" s="2"/>
      <c r="QYP657" s="2"/>
      <c r="QYQ657" s="2"/>
      <c r="QYR657" s="2"/>
      <c r="QYS657" s="2"/>
      <c r="QYT657" s="2"/>
      <c r="QYU657" s="2"/>
      <c r="QYV657" s="2"/>
      <c r="QYW657" s="2"/>
      <c r="QYX657" s="2"/>
      <c r="QYY657" s="2"/>
      <c r="QYZ657" s="2"/>
      <c r="QZA657" s="2"/>
      <c r="QZB657" s="2"/>
      <c r="QZC657" s="2"/>
      <c r="QZD657" s="2"/>
      <c r="QZE657" s="2"/>
      <c r="QZF657" s="2"/>
      <c r="QZG657" s="2"/>
      <c r="QZH657" s="2"/>
      <c r="QZI657" s="2"/>
      <c r="QZJ657" s="2"/>
      <c r="QZK657" s="2"/>
      <c r="QZL657" s="2"/>
      <c r="QZM657" s="2"/>
      <c r="QZN657" s="2"/>
      <c r="QZO657" s="2"/>
      <c r="QZP657" s="2"/>
      <c r="QZQ657" s="2"/>
      <c r="QZR657" s="2"/>
      <c r="QZS657" s="2"/>
      <c r="QZT657" s="2"/>
      <c r="QZU657" s="2"/>
      <c r="QZV657" s="2"/>
      <c r="QZW657" s="2"/>
      <c r="QZX657" s="2"/>
      <c r="QZY657" s="2"/>
      <c r="QZZ657" s="2"/>
      <c r="RAA657" s="2"/>
      <c r="RAB657" s="2"/>
      <c r="RAC657" s="2"/>
      <c r="RAD657" s="2"/>
      <c r="RAE657" s="2"/>
      <c r="RAF657" s="2"/>
      <c r="RAG657" s="2"/>
      <c r="RAH657" s="2"/>
      <c r="RAI657" s="2"/>
      <c r="RAJ657" s="2"/>
      <c r="RAK657" s="2"/>
      <c r="RAL657" s="2"/>
      <c r="RAM657" s="2"/>
      <c r="RAN657" s="2"/>
      <c r="RAO657" s="2"/>
      <c r="RAP657" s="2"/>
      <c r="RAQ657" s="2"/>
      <c r="RAR657" s="2"/>
      <c r="RAS657" s="2"/>
      <c r="RAT657" s="2"/>
      <c r="RAU657" s="2"/>
      <c r="RAV657" s="2"/>
      <c r="RAW657" s="2"/>
      <c r="RAX657" s="2"/>
      <c r="RAY657" s="2"/>
      <c r="RAZ657" s="2"/>
      <c r="RBA657" s="2"/>
      <c r="RBB657" s="2"/>
      <c r="RBC657" s="2"/>
      <c r="RBD657" s="2"/>
      <c r="RBE657" s="2"/>
      <c r="RBF657" s="2"/>
      <c r="RBG657" s="2"/>
      <c r="RBH657" s="2"/>
      <c r="RBI657" s="2"/>
      <c r="RBJ657" s="2"/>
      <c r="RBK657" s="2"/>
      <c r="RBL657" s="2"/>
      <c r="RBM657" s="2"/>
      <c r="RBN657" s="2"/>
      <c r="RBO657" s="2"/>
      <c r="RBP657" s="2"/>
      <c r="RBQ657" s="2"/>
      <c r="RBR657" s="2"/>
      <c r="RBS657" s="2"/>
      <c r="RBT657" s="2"/>
      <c r="RBU657" s="2"/>
      <c r="RBV657" s="2"/>
      <c r="RBW657" s="2"/>
      <c r="RBX657" s="2"/>
      <c r="RBY657" s="2"/>
      <c r="RBZ657" s="2"/>
      <c r="RCA657" s="2"/>
      <c r="RCB657" s="2"/>
      <c r="RCC657" s="2"/>
      <c r="RCD657" s="2"/>
      <c r="RCE657" s="2"/>
      <c r="RCF657" s="2"/>
      <c r="RCG657" s="2"/>
      <c r="RCH657" s="2"/>
      <c r="RCI657" s="2"/>
      <c r="RCJ657" s="2"/>
      <c r="RCK657" s="2"/>
      <c r="RCL657" s="2"/>
      <c r="RCM657" s="2"/>
      <c r="RCN657" s="2"/>
      <c r="RCO657" s="2"/>
      <c r="RCP657" s="2"/>
      <c r="RCQ657" s="2"/>
      <c r="RCR657" s="2"/>
      <c r="RCS657" s="2"/>
      <c r="RCT657" s="2"/>
      <c r="RCU657" s="2"/>
      <c r="RCV657" s="2"/>
      <c r="RCW657" s="2"/>
      <c r="RCX657" s="2"/>
      <c r="RCY657" s="2"/>
      <c r="RCZ657" s="2"/>
      <c r="RDA657" s="2"/>
      <c r="RDB657" s="2"/>
      <c r="RDC657" s="2"/>
      <c r="RDD657" s="2"/>
      <c r="RDE657" s="2"/>
      <c r="RDF657" s="2"/>
      <c r="RDG657" s="2"/>
      <c r="RDH657" s="2"/>
      <c r="RDI657" s="2"/>
      <c r="RDJ657" s="2"/>
      <c r="RDK657" s="2"/>
      <c r="RDL657" s="2"/>
      <c r="RDM657" s="2"/>
      <c r="RDN657" s="2"/>
      <c r="RDO657" s="2"/>
      <c r="RDP657" s="2"/>
      <c r="RDQ657" s="2"/>
      <c r="RDR657" s="2"/>
      <c r="RDS657" s="2"/>
      <c r="RDT657" s="2"/>
      <c r="RDU657" s="2"/>
      <c r="RDV657" s="2"/>
      <c r="RDW657" s="2"/>
      <c r="RDX657" s="2"/>
      <c r="RDY657" s="2"/>
      <c r="RDZ657" s="2"/>
      <c r="REA657" s="2"/>
      <c r="REB657" s="2"/>
      <c r="REC657" s="2"/>
      <c r="RED657" s="2"/>
      <c r="REE657" s="2"/>
      <c r="REF657" s="2"/>
      <c r="REG657" s="2"/>
      <c r="REH657" s="2"/>
      <c r="REI657" s="2"/>
      <c r="REJ657" s="2"/>
      <c r="REK657" s="2"/>
      <c r="REL657" s="2"/>
      <c r="REM657" s="2"/>
      <c r="REN657" s="2"/>
      <c r="REO657" s="2"/>
      <c r="REP657" s="2"/>
      <c r="REQ657" s="2"/>
      <c r="RER657" s="2"/>
      <c r="RES657" s="2"/>
      <c r="RET657" s="2"/>
      <c r="REU657" s="2"/>
      <c r="REV657" s="2"/>
      <c r="REW657" s="2"/>
      <c r="REX657" s="2"/>
      <c r="REY657" s="2"/>
      <c r="REZ657" s="2"/>
      <c r="RFA657" s="2"/>
      <c r="RFB657" s="2"/>
      <c r="RFC657" s="2"/>
      <c r="RFD657" s="2"/>
      <c r="RFE657" s="2"/>
      <c r="RFF657" s="2"/>
      <c r="RFG657" s="2"/>
      <c r="RFH657" s="2"/>
      <c r="RFI657" s="2"/>
      <c r="RFJ657" s="2"/>
      <c r="RFK657" s="2"/>
      <c r="RFL657" s="2"/>
      <c r="RFM657" s="2"/>
      <c r="RFN657" s="2"/>
      <c r="RFO657" s="2"/>
      <c r="RFP657" s="2"/>
      <c r="RFQ657" s="2"/>
      <c r="RFR657" s="2"/>
      <c r="RFS657" s="2"/>
      <c r="RFT657" s="2"/>
      <c r="RFU657" s="2"/>
      <c r="RFV657" s="2"/>
      <c r="RFW657" s="2"/>
      <c r="RFX657" s="2"/>
      <c r="RFY657" s="2"/>
      <c r="RFZ657" s="2"/>
      <c r="RGA657" s="2"/>
      <c r="RGB657" s="2"/>
      <c r="RGC657" s="2"/>
      <c r="RGD657" s="2"/>
      <c r="RGE657" s="2"/>
      <c r="RGF657" s="2"/>
      <c r="RGG657" s="2"/>
      <c r="RGH657" s="2"/>
      <c r="RGI657" s="2"/>
      <c r="RGJ657" s="2"/>
      <c r="RGK657" s="2"/>
      <c r="RGL657" s="2"/>
      <c r="RGM657" s="2"/>
      <c r="RGN657" s="2"/>
      <c r="RGO657" s="2"/>
      <c r="RGP657" s="2"/>
      <c r="RGQ657" s="2"/>
      <c r="RGR657" s="2"/>
      <c r="RGS657" s="2"/>
      <c r="RGT657" s="2"/>
      <c r="RGU657" s="2"/>
      <c r="RGV657" s="2"/>
      <c r="RGW657" s="2"/>
      <c r="RGX657" s="2"/>
      <c r="RGY657" s="2"/>
      <c r="RGZ657" s="2"/>
      <c r="RHA657" s="2"/>
      <c r="RHB657" s="2"/>
      <c r="RHC657" s="2"/>
      <c r="RHD657" s="2"/>
      <c r="RHE657" s="2"/>
      <c r="RHF657" s="2"/>
      <c r="RHG657" s="2"/>
      <c r="RHH657" s="2"/>
      <c r="RHI657" s="2"/>
      <c r="RHJ657" s="2"/>
      <c r="RHK657" s="2"/>
      <c r="RHL657" s="2"/>
      <c r="RHM657" s="2"/>
      <c r="RHN657" s="2"/>
      <c r="RHO657" s="2"/>
      <c r="RHP657" s="2"/>
      <c r="RHQ657" s="2"/>
      <c r="RHR657" s="2"/>
      <c r="RHS657" s="2"/>
      <c r="RHT657" s="2"/>
      <c r="RHU657" s="2"/>
      <c r="RHV657" s="2"/>
      <c r="RHW657" s="2"/>
      <c r="RHX657" s="2"/>
      <c r="RHY657" s="2"/>
      <c r="RHZ657" s="2"/>
      <c r="RIA657" s="2"/>
      <c r="RIB657" s="2"/>
      <c r="RIC657" s="2"/>
      <c r="RID657" s="2"/>
      <c r="RIE657" s="2"/>
      <c r="RIF657" s="2"/>
      <c r="RIG657" s="2"/>
      <c r="RIH657" s="2"/>
      <c r="RII657" s="2"/>
      <c r="RIJ657" s="2"/>
      <c r="RIK657" s="2"/>
      <c r="RIL657" s="2"/>
      <c r="RIM657" s="2"/>
      <c r="RIN657" s="2"/>
      <c r="RIO657" s="2"/>
      <c r="RIP657" s="2"/>
      <c r="RIQ657" s="2"/>
      <c r="RIR657" s="2"/>
      <c r="RIS657" s="2"/>
      <c r="RIT657" s="2"/>
      <c r="RIU657" s="2"/>
      <c r="RIV657" s="2"/>
      <c r="RIW657" s="2"/>
      <c r="RIX657" s="2"/>
      <c r="RIY657" s="2"/>
      <c r="RIZ657" s="2"/>
      <c r="RJA657" s="2"/>
      <c r="RJB657" s="2"/>
      <c r="RJC657" s="2"/>
      <c r="RJD657" s="2"/>
      <c r="RJE657" s="2"/>
      <c r="RJF657" s="2"/>
      <c r="RJG657" s="2"/>
      <c r="RJH657" s="2"/>
      <c r="RJI657" s="2"/>
      <c r="RJJ657" s="2"/>
      <c r="RJK657" s="2"/>
      <c r="RJL657" s="2"/>
      <c r="RJM657" s="2"/>
      <c r="RJN657" s="2"/>
      <c r="RJO657" s="2"/>
      <c r="RJP657" s="2"/>
      <c r="RJQ657" s="2"/>
      <c r="RJR657" s="2"/>
      <c r="RJS657" s="2"/>
      <c r="RJT657" s="2"/>
      <c r="RJU657" s="2"/>
      <c r="RJV657" s="2"/>
      <c r="RJW657" s="2"/>
      <c r="RJX657" s="2"/>
      <c r="RJY657" s="2"/>
      <c r="RJZ657" s="2"/>
      <c r="RKA657" s="2"/>
      <c r="RKB657" s="2"/>
      <c r="RKC657" s="2"/>
      <c r="RKD657" s="2"/>
      <c r="RKE657" s="2"/>
      <c r="RKF657" s="2"/>
      <c r="RKG657" s="2"/>
      <c r="RKH657" s="2"/>
      <c r="RKI657" s="2"/>
      <c r="RKJ657" s="2"/>
      <c r="RKK657" s="2"/>
      <c r="RKL657" s="2"/>
      <c r="RKM657" s="2"/>
      <c r="RKN657" s="2"/>
      <c r="RKO657" s="2"/>
      <c r="RKP657" s="2"/>
      <c r="RKQ657" s="2"/>
      <c r="RKR657" s="2"/>
      <c r="RKS657" s="2"/>
      <c r="RKT657" s="2"/>
      <c r="RKU657" s="2"/>
      <c r="RKV657" s="2"/>
      <c r="RKW657" s="2"/>
      <c r="RKX657" s="2"/>
      <c r="RKY657" s="2"/>
      <c r="RKZ657" s="2"/>
      <c r="RLA657" s="2"/>
      <c r="RLB657" s="2"/>
      <c r="RLC657" s="2"/>
      <c r="RLD657" s="2"/>
      <c r="RLE657" s="2"/>
      <c r="RLF657" s="2"/>
      <c r="RLG657" s="2"/>
      <c r="RLH657" s="2"/>
      <c r="RLI657" s="2"/>
      <c r="RLJ657" s="2"/>
      <c r="RLK657" s="2"/>
      <c r="RLL657" s="2"/>
      <c r="RLM657" s="2"/>
      <c r="RLN657" s="2"/>
      <c r="RLO657" s="2"/>
      <c r="RLP657" s="2"/>
      <c r="RLQ657" s="2"/>
      <c r="RLR657" s="2"/>
      <c r="RLS657" s="2"/>
      <c r="RLT657" s="2"/>
      <c r="RLU657" s="2"/>
      <c r="RLV657" s="2"/>
      <c r="RLW657" s="2"/>
      <c r="RLX657" s="2"/>
      <c r="RLY657" s="2"/>
      <c r="RLZ657" s="2"/>
      <c r="RMA657" s="2"/>
      <c r="RMB657" s="2"/>
      <c r="RMC657" s="2"/>
      <c r="RMD657" s="2"/>
      <c r="RME657" s="2"/>
      <c r="RMF657" s="2"/>
      <c r="RMG657" s="2"/>
      <c r="RMH657" s="2"/>
      <c r="RMI657" s="2"/>
      <c r="RMJ657" s="2"/>
      <c r="RMK657" s="2"/>
      <c r="RML657" s="2"/>
      <c r="RMM657" s="2"/>
      <c r="RMN657" s="2"/>
      <c r="RMO657" s="2"/>
      <c r="RMP657" s="2"/>
      <c r="RMQ657" s="2"/>
      <c r="RMR657" s="2"/>
      <c r="RMS657" s="2"/>
      <c r="RMT657" s="2"/>
      <c r="RMU657" s="2"/>
      <c r="RMV657" s="2"/>
      <c r="RMW657" s="2"/>
      <c r="RMX657" s="2"/>
      <c r="RMY657" s="2"/>
      <c r="RMZ657" s="2"/>
      <c r="RNA657" s="2"/>
      <c r="RNB657" s="2"/>
      <c r="RNC657" s="2"/>
      <c r="RND657" s="2"/>
      <c r="RNE657" s="2"/>
      <c r="RNF657" s="2"/>
      <c r="RNG657" s="2"/>
      <c r="RNH657" s="2"/>
      <c r="RNI657" s="2"/>
      <c r="RNJ657" s="2"/>
      <c r="RNK657" s="2"/>
      <c r="RNL657" s="2"/>
      <c r="RNM657" s="2"/>
      <c r="RNN657" s="2"/>
      <c r="RNO657" s="2"/>
      <c r="RNP657" s="2"/>
      <c r="RNQ657" s="2"/>
      <c r="RNR657" s="2"/>
      <c r="RNS657" s="2"/>
      <c r="RNT657" s="2"/>
      <c r="RNU657" s="2"/>
      <c r="RNV657" s="2"/>
      <c r="RNW657" s="2"/>
      <c r="RNX657" s="2"/>
      <c r="RNY657" s="2"/>
      <c r="RNZ657" s="2"/>
      <c r="ROA657" s="2"/>
      <c r="ROB657" s="2"/>
      <c r="ROC657" s="2"/>
      <c r="ROD657" s="2"/>
      <c r="ROE657" s="2"/>
      <c r="ROF657" s="2"/>
      <c r="ROG657" s="2"/>
      <c r="ROH657" s="2"/>
      <c r="ROI657" s="2"/>
      <c r="ROJ657" s="2"/>
      <c r="ROK657" s="2"/>
      <c r="ROL657" s="2"/>
      <c r="ROM657" s="2"/>
      <c r="RON657" s="2"/>
      <c r="ROO657" s="2"/>
      <c r="ROP657" s="2"/>
      <c r="ROQ657" s="2"/>
      <c r="ROR657" s="2"/>
      <c r="ROS657" s="2"/>
      <c r="ROT657" s="2"/>
      <c r="ROU657" s="2"/>
      <c r="ROV657" s="2"/>
      <c r="ROW657" s="2"/>
      <c r="ROX657" s="2"/>
      <c r="ROY657" s="2"/>
      <c r="ROZ657" s="2"/>
      <c r="RPA657" s="2"/>
      <c r="RPB657" s="2"/>
      <c r="RPC657" s="2"/>
      <c r="RPD657" s="2"/>
      <c r="RPE657" s="2"/>
      <c r="RPF657" s="2"/>
      <c r="RPG657" s="2"/>
      <c r="RPH657" s="2"/>
      <c r="RPI657" s="2"/>
      <c r="RPJ657" s="2"/>
      <c r="RPK657" s="2"/>
      <c r="RPL657" s="2"/>
      <c r="RPM657" s="2"/>
      <c r="RPN657" s="2"/>
      <c r="RPO657" s="2"/>
      <c r="RPP657" s="2"/>
      <c r="RPQ657" s="2"/>
      <c r="RPR657" s="2"/>
      <c r="RPS657" s="2"/>
      <c r="RPT657" s="2"/>
      <c r="RPU657" s="2"/>
      <c r="RPV657" s="2"/>
      <c r="RPW657" s="2"/>
      <c r="RPX657" s="2"/>
      <c r="RPY657" s="2"/>
      <c r="RPZ657" s="2"/>
      <c r="RQA657" s="2"/>
      <c r="RQB657" s="2"/>
      <c r="RQC657" s="2"/>
      <c r="RQD657" s="2"/>
      <c r="RQE657" s="2"/>
      <c r="RQF657" s="2"/>
      <c r="RQG657" s="2"/>
      <c r="RQH657" s="2"/>
      <c r="RQI657" s="2"/>
      <c r="RQJ657" s="2"/>
      <c r="RQK657" s="2"/>
      <c r="RQL657" s="2"/>
      <c r="RQM657" s="2"/>
      <c r="RQN657" s="2"/>
      <c r="RQO657" s="2"/>
      <c r="RQP657" s="2"/>
      <c r="RQQ657" s="2"/>
      <c r="RQR657" s="2"/>
      <c r="RQS657" s="2"/>
      <c r="RQT657" s="2"/>
      <c r="RQU657" s="2"/>
      <c r="RQV657" s="2"/>
      <c r="RQW657" s="2"/>
      <c r="RQX657" s="2"/>
      <c r="RQY657" s="2"/>
      <c r="RQZ657" s="2"/>
      <c r="RRA657" s="2"/>
      <c r="RRB657" s="2"/>
      <c r="RRC657" s="2"/>
      <c r="RRD657" s="2"/>
      <c r="RRE657" s="2"/>
      <c r="RRF657" s="2"/>
      <c r="RRG657" s="2"/>
      <c r="RRH657" s="2"/>
      <c r="RRI657" s="2"/>
      <c r="RRJ657" s="2"/>
      <c r="RRK657" s="2"/>
      <c r="RRL657" s="2"/>
      <c r="RRM657" s="2"/>
      <c r="RRN657" s="2"/>
      <c r="RRO657" s="2"/>
      <c r="RRP657" s="2"/>
      <c r="RRQ657" s="2"/>
      <c r="RRR657" s="2"/>
      <c r="RRS657" s="2"/>
      <c r="RRT657" s="2"/>
      <c r="RRU657" s="2"/>
      <c r="RRV657" s="2"/>
      <c r="RRW657" s="2"/>
      <c r="RRX657" s="2"/>
      <c r="RRY657" s="2"/>
      <c r="RRZ657" s="2"/>
      <c r="RSA657" s="2"/>
      <c r="RSB657" s="2"/>
      <c r="RSC657" s="2"/>
      <c r="RSD657" s="2"/>
      <c r="RSE657" s="2"/>
      <c r="RSF657" s="2"/>
      <c r="RSG657" s="2"/>
      <c r="RSH657" s="2"/>
      <c r="RSI657" s="2"/>
      <c r="RSJ657" s="2"/>
      <c r="RSK657" s="2"/>
      <c r="RSL657" s="2"/>
      <c r="RSM657" s="2"/>
      <c r="RSN657" s="2"/>
      <c r="RSO657" s="2"/>
      <c r="RSP657" s="2"/>
      <c r="RSQ657" s="2"/>
      <c r="RSR657" s="2"/>
      <c r="RSS657" s="2"/>
      <c r="RST657" s="2"/>
      <c r="RSU657" s="2"/>
      <c r="RSV657" s="2"/>
      <c r="RSW657" s="2"/>
      <c r="RSX657" s="2"/>
      <c r="RSY657" s="2"/>
      <c r="RSZ657" s="2"/>
      <c r="RTA657" s="2"/>
      <c r="RTB657" s="2"/>
      <c r="RTC657" s="2"/>
      <c r="RTD657" s="2"/>
      <c r="RTE657" s="2"/>
      <c r="RTF657" s="2"/>
      <c r="RTG657" s="2"/>
      <c r="RTH657" s="2"/>
      <c r="RTI657" s="2"/>
      <c r="RTJ657" s="2"/>
      <c r="RTK657" s="2"/>
      <c r="RTL657" s="2"/>
      <c r="RTM657" s="2"/>
      <c r="RTN657" s="2"/>
      <c r="RTO657" s="2"/>
      <c r="RTP657" s="2"/>
      <c r="RTQ657" s="2"/>
      <c r="RTR657" s="2"/>
      <c r="RTS657" s="2"/>
      <c r="RTT657" s="2"/>
      <c r="RTU657" s="2"/>
      <c r="RTV657" s="2"/>
      <c r="RTW657" s="2"/>
      <c r="RTX657" s="2"/>
      <c r="RTY657" s="2"/>
      <c r="RTZ657" s="2"/>
      <c r="RUA657" s="2"/>
      <c r="RUB657" s="2"/>
      <c r="RUC657" s="2"/>
      <c r="RUD657" s="2"/>
      <c r="RUE657" s="2"/>
      <c r="RUF657" s="2"/>
      <c r="RUG657" s="2"/>
      <c r="RUH657" s="2"/>
      <c r="RUI657" s="2"/>
      <c r="RUJ657" s="2"/>
      <c r="RUK657" s="2"/>
      <c r="RUL657" s="2"/>
      <c r="RUM657" s="2"/>
      <c r="RUN657" s="2"/>
      <c r="RUO657" s="2"/>
      <c r="RUP657" s="2"/>
      <c r="RUQ657" s="2"/>
      <c r="RUR657" s="2"/>
      <c r="RUS657" s="2"/>
      <c r="RUT657" s="2"/>
      <c r="RUU657" s="2"/>
      <c r="RUV657" s="2"/>
      <c r="RUW657" s="2"/>
      <c r="RUX657" s="2"/>
      <c r="RUY657" s="2"/>
      <c r="RUZ657" s="2"/>
      <c r="RVA657" s="2"/>
      <c r="RVB657" s="2"/>
      <c r="RVC657" s="2"/>
      <c r="RVD657" s="2"/>
      <c r="RVE657" s="2"/>
      <c r="RVF657" s="2"/>
      <c r="RVG657" s="2"/>
      <c r="RVH657" s="2"/>
      <c r="RVI657" s="2"/>
      <c r="RVJ657" s="2"/>
      <c r="RVK657" s="2"/>
      <c r="RVL657" s="2"/>
      <c r="RVM657" s="2"/>
      <c r="RVN657" s="2"/>
      <c r="RVO657" s="2"/>
      <c r="RVP657" s="2"/>
      <c r="RVQ657" s="2"/>
      <c r="RVR657" s="2"/>
      <c r="RVS657" s="2"/>
      <c r="RVT657" s="2"/>
      <c r="RVU657" s="2"/>
      <c r="RVV657" s="2"/>
      <c r="RVW657" s="2"/>
      <c r="RVX657" s="2"/>
      <c r="RVY657" s="2"/>
      <c r="RVZ657" s="2"/>
      <c r="RWA657" s="2"/>
      <c r="RWB657" s="2"/>
      <c r="RWC657" s="2"/>
      <c r="RWD657" s="2"/>
      <c r="RWE657" s="2"/>
      <c r="RWF657" s="2"/>
      <c r="RWG657" s="2"/>
      <c r="RWH657" s="2"/>
      <c r="RWI657" s="2"/>
      <c r="RWJ657" s="2"/>
      <c r="RWK657" s="2"/>
      <c r="RWL657" s="2"/>
      <c r="RWM657" s="2"/>
      <c r="RWN657" s="2"/>
      <c r="RWO657" s="2"/>
      <c r="RWP657" s="2"/>
      <c r="RWQ657" s="2"/>
      <c r="RWR657" s="2"/>
      <c r="RWS657" s="2"/>
      <c r="RWT657" s="2"/>
      <c r="RWU657" s="2"/>
      <c r="RWV657" s="2"/>
      <c r="RWW657" s="2"/>
      <c r="RWX657" s="2"/>
      <c r="RWY657" s="2"/>
      <c r="RWZ657" s="2"/>
      <c r="RXA657" s="2"/>
      <c r="RXB657" s="2"/>
      <c r="RXC657" s="2"/>
      <c r="RXD657" s="2"/>
      <c r="RXE657" s="2"/>
      <c r="RXF657" s="2"/>
      <c r="RXG657" s="2"/>
      <c r="RXH657" s="2"/>
      <c r="RXI657" s="2"/>
      <c r="RXJ657" s="2"/>
      <c r="RXK657" s="2"/>
      <c r="RXL657" s="2"/>
      <c r="RXM657" s="2"/>
      <c r="RXN657" s="2"/>
      <c r="RXO657" s="2"/>
      <c r="RXP657" s="2"/>
      <c r="RXQ657" s="2"/>
      <c r="RXR657" s="2"/>
      <c r="RXS657" s="2"/>
      <c r="RXT657" s="2"/>
      <c r="RXU657" s="2"/>
      <c r="RXV657" s="2"/>
      <c r="RXW657" s="2"/>
      <c r="RXX657" s="2"/>
      <c r="RXY657" s="2"/>
      <c r="RXZ657" s="2"/>
      <c r="RYA657" s="2"/>
      <c r="RYB657" s="2"/>
      <c r="RYC657" s="2"/>
      <c r="RYD657" s="2"/>
      <c r="RYE657" s="2"/>
      <c r="RYF657" s="2"/>
      <c r="RYG657" s="2"/>
      <c r="RYH657" s="2"/>
      <c r="RYI657" s="2"/>
      <c r="RYJ657" s="2"/>
      <c r="RYK657" s="2"/>
      <c r="RYL657" s="2"/>
      <c r="RYM657" s="2"/>
      <c r="RYN657" s="2"/>
      <c r="RYO657" s="2"/>
      <c r="RYP657" s="2"/>
      <c r="RYQ657" s="2"/>
      <c r="RYR657" s="2"/>
      <c r="RYS657" s="2"/>
      <c r="RYT657" s="2"/>
      <c r="RYU657" s="2"/>
      <c r="RYV657" s="2"/>
      <c r="RYW657" s="2"/>
      <c r="RYX657" s="2"/>
      <c r="RYY657" s="2"/>
      <c r="RYZ657" s="2"/>
      <c r="RZA657" s="2"/>
      <c r="RZB657" s="2"/>
      <c r="RZC657" s="2"/>
      <c r="RZD657" s="2"/>
      <c r="RZE657" s="2"/>
      <c r="RZF657" s="2"/>
      <c r="RZG657" s="2"/>
      <c r="RZH657" s="2"/>
      <c r="RZI657" s="2"/>
      <c r="RZJ657" s="2"/>
      <c r="RZK657" s="2"/>
      <c r="RZL657" s="2"/>
      <c r="RZM657" s="2"/>
      <c r="RZN657" s="2"/>
      <c r="RZO657" s="2"/>
      <c r="RZP657" s="2"/>
      <c r="RZQ657" s="2"/>
      <c r="RZR657" s="2"/>
      <c r="RZS657" s="2"/>
      <c r="RZT657" s="2"/>
      <c r="RZU657" s="2"/>
      <c r="RZV657" s="2"/>
      <c r="RZW657" s="2"/>
      <c r="RZX657" s="2"/>
      <c r="RZY657" s="2"/>
      <c r="RZZ657" s="2"/>
      <c r="SAA657" s="2"/>
      <c r="SAB657" s="2"/>
      <c r="SAC657" s="2"/>
      <c r="SAD657" s="2"/>
      <c r="SAE657" s="2"/>
      <c r="SAF657" s="2"/>
      <c r="SAG657" s="2"/>
      <c r="SAH657" s="2"/>
      <c r="SAI657" s="2"/>
      <c r="SAJ657" s="2"/>
      <c r="SAK657" s="2"/>
      <c r="SAL657" s="2"/>
      <c r="SAM657" s="2"/>
      <c r="SAN657" s="2"/>
      <c r="SAO657" s="2"/>
      <c r="SAP657" s="2"/>
      <c r="SAQ657" s="2"/>
      <c r="SAR657" s="2"/>
      <c r="SAS657" s="2"/>
      <c r="SAT657" s="2"/>
      <c r="SAU657" s="2"/>
      <c r="SAV657" s="2"/>
      <c r="SAW657" s="2"/>
      <c r="SAX657" s="2"/>
      <c r="SAY657" s="2"/>
      <c r="SAZ657" s="2"/>
      <c r="SBA657" s="2"/>
      <c r="SBB657" s="2"/>
      <c r="SBC657" s="2"/>
      <c r="SBD657" s="2"/>
      <c r="SBE657" s="2"/>
      <c r="SBF657" s="2"/>
      <c r="SBG657" s="2"/>
      <c r="SBH657" s="2"/>
      <c r="SBI657" s="2"/>
      <c r="SBJ657" s="2"/>
      <c r="SBK657" s="2"/>
      <c r="SBL657" s="2"/>
      <c r="SBM657" s="2"/>
      <c r="SBN657" s="2"/>
      <c r="SBO657" s="2"/>
      <c r="SBP657" s="2"/>
      <c r="SBQ657" s="2"/>
      <c r="SBR657" s="2"/>
      <c r="SBS657" s="2"/>
      <c r="SBT657" s="2"/>
      <c r="SBU657" s="2"/>
      <c r="SBV657" s="2"/>
      <c r="SBW657" s="2"/>
      <c r="SBX657" s="2"/>
      <c r="SBY657" s="2"/>
      <c r="SBZ657" s="2"/>
      <c r="SCA657" s="2"/>
      <c r="SCB657" s="2"/>
      <c r="SCC657" s="2"/>
      <c r="SCD657" s="2"/>
      <c r="SCE657" s="2"/>
      <c r="SCF657" s="2"/>
      <c r="SCG657" s="2"/>
      <c r="SCH657" s="2"/>
      <c r="SCI657" s="2"/>
      <c r="SCJ657" s="2"/>
      <c r="SCK657" s="2"/>
      <c r="SCL657" s="2"/>
      <c r="SCM657" s="2"/>
      <c r="SCN657" s="2"/>
      <c r="SCO657" s="2"/>
      <c r="SCP657" s="2"/>
      <c r="SCQ657" s="2"/>
      <c r="SCR657" s="2"/>
      <c r="SCS657" s="2"/>
      <c r="SCT657" s="2"/>
      <c r="SCU657" s="2"/>
      <c r="SCV657" s="2"/>
      <c r="SCW657" s="2"/>
      <c r="SCX657" s="2"/>
      <c r="SCY657" s="2"/>
      <c r="SCZ657" s="2"/>
      <c r="SDA657" s="2"/>
      <c r="SDB657" s="2"/>
      <c r="SDC657" s="2"/>
      <c r="SDD657" s="2"/>
      <c r="SDE657" s="2"/>
      <c r="SDF657" s="2"/>
      <c r="SDG657" s="2"/>
      <c r="SDH657" s="2"/>
      <c r="SDI657" s="2"/>
      <c r="SDJ657" s="2"/>
      <c r="SDK657" s="2"/>
      <c r="SDL657" s="2"/>
      <c r="SDM657" s="2"/>
      <c r="SDN657" s="2"/>
      <c r="SDO657" s="2"/>
      <c r="SDP657" s="2"/>
      <c r="SDQ657" s="2"/>
      <c r="SDR657" s="2"/>
      <c r="SDS657" s="2"/>
      <c r="SDT657" s="2"/>
      <c r="SDU657" s="2"/>
      <c r="SDV657" s="2"/>
      <c r="SDW657" s="2"/>
      <c r="SDX657" s="2"/>
      <c r="SDY657" s="2"/>
      <c r="SDZ657" s="2"/>
      <c r="SEA657" s="2"/>
      <c r="SEB657" s="2"/>
      <c r="SEC657" s="2"/>
      <c r="SED657" s="2"/>
      <c r="SEE657" s="2"/>
      <c r="SEF657" s="2"/>
      <c r="SEG657" s="2"/>
      <c r="SEH657" s="2"/>
      <c r="SEI657" s="2"/>
      <c r="SEJ657" s="2"/>
      <c r="SEK657" s="2"/>
      <c r="SEL657" s="2"/>
      <c r="SEM657" s="2"/>
      <c r="SEN657" s="2"/>
      <c r="SEO657" s="2"/>
      <c r="SEP657" s="2"/>
      <c r="SEQ657" s="2"/>
      <c r="SER657" s="2"/>
      <c r="SES657" s="2"/>
      <c r="SET657" s="2"/>
      <c r="SEU657" s="2"/>
      <c r="SEV657" s="2"/>
      <c r="SEW657" s="2"/>
      <c r="SEX657" s="2"/>
      <c r="SEY657" s="2"/>
      <c r="SEZ657" s="2"/>
      <c r="SFA657" s="2"/>
      <c r="SFB657" s="2"/>
      <c r="SFC657" s="2"/>
      <c r="SFD657" s="2"/>
      <c r="SFE657" s="2"/>
      <c r="SFF657" s="2"/>
      <c r="SFG657" s="2"/>
      <c r="SFH657" s="2"/>
      <c r="SFI657" s="2"/>
      <c r="SFJ657" s="2"/>
      <c r="SFK657" s="2"/>
      <c r="SFL657" s="2"/>
      <c r="SFM657" s="2"/>
      <c r="SFN657" s="2"/>
      <c r="SFO657" s="2"/>
      <c r="SFP657" s="2"/>
      <c r="SFQ657" s="2"/>
      <c r="SFR657" s="2"/>
      <c r="SFS657" s="2"/>
      <c r="SFT657" s="2"/>
      <c r="SFU657" s="2"/>
      <c r="SFV657" s="2"/>
      <c r="SFW657" s="2"/>
      <c r="SFX657" s="2"/>
      <c r="SFY657" s="2"/>
      <c r="SFZ657" s="2"/>
      <c r="SGA657" s="2"/>
      <c r="SGB657" s="2"/>
      <c r="SGC657" s="2"/>
      <c r="SGD657" s="2"/>
      <c r="SGE657" s="2"/>
      <c r="SGF657" s="2"/>
      <c r="SGG657" s="2"/>
      <c r="SGH657" s="2"/>
      <c r="SGI657" s="2"/>
      <c r="SGJ657" s="2"/>
      <c r="SGK657" s="2"/>
      <c r="SGL657" s="2"/>
      <c r="SGM657" s="2"/>
      <c r="SGN657" s="2"/>
      <c r="SGO657" s="2"/>
      <c r="SGP657" s="2"/>
      <c r="SGQ657" s="2"/>
      <c r="SGR657" s="2"/>
      <c r="SGS657" s="2"/>
      <c r="SGT657" s="2"/>
      <c r="SGU657" s="2"/>
      <c r="SGV657" s="2"/>
      <c r="SGW657" s="2"/>
      <c r="SGX657" s="2"/>
      <c r="SGY657" s="2"/>
      <c r="SGZ657" s="2"/>
      <c r="SHA657" s="2"/>
      <c r="SHB657" s="2"/>
      <c r="SHC657" s="2"/>
      <c r="SHD657" s="2"/>
      <c r="SHE657" s="2"/>
      <c r="SHF657" s="2"/>
      <c r="SHG657" s="2"/>
      <c r="SHH657" s="2"/>
      <c r="SHI657" s="2"/>
      <c r="SHJ657" s="2"/>
      <c r="SHK657" s="2"/>
      <c r="SHL657" s="2"/>
      <c r="SHM657" s="2"/>
      <c r="SHN657" s="2"/>
      <c r="SHO657" s="2"/>
      <c r="SHP657" s="2"/>
      <c r="SHQ657" s="2"/>
      <c r="SHR657" s="2"/>
      <c r="SHS657" s="2"/>
      <c r="SHT657" s="2"/>
      <c r="SHU657" s="2"/>
      <c r="SHV657" s="2"/>
      <c r="SHW657" s="2"/>
      <c r="SHX657" s="2"/>
      <c r="SHY657" s="2"/>
      <c r="SHZ657" s="2"/>
      <c r="SIA657" s="2"/>
      <c r="SIB657" s="2"/>
      <c r="SIC657" s="2"/>
      <c r="SID657" s="2"/>
      <c r="SIE657" s="2"/>
      <c r="SIF657" s="2"/>
      <c r="SIG657" s="2"/>
      <c r="SIH657" s="2"/>
      <c r="SII657" s="2"/>
      <c r="SIJ657" s="2"/>
      <c r="SIK657" s="2"/>
      <c r="SIL657" s="2"/>
      <c r="SIM657" s="2"/>
      <c r="SIN657" s="2"/>
      <c r="SIO657" s="2"/>
      <c r="SIP657" s="2"/>
      <c r="SIQ657" s="2"/>
      <c r="SIR657" s="2"/>
      <c r="SIS657" s="2"/>
      <c r="SIT657" s="2"/>
      <c r="SIU657" s="2"/>
      <c r="SIV657" s="2"/>
      <c r="SIW657" s="2"/>
      <c r="SIX657" s="2"/>
      <c r="SIY657" s="2"/>
      <c r="SIZ657" s="2"/>
      <c r="SJA657" s="2"/>
      <c r="SJB657" s="2"/>
      <c r="SJC657" s="2"/>
      <c r="SJD657" s="2"/>
      <c r="SJE657" s="2"/>
      <c r="SJF657" s="2"/>
      <c r="SJG657" s="2"/>
      <c r="SJH657" s="2"/>
      <c r="SJI657" s="2"/>
      <c r="SJJ657" s="2"/>
      <c r="SJK657" s="2"/>
      <c r="SJL657" s="2"/>
      <c r="SJM657" s="2"/>
      <c r="SJN657" s="2"/>
      <c r="SJO657" s="2"/>
      <c r="SJP657" s="2"/>
      <c r="SJQ657" s="2"/>
      <c r="SJR657" s="2"/>
      <c r="SJS657" s="2"/>
      <c r="SJT657" s="2"/>
      <c r="SJU657" s="2"/>
      <c r="SJV657" s="2"/>
      <c r="SJW657" s="2"/>
      <c r="SJX657" s="2"/>
      <c r="SJY657" s="2"/>
      <c r="SJZ657" s="2"/>
      <c r="SKA657" s="2"/>
      <c r="SKB657" s="2"/>
      <c r="SKC657" s="2"/>
      <c r="SKD657" s="2"/>
      <c r="SKE657" s="2"/>
      <c r="SKF657" s="2"/>
      <c r="SKG657" s="2"/>
      <c r="SKH657" s="2"/>
      <c r="SKI657" s="2"/>
      <c r="SKJ657" s="2"/>
      <c r="SKK657" s="2"/>
      <c r="SKL657" s="2"/>
      <c r="SKM657" s="2"/>
      <c r="SKN657" s="2"/>
      <c r="SKO657" s="2"/>
      <c r="SKP657" s="2"/>
      <c r="SKQ657" s="2"/>
      <c r="SKR657" s="2"/>
      <c r="SKS657" s="2"/>
      <c r="SKT657" s="2"/>
      <c r="SKU657" s="2"/>
      <c r="SKV657" s="2"/>
      <c r="SKW657" s="2"/>
      <c r="SKX657" s="2"/>
      <c r="SKY657" s="2"/>
      <c r="SKZ657" s="2"/>
      <c r="SLA657" s="2"/>
      <c r="SLB657" s="2"/>
      <c r="SLC657" s="2"/>
      <c r="SLD657" s="2"/>
      <c r="SLE657" s="2"/>
      <c r="SLF657" s="2"/>
      <c r="SLG657" s="2"/>
      <c r="SLH657" s="2"/>
      <c r="SLI657" s="2"/>
      <c r="SLJ657" s="2"/>
      <c r="SLK657" s="2"/>
      <c r="SLL657" s="2"/>
      <c r="SLM657" s="2"/>
      <c r="SLN657" s="2"/>
      <c r="SLO657" s="2"/>
      <c r="SLP657" s="2"/>
      <c r="SLQ657" s="2"/>
      <c r="SLR657" s="2"/>
      <c r="SLS657" s="2"/>
      <c r="SLT657" s="2"/>
      <c r="SLU657" s="2"/>
      <c r="SLV657" s="2"/>
      <c r="SLW657" s="2"/>
      <c r="SLX657" s="2"/>
      <c r="SLY657" s="2"/>
      <c r="SLZ657" s="2"/>
      <c r="SMA657" s="2"/>
      <c r="SMB657" s="2"/>
      <c r="SMC657" s="2"/>
      <c r="SMD657" s="2"/>
      <c r="SME657" s="2"/>
      <c r="SMF657" s="2"/>
      <c r="SMG657" s="2"/>
      <c r="SMH657" s="2"/>
      <c r="SMI657" s="2"/>
      <c r="SMJ657" s="2"/>
      <c r="SMK657" s="2"/>
      <c r="SML657" s="2"/>
      <c r="SMM657" s="2"/>
      <c r="SMN657" s="2"/>
      <c r="SMO657" s="2"/>
      <c r="SMP657" s="2"/>
      <c r="SMQ657" s="2"/>
      <c r="SMR657" s="2"/>
      <c r="SMS657" s="2"/>
      <c r="SMT657" s="2"/>
      <c r="SMU657" s="2"/>
      <c r="SMV657" s="2"/>
      <c r="SMW657" s="2"/>
      <c r="SMX657" s="2"/>
      <c r="SMY657" s="2"/>
      <c r="SMZ657" s="2"/>
      <c r="SNA657" s="2"/>
      <c r="SNB657" s="2"/>
      <c r="SNC657" s="2"/>
      <c r="SND657" s="2"/>
      <c r="SNE657" s="2"/>
      <c r="SNF657" s="2"/>
      <c r="SNG657" s="2"/>
      <c r="SNH657" s="2"/>
      <c r="SNI657" s="2"/>
      <c r="SNJ657" s="2"/>
      <c r="SNK657" s="2"/>
      <c r="SNL657" s="2"/>
      <c r="SNM657" s="2"/>
      <c r="SNN657" s="2"/>
      <c r="SNO657" s="2"/>
      <c r="SNP657" s="2"/>
      <c r="SNQ657" s="2"/>
      <c r="SNR657" s="2"/>
      <c r="SNS657" s="2"/>
      <c r="SNT657" s="2"/>
      <c r="SNU657" s="2"/>
      <c r="SNV657" s="2"/>
      <c r="SNW657" s="2"/>
      <c r="SNX657" s="2"/>
      <c r="SNY657" s="2"/>
      <c r="SNZ657" s="2"/>
      <c r="SOA657" s="2"/>
      <c r="SOB657" s="2"/>
      <c r="SOC657" s="2"/>
      <c r="SOD657" s="2"/>
      <c r="SOE657" s="2"/>
      <c r="SOF657" s="2"/>
      <c r="SOG657" s="2"/>
      <c r="SOH657" s="2"/>
      <c r="SOI657" s="2"/>
      <c r="SOJ657" s="2"/>
      <c r="SOK657" s="2"/>
      <c r="SOL657" s="2"/>
      <c r="SOM657" s="2"/>
      <c r="SON657" s="2"/>
      <c r="SOO657" s="2"/>
      <c r="SOP657" s="2"/>
      <c r="SOQ657" s="2"/>
      <c r="SOR657" s="2"/>
      <c r="SOS657" s="2"/>
      <c r="SOT657" s="2"/>
      <c r="SOU657" s="2"/>
      <c r="SOV657" s="2"/>
      <c r="SOW657" s="2"/>
      <c r="SOX657" s="2"/>
      <c r="SOY657" s="2"/>
      <c r="SOZ657" s="2"/>
      <c r="SPA657" s="2"/>
      <c r="SPB657" s="2"/>
      <c r="SPC657" s="2"/>
      <c r="SPD657" s="2"/>
      <c r="SPE657" s="2"/>
      <c r="SPF657" s="2"/>
      <c r="SPG657" s="2"/>
      <c r="SPH657" s="2"/>
      <c r="SPI657" s="2"/>
      <c r="SPJ657" s="2"/>
      <c r="SPK657" s="2"/>
      <c r="SPL657" s="2"/>
      <c r="SPM657" s="2"/>
      <c r="SPN657" s="2"/>
      <c r="SPO657" s="2"/>
      <c r="SPP657" s="2"/>
      <c r="SPQ657" s="2"/>
      <c r="SPR657" s="2"/>
      <c r="SPS657" s="2"/>
      <c r="SPT657" s="2"/>
      <c r="SPU657" s="2"/>
      <c r="SPV657" s="2"/>
      <c r="SPW657" s="2"/>
      <c r="SPX657" s="2"/>
      <c r="SPY657" s="2"/>
      <c r="SPZ657" s="2"/>
      <c r="SQA657" s="2"/>
      <c r="SQB657" s="2"/>
      <c r="SQC657" s="2"/>
      <c r="SQD657" s="2"/>
      <c r="SQE657" s="2"/>
      <c r="SQF657" s="2"/>
      <c r="SQG657" s="2"/>
      <c r="SQH657" s="2"/>
      <c r="SQI657" s="2"/>
      <c r="SQJ657" s="2"/>
      <c r="SQK657" s="2"/>
      <c r="SQL657" s="2"/>
      <c r="SQM657" s="2"/>
      <c r="SQN657" s="2"/>
      <c r="SQO657" s="2"/>
      <c r="SQP657" s="2"/>
      <c r="SQQ657" s="2"/>
      <c r="SQR657" s="2"/>
      <c r="SQS657" s="2"/>
      <c r="SQT657" s="2"/>
      <c r="SQU657" s="2"/>
      <c r="SQV657" s="2"/>
      <c r="SQW657" s="2"/>
      <c r="SQX657" s="2"/>
      <c r="SQY657" s="2"/>
      <c r="SQZ657" s="2"/>
      <c r="SRA657" s="2"/>
      <c r="SRB657" s="2"/>
      <c r="SRC657" s="2"/>
      <c r="SRD657" s="2"/>
      <c r="SRE657" s="2"/>
      <c r="SRF657" s="2"/>
      <c r="SRG657" s="2"/>
      <c r="SRH657" s="2"/>
      <c r="SRI657" s="2"/>
      <c r="SRJ657" s="2"/>
      <c r="SRK657" s="2"/>
      <c r="SRL657" s="2"/>
      <c r="SRM657" s="2"/>
      <c r="SRN657" s="2"/>
      <c r="SRO657" s="2"/>
      <c r="SRP657" s="2"/>
      <c r="SRQ657" s="2"/>
      <c r="SRR657" s="2"/>
      <c r="SRS657" s="2"/>
      <c r="SRT657" s="2"/>
      <c r="SRU657" s="2"/>
      <c r="SRV657" s="2"/>
      <c r="SRW657" s="2"/>
      <c r="SRX657" s="2"/>
      <c r="SRY657" s="2"/>
      <c r="SRZ657" s="2"/>
      <c r="SSA657" s="2"/>
      <c r="SSB657" s="2"/>
      <c r="SSC657" s="2"/>
      <c r="SSD657" s="2"/>
      <c r="SSE657" s="2"/>
      <c r="SSF657" s="2"/>
      <c r="SSG657" s="2"/>
      <c r="SSH657" s="2"/>
      <c r="SSI657" s="2"/>
      <c r="SSJ657" s="2"/>
      <c r="SSK657" s="2"/>
      <c r="SSL657" s="2"/>
      <c r="SSM657" s="2"/>
      <c r="SSN657" s="2"/>
      <c r="SSO657" s="2"/>
      <c r="SSP657" s="2"/>
      <c r="SSQ657" s="2"/>
      <c r="SSR657" s="2"/>
      <c r="SSS657" s="2"/>
      <c r="SST657" s="2"/>
      <c r="SSU657" s="2"/>
      <c r="SSV657" s="2"/>
      <c r="SSW657" s="2"/>
      <c r="SSX657" s="2"/>
      <c r="SSY657" s="2"/>
      <c r="SSZ657" s="2"/>
      <c r="STA657" s="2"/>
      <c r="STB657" s="2"/>
      <c r="STC657" s="2"/>
      <c r="STD657" s="2"/>
      <c r="STE657" s="2"/>
      <c r="STF657" s="2"/>
      <c r="STG657" s="2"/>
      <c r="STH657" s="2"/>
      <c r="STI657" s="2"/>
      <c r="STJ657" s="2"/>
      <c r="STK657" s="2"/>
      <c r="STL657" s="2"/>
      <c r="STM657" s="2"/>
      <c r="STN657" s="2"/>
      <c r="STO657" s="2"/>
      <c r="STP657" s="2"/>
      <c r="STQ657" s="2"/>
      <c r="STR657" s="2"/>
      <c r="STS657" s="2"/>
      <c r="STT657" s="2"/>
      <c r="STU657" s="2"/>
      <c r="STV657" s="2"/>
      <c r="STW657" s="2"/>
      <c r="STX657" s="2"/>
      <c r="STY657" s="2"/>
      <c r="STZ657" s="2"/>
      <c r="SUA657" s="2"/>
      <c r="SUB657" s="2"/>
      <c r="SUC657" s="2"/>
      <c r="SUD657" s="2"/>
      <c r="SUE657" s="2"/>
      <c r="SUF657" s="2"/>
      <c r="SUG657" s="2"/>
      <c r="SUH657" s="2"/>
      <c r="SUI657" s="2"/>
      <c r="SUJ657" s="2"/>
      <c r="SUK657" s="2"/>
      <c r="SUL657" s="2"/>
      <c r="SUM657" s="2"/>
      <c r="SUN657" s="2"/>
      <c r="SUO657" s="2"/>
      <c r="SUP657" s="2"/>
      <c r="SUQ657" s="2"/>
      <c r="SUR657" s="2"/>
      <c r="SUS657" s="2"/>
      <c r="SUT657" s="2"/>
      <c r="SUU657" s="2"/>
      <c r="SUV657" s="2"/>
      <c r="SUW657" s="2"/>
      <c r="SUX657" s="2"/>
      <c r="SUY657" s="2"/>
      <c r="SUZ657" s="2"/>
      <c r="SVA657" s="2"/>
      <c r="SVB657" s="2"/>
      <c r="SVC657" s="2"/>
      <c r="SVD657" s="2"/>
      <c r="SVE657" s="2"/>
      <c r="SVF657" s="2"/>
      <c r="SVG657" s="2"/>
      <c r="SVH657" s="2"/>
      <c r="SVI657" s="2"/>
      <c r="SVJ657" s="2"/>
      <c r="SVK657" s="2"/>
      <c r="SVL657" s="2"/>
      <c r="SVM657" s="2"/>
      <c r="SVN657" s="2"/>
      <c r="SVO657" s="2"/>
      <c r="SVP657" s="2"/>
      <c r="SVQ657" s="2"/>
      <c r="SVR657" s="2"/>
      <c r="SVS657" s="2"/>
      <c r="SVT657" s="2"/>
      <c r="SVU657" s="2"/>
      <c r="SVV657" s="2"/>
      <c r="SVW657" s="2"/>
      <c r="SVX657" s="2"/>
      <c r="SVY657" s="2"/>
      <c r="SVZ657" s="2"/>
      <c r="SWA657" s="2"/>
      <c r="SWB657" s="2"/>
      <c r="SWC657" s="2"/>
      <c r="SWD657" s="2"/>
      <c r="SWE657" s="2"/>
      <c r="SWF657" s="2"/>
      <c r="SWG657" s="2"/>
      <c r="SWH657" s="2"/>
      <c r="SWI657" s="2"/>
      <c r="SWJ657" s="2"/>
      <c r="SWK657" s="2"/>
      <c r="SWL657" s="2"/>
      <c r="SWM657" s="2"/>
      <c r="SWN657" s="2"/>
      <c r="SWO657" s="2"/>
      <c r="SWP657" s="2"/>
      <c r="SWQ657" s="2"/>
      <c r="SWR657" s="2"/>
      <c r="SWS657" s="2"/>
      <c r="SWT657" s="2"/>
      <c r="SWU657" s="2"/>
      <c r="SWV657" s="2"/>
      <c r="SWW657" s="2"/>
      <c r="SWX657" s="2"/>
      <c r="SWY657" s="2"/>
      <c r="SWZ657" s="2"/>
      <c r="SXA657" s="2"/>
      <c r="SXB657" s="2"/>
      <c r="SXC657" s="2"/>
      <c r="SXD657" s="2"/>
      <c r="SXE657" s="2"/>
      <c r="SXF657" s="2"/>
      <c r="SXG657" s="2"/>
      <c r="SXH657" s="2"/>
      <c r="SXI657" s="2"/>
      <c r="SXJ657" s="2"/>
      <c r="SXK657" s="2"/>
      <c r="SXL657" s="2"/>
      <c r="SXM657" s="2"/>
      <c r="SXN657" s="2"/>
      <c r="SXO657" s="2"/>
      <c r="SXP657" s="2"/>
      <c r="SXQ657" s="2"/>
      <c r="SXR657" s="2"/>
      <c r="SXS657" s="2"/>
      <c r="SXT657" s="2"/>
      <c r="SXU657" s="2"/>
      <c r="SXV657" s="2"/>
      <c r="SXW657" s="2"/>
      <c r="SXX657" s="2"/>
      <c r="SXY657" s="2"/>
      <c r="SXZ657" s="2"/>
      <c r="SYA657" s="2"/>
      <c r="SYB657" s="2"/>
      <c r="SYC657" s="2"/>
      <c r="SYD657" s="2"/>
      <c r="SYE657" s="2"/>
      <c r="SYF657" s="2"/>
      <c r="SYG657" s="2"/>
      <c r="SYH657" s="2"/>
      <c r="SYI657" s="2"/>
      <c r="SYJ657" s="2"/>
      <c r="SYK657" s="2"/>
      <c r="SYL657" s="2"/>
      <c r="SYM657" s="2"/>
      <c r="SYN657" s="2"/>
      <c r="SYO657" s="2"/>
      <c r="SYP657" s="2"/>
      <c r="SYQ657" s="2"/>
      <c r="SYR657" s="2"/>
      <c r="SYS657" s="2"/>
      <c r="SYT657" s="2"/>
      <c r="SYU657" s="2"/>
      <c r="SYV657" s="2"/>
      <c r="SYW657" s="2"/>
      <c r="SYX657" s="2"/>
      <c r="SYY657" s="2"/>
      <c r="SYZ657" s="2"/>
      <c r="SZA657" s="2"/>
      <c r="SZB657" s="2"/>
      <c r="SZC657" s="2"/>
      <c r="SZD657" s="2"/>
      <c r="SZE657" s="2"/>
      <c r="SZF657" s="2"/>
      <c r="SZG657" s="2"/>
      <c r="SZH657" s="2"/>
      <c r="SZI657" s="2"/>
      <c r="SZJ657" s="2"/>
      <c r="SZK657" s="2"/>
      <c r="SZL657" s="2"/>
      <c r="SZM657" s="2"/>
      <c r="SZN657" s="2"/>
      <c r="SZO657" s="2"/>
      <c r="SZP657" s="2"/>
      <c r="SZQ657" s="2"/>
      <c r="SZR657" s="2"/>
      <c r="SZS657" s="2"/>
      <c r="SZT657" s="2"/>
      <c r="SZU657" s="2"/>
      <c r="SZV657" s="2"/>
      <c r="SZW657" s="2"/>
      <c r="SZX657" s="2"/>
      <c r="SZY657" s="2"/>
      <c r="SZZ657" s="2"/>
      <c r="TAA657" s="2"/>
      <c r="TAB657" s="2"/>
      <c r="TAC657" s="2"/>
      <c r="TAD657" s="2"/>
      <c r="TAE657" s="2"/>
      <c r="TAF657" s="2"/>
      <c r="TAG657" s="2"/>
      <c r="TAH657" s="2"/>
      <c r="TAI657" s="2"/>
      <c r="TAJ657" s="2"/>
      <c r="TAK657" s="2"/>
      <c r="TAL657" s="2"/>
      <c r="TAM657" s="2"/>
      <c r="TAN657" s="2"/>
      <c r="TAO657" s="2"/>
      <c r="TAP657" s="2"/>
      <c r="TAQ657" s="2"/>
      <c r="TAR657" s="2"/>
      <c r="TAS657" s="2"/>
      <c r="TAT657" s="2"/>
      <c r="TAU657" s="2"/>
      <c r="TAV657" s="2"/>
      <c r="TAW657" s="2"/>
      <c r="TAX657" s="2"/>
      <c r="TAY657" s="2"/>
      <c r="TAZ657" s="2"/>
      <c r="TBA657" s="2"/>
      <c r="TBB657" s="2"/>
      <c r="TBC657" s="2"/>
      <c r="TBD657" s="2"/>
      <c r="TBE657" s="2"/>
      <c r="TBF657" s="2"/>
      <c r="TBG657" s="2"/>
      <c r="TBH657" s="2"/>
      <c r="TBI657" s="2"/>
      <c r="TBJ657" s="2"/>
      <c r="TBK657" s="2"/>
      <c r="TBL657" s="2"/>
      <c r="TBM657" s="2"/>
      <c r="TBN657" s="2"/>
      <c r="TBO657" s="2"/>
      <c r="TBP657" s="2"/>
      <c r="TBQ657" s="2"/>
      <c r="TBR657" s="2"/>
      <c r="TBS657" s="2"/>
      <c r="TBT657" s="2"/>
      <c r="TBU657" s="2"/>
      <c r="TBV657" s="2"/>
      <c r="TBW657" s="2"/>
      <c r="TBX657" s="2"/>
      <c r="TBY657" s="2"/>
      <c r="TBZ657" s="2"/>
      <c r="TCA657" s="2"/>
      <c r="TCB657" s="2"/>
      <c r="TCC657" s="2"/>
      <c r="TCD657" s="2"/>
      <c r="TCE657" s="2"/>
      <c r="TCF657" s="2"/>
      <c r="TCG657" s="2"/>
      <c r="TCH657" s="2"/>
      <c r="TCI657" s="2"/>
      <c r="TCJ657" s="2"/>
      <c r="TCK657" s="2"/>
      <c r="TCL657" s="2"/>
      <c r="TCM657" s="2"/>
      <c r="TCN657" s="2"/>
      <c r="TCO657" s="2"/>
      <c r="TCP657" s="2"/>
      <c r="TCQ657" s="2"/>
      <c r="TCR657" s="2"/>
      <c r="TCS657" s="2"/>
      <c r="TCT657" s="2"/>
      <c r="TCU657" s="2"/>
      <c r="TCV657" s="2"/>
      <c r="TCW657" s="2"/>
      <c r="TCX657" s="2"/>
      <c r="TCY657" s="2"/>
      <c r="TCZ657" s="2"/>
      <c r="TDA657" s="2"/>
      <c r="TDB657" s="2"/>
      <c r="TDC657" s="2"/>
      <c r="TDD657" s="2"/>
      <c r="TDE657" s="2"/>
      <c r="TDF657" s="2"/>
      <c r="TDG657" s="2"/>
      <c r="TDH657" s="2"/>
      <c r="TDI657" s="2"/>
      <c r="TDJ657" s="2"/>
      <c r="TDK657" s="2"/>
      <c r="TDL657" s="2"/>
      <c r="TDM657" s="2"/>
      <c r="TDN657" s="2"/>
      <c r="TDO657" s="2"/>
      <c r="TDP657" s="2"/>
      <c r="TDQ657" s="2"/>
      <c r="TDR657" s="2"/>
      <c r="TDS657" s="2"/>
      <c r="TDT657" s="2"/>
      <c r="TDU657" s="2"/>
      <c r="TDV657" s="2"/>
      <c r="TDW657" s="2"/>
      <c r="TDX657" s="2"/>
      <c r="TDY657" s="2"/>
      <c r="TDZ657" s="2"/>
      <c r="TEA657" s="2"/>
      <c r="TEB657" s="2"/>
      <c r="TEC657" s="2"/>
      <c r="TED657" s="2"/>
      <c r="TEE657" s="2"/>
      <c r="TEF657" s="2"/>
      <c r="TEG657" s="2"/>
      <c r="TEH657" s="2"/>
      <c r="TEI657" s="2"/>
      <c r="TEJ657" s="2"/>
      <c r="TEK657" s="2"/>
      <c r="TEL657" s="2"/>
      <c r="TEM657" s="2"/>
      <c r="TEN657" s="2"/>
      <c r="TEO657" s="2"/>
      <c r="TEP657" s="2"/>
      <c r="TEQ657" s="2"/>
      <c r="TER657" s="2"/>
      <c r="TES657" s="2"/>
      <c r="TET657" s="2"/>
      <c r="TEU657" s="2"/>
      <c r="TEV657" s="2"/>
      <c r="TEW657" s="2"/>
      <c r="TEX657" s="2"/>
      <c r="TEY657" s="2"/>
      <c r="TEZ657" s="2"/>
      <c r="TFA657" s="2"/>
      <c r="TFB657" s="2"/>
      <c r="TFC657" s="2"/>
      <c r="TFD657" s="2"/>
      <c r="TFE657" s="2"/>
      <c r="TFF657" s="2"/>
      <c r="TFG657" s="2"/>
      <c r="TFH657" s="2"/>
      <c r="TFI657" s="2"/>
      <c r="TFJ657" s="2"/>
      <c r="TFK657" s="2"/>
      <c r="TFL657" s="2"/>
      <c r="TFM657" s="2"/>
      <c r="TFN657" s="2"/>
      <c r="TFO657" s="2"/>
      <c r="TFP657" s="2"/>
      <c r="TFQ657" s="2"/>
      <c r="TFR657" s="2"/>
      <c r="TFS657" s="2"/>
      <c r="TFT657" s="2"/>
      <c r="TFU657" s="2"/>
      <c r="TFV657" s="2"/>
      <c r="TFW657" s="2"/>
      <c r="TFX657" s="2"/>
      <c r="TFY657" s="2"/>
      <c r="TFZ657" s="2"/>
      <c r="TGA657" s="2"/>
      <c r="TGB657" s="2"/>
      <c r="TGC657" s="2"/>
      <c r="TGD657" s="2"/>
      <c r="TGE657" s="2"/>
      <c r="TGF657" s="2"/>
      <c r="TGG657" s="2"/>
      <c r="TGH657" s="2"/>
      <c r="TGI657" s="2"/>
      <c r="TGJ657" s="2"/>
      <c r="TGK657" s="2"/>
      <c r="TGL657" s="2"/>
      <c r="TGM657" s="2"/>
      <c r="TGN657" s="2"/>
      <c r="TGO657" s="2"/>
      <c r="TGP657" s="2"/>
      <c r="TGQ657" s="2"/>
      <c r="TGR657" s="2"/>
      <c r="TGS657" s="2"/>
      <c r="TGT657" s="2"/>
      <c r="TGU657" s="2"/>
      <c r="TGV657" s="2"/>
      <c r="TGW657" s="2"/>
      <c r="TGX657" s="2"/>
      <c r="TGY657" s="2"/>
      <c r="TGZ657" s="2"/>
      <c r="THA657" s="2"/>
      <c r="THB657" s="2"/>
      <c r="THC657" s="2"/>
      <c r="THD657" s="2"/>
      <c r="THE657" s="2"/>
      <c r="THF657" s="2"/>
      <c r="THG657" s="2"/>
      <c r="THH657" s="2"/>
      <c r="THI657" s="2"/>
      <c r="THJ657" s="2"/>
      <c r="THK657" s="2"/>
      <c r="THL657" s="2"/>
      <c r="THM657" s="2"/>
      <c r="THN657" s="2"/>
      <c r="THO657" s="2"/>
      <c r="THP657" s="2"/>
      <c r="THQ657" s="2"/>
      <c r="THR657" s="2"/>
      <c r="THS657" s="2"/>
      <c r="THT657" s="2"/>
      <c r="THU657" s="2"/>
      <c r="THV657" s="2"/>
      <c r="THW657" s="2"/>
      <c r="THX657" s="2"/>
      <c r="THY657" s="2"/>
      <c r="THZ657" s="2"/>
      <c r="TIA657" s="2"/>
      <c r="TIB657" s="2"/>
      <c r="TIC657" s="2"/>
      <c r="TID657" s="2"/>
      <c r="TIE657" s="2"/>
      <c r="TIF657" s="2"/>
      <c r="TIG657" s="2"/>
      <c r="TIH657" s="2"/>
      <c r="TII657" s="2"/>
      <c r="TIJ657" s="2"/>
      <c r="TIK657" s="2"/>
      <c r="TIL657" s="2"/>
      <c r="TIM657" s="2"/>
      <c r="TIN657" s="2"/>
      <c r="TIO657" s="2"/>
      <c r="TIP657" s="2"/>
      <c r="TIQ657" s="2"/>
      <c r="TIR657" s="2"/>
      <c r="TIS657" s="2"/>
      <c r="TIT657" s="2"/>
      <c r="TIU657" s="2"/>
      <c r="TIV657" s="2"/>
      <c r="TIW657" s="2"/>
      <c r="TIX657" s="2"/>
      <c r="TIY657" s="2"/>
      <c r="TIZ657" s="2"/>
      <c r="TJA657" s="2"/>
      <c r="TJB657" s="2"/>
      <c r="TJC657" s="2"/>
      <c r="TJD657" s="2"/>
      <c r="TJE657" s="2"/>
      <c r="TJF657" s="2"/>
      <c r="TJG657" s="2"/>
      <c r="TJH657" s="2"/>
      <c r="TJI657" s="2"/>
      <c r="TJJ657" s="2"/>
      <c r="TJK657" s="2"/>
      <c r="TJL657" s="2"/>
      <c r="TJM657" s="2"/>
      <c r="TJN657" s="2"/>
      <c r="TJO657" s="2"/>
      <c r="TJP657" s="2"/>
      <c r="TJQ657" s="2"/>
      <c r="TJR657" s="2"/>
      <c r="TJS657" s="2"/>
      <c r="TJT657" s="2"/>
      <c r="TJU657" s="2"/>
      <c r="TJV657" s="2"/>
      <c r="TJW657" s="2"/>
      <c r="TJX657" s="2"/>
      <c r="TJY657" s="2"/>
      <c r="TJZ657" s="2"/>
      <c r="TKA657" s="2"/>
      <c r="TKB657" s="2"/>
      <c r="TKC657" s="2"/>
      <c r="TKD657" s="2"/>
      <c r="TKE657" s="2"/>
      <c r="TKF657" s="2"/>
      <c r="TKG657" s="2"/>
      <c r="TKH657" s="2"/>
      <c r="TKI657" s="2"/>
      <c r="TKJ657" s="2"/>
      <c r="TKK657" s="2"/>
      <c r="TKL657" s="2"/>
      <c r="TKM657" s="2"/>
      <c r="TKN657" s="2"/>
      <c r="TKO657" s="2"/>
      <c r="TKP657" s="2"/>
      <c r="TKQ657" s="2"/>
      <c r="TKR657" s="2"/>
      <c r="TKS657" s="2"/>
      <c r="TKT657" s="2"/>
      <c r="TKU657" s="2"/>
      <c r="TKV657" s="2"/>
      <c r="TKW657" s="2"/>
      <c r="TKX657" s="2"/>
      <c r="TKY657" s="2"/>
      <c r="TKZ657" s="2"/>
      <c r="TLA657" s="2"/>
      <c r="TLB657" s="2"/>
      <c r="TLC657" s="2"/>
      <c r="TLD657" s="2"/>
      <c r="TLE657" s="2"/>
      <c r="TLF657" s="2"/>
      <c r="TLG657" s="2"/>
      <c r="TLH657" s="2"/>
      <c r="TLI657" s="2"/>
      <c r="TLJ657" s="2"/>
      <c r="TLK657" s="2"/>
      <c r="TLL657" s="2"/>
      <c r="TLM657" s="2"/>
      <c r="TLN657" s="2"/>
      <c r="TLO657" s="2"/>
      <c r="TLP657" s="2"/>
      <c r="TLQ657" s="2"/>
      <c r="TLR657" s="2"/>
      <c r="TLS657" s="2"/>
      <c r="TLT657" s="2"/>
      <c r="TLU657" s="2"/>
      <c r="TLV657" s="2"/>
      <c r="TLW657" s="2"/>
      <c r="TLX657" s="2"/>
      <c r="TLY657" s="2"/>
      <c r="TLZ657" s="2"/>
      <c r="TMA657" s="2"/>
      <c r="TMB657" s="2"/>
      <c r="TMC657" s="2"/>
      <c r="TMD657" s="2"/>
      <c r="TME657" s="2"/>
      <c r="TMF657" s="2"/>
      <c r="TMG657" s="2"/>
      <c r="TMH657" s="2"/>
      <c r="TMI657" s="2"/>
      <c r="TMJ657" s="2"/>
      <c r="TMK657" s="2"/>
      <c r="TML657" s="2"/>
      <c r="TMM657" s="2"/>
      <c r="TMN657" s="2"/>
      <c r="TMO657" s="2"/>
      <c r="TMP657" s="2"/>
      <c r="TMQ657" s="2"/>
      <c r="TMR657" s="2"/>
      <c r="TMS657" s="2"/>
      <c r="TMT657" s="2"/>
      <c r="TMU657" s="2"/>
      <c r="TMV657" s="2"/>
      <c r="TMW657" s="2"/>
      <c r="TMX657" s="2"/>
      <c r="TMY657" s="2"/>
      <c r="TMZ657" s="2"/>
      <c r="TNA657" s="2"/>
      <c r="TNB657" s="2"/>
      <c r="TNC657" s="2"/>
      <c r="TND657" s="2"/>
      <c r="TNE657" s="2"/>
      <c r="TNF657" s="2"/>
      <c r="TNG657" s="2"/>
      <c r="TNH657" s="2"/>
      <c r="TNI657" s="2"/>
      <c r="TNJ657" s="2"/>
      <c r="TNK657" s="2"/>
      <c r="TNL657" s="2"/>
      <c r="TNM657" s="2"/>
      <c r="TNN657" s="2"/>
      <c r="TNO657" s="2"/>
      <c r="TNP657" s="2"/>
      <c r="TNQ657" s="2"/>
      <c r="TNR657" s="2"/>
      <c r="TNS657" s="2"/>
      <c r="TNT657" s="2"/>
      <c r="TNU657" s="2"/>
      <c r="TNV657" s="2"/>
      <c r="TNW657" s="2"/>
      <c r="TNX657" s="2"/>
      <c r="TNY657" s="2"/>
      <c r="TNZ657" s="2"/>
      <c r="TOA657" s="2"/>
      <c r="TOB657" s="2"/>
      <c r="TOC657" s="2"/>
      <c r="TOD657" s="2"/>
      <c r="TOE657" s="2"/>
      <c r="TOF657" s="2"/>
      <c r="TOG657" s="2"/>
      <c r="TOH657" s="2"/>
      <c r="TOI657" s="2"/>
      <c r="TOJ657" s="2"/>
      <c r="TOK657" s="2"/>
      <c r="TOL657" s="2"/>
      <c r="TOM657" s="2"/>
      <c r="TON657" s="2"/>
      <c r="TOO657" s="2"/>
      <c r="TOP657" s="2"/>
      <c r="TOQ657" s="2"/>
      <c r="TOR657" s="2"/>
      <c r="TOS657" s="2"/>
      <c r="TOT657" s="2"/>
      <c r="TOU657" s="2"/>
      <c r="TOV657" s="2"/>
      <c r="TOW657" s="2"/>
      <c r="TOX657" s="2"/>
      <c r="TOY657" s="2"/>
      <c r="TOZ657" s="2"/>
      <c r="TPA657" s="2"/>
      <c r="TPB657" s="2"/>
      <c r="TPC657" s="2"/>
      <c r="TPD657" s="2"/>
      <c r="TPE657" s="2"/>
      <c r="TPF657" s="2"/>
      <c r="TPG657" s="2"/>
      <c r="TPH657" s="2"/>
      <c r="TPI657" s="2"/>
      <c r="TPJ657" s="2"/>
      <c r="TPK657" s="2"/>
      <c r="TPL657" s="2"/>
      <c r="TPM657" s="2"/>
      <c r="TPN657" s="2"/>
      <c r="TPO657" s="2"/>
      <c r="TPP657" s="2"/>
      <c r="TPQ657" s="2"/>
      <c r="TPR657" s="2"/>
      <c r="TPS657" s="2"/>
      <c r="TPT657" s="2"/>
      <c r="TPU657" s="2"/>
      <c r="TPV657" s="2"/>
      <c r="TPW657" s="2"/>
      <c r="TPX657" s="2"/>
      <c r="TPY657" s="2"/>
      <c r="TPZ657" s="2"/>
      <c r="TQA657" s="2"/>
      <c r="TQB657" s="2"/>
      <c r="TQC657" s="2"/>
      <c r="TQD657" s="2"/>
      <c r="TQE657" s="2"/>
      <c r="TQF657" s="2"/>
      <c r="TQG657" s="2"/>
      <c r="TQH657" s="2"/>
      <c r="TQI657" s="2"/>
      <c r="TQJ657" s="2"/>
      <c r="TQK657" s="2"/>
      <c r="TQL657" s="2"/>
      <c r="TQM657" s="2"/>
      <c r="TQN657" s="2"/>
      <c r="TQO657" s="2"/>
      <c r="TQP657" s="2"/>
      <c r="TQQ657" s="2"/>
      <c r="TQR657" s="2"/>
      <c r="TQS657" s="2"/>
      <c r="TQT657" s="2"/>
      <c r="TQU657" s="2"/>
      <c r="TQV657" s="2"/>
      <c r="TQW657" s="2"/>
      <c r="TQX657" s="2"/>
      <c r="TQY657" s="2"/>
      <c r="TQZ657" s="2"/>
      <c r="TRA657" s="2"/>
      <c r="TRB657" s="2"/>
      <c r="TRC657" s="2"/>
      <c r="TRD657" s="2"/>
      <c r="TRE657" s="2"/>
      <c r="TRF657" s="2"/>
      <c r="TRG657" s="2"/>
      <c r="TRH657" s="2"/>
      <c r="TRI657" s="2"/>
      <c r="TRJ657" s="2"/>
      <c r="TRK657" s="2"/>
      <c r="TRL657" s="2"/>
      <c r="TRM657" s="2"/>
      <c r="TRN657" s="2"/>
      <c r="TRO657" s="2"/>
      <c r="TRP657" s="2"/>
      <c r="TRQ657" s="2"/>
      <c r="TRR657" s="2"/>
      <c r="TRS657" s="2"/>
      <c r="TRT657" s="2"/>
      <c r="TRU657" s="2"/>
      <c r="TRV657" s="2"/>
      <c r="TRW657" s="2"/>
      <c r="TRX657" s="2"/>
      <c r="TRY657" s="2"/>
      <c r="TRZ657" s="2"/>
      <c r="TSA657" s="2"/>
      <c r="TSB657" s="2"/>
      <c r="TSC657" s="2"/>
      <c r="TSD657" s="2"/>
      <c r="TSE657" s="2"/>
      <c r="TSF657" s="2"/>
      <c r="TSG657" s="2"/>
      <c r="TSH657" s="2"/>
      <c r="TSI657" s="2"/>
      <c r="TSJ657" s="2"/>
      <c r="TSK657" s="2"/>
      <c r="TSL657" s="2"/>
      <c r="TSM657" s="2"/>
      <c r="TSN657" s="2"/>
      <c r="TSO657" s="2"/>
      <c r="TSP657" s="2"/>
      <c r="TSQ657" s="2"/>
      <c r="TSR657" s="2"/>
      <c r="TSS657" s="2"/>
      <c r="TST657" s="2"/>
      <c r="TSU657" s="2"/>
      <c r="TSV657" s="2"/>
      <c r="TSW657" s="2"/>
      <c r="TSX657" s="2"/>
      <c r="TSY657" s="2"/>
      <c r="TSZ657" s="2"/>
      <c r="TTA657" s="2"/>
      <c r="TTB657" s="2"/>
      <c r="TTC657" s="2"/>
      <c r="TTD657" s="2"/>
      <c r="TTE657" s="2"/>
      <c r="TTF657" s="2"/>
      <c r="TTG657" s="2"/>
      <c r="TTH657" s="2"/>
      <c r="TTI657" s="2"/>
      <c r="TTJ657" s="2"/>
      <c r="TTK657" s="2"/>
      <c r="TTL657" s="2"/>
      <c r="TTM657" s="2"/>
      <c r="TTN657" s="2"/>
      <c r="TTO657" s="2"/>
      <c r="TTP657" s="2"/>
      <c r="TTQ657" s="2"/>
      <c r="TTR657" s="2"/>
      <c r="TTS657" s="2"/>
      <c r="TTT657" s="2"/>
      <c r="TTU657" s="2"/>
      <c r="TTV657" s="2"/>
      <c r="TTW657" s="2"/>
      <c r="TTX657" s="2"/>
      <c r="TTY657" s="2"/>
      <c r="TTZ657" s="2"/>
      <c r="TUA657" s="2"/>
      <c r="TUB657" s="2"/>
      <c r="TUC657" s="2"/>
      <c r="TUD657" s="2"/>
      <c r="TUE657" s="2"/>
      <c r="TUF657" s="2"/>
      <c r="TUG657" s="2"/>
      <c r="TUH657" s="2"/>
      <c r="TUI657" s="2"/>
      <c r="TUJ657" s="2"/>
      <c r="TUK657" s="2"/>
      <c r="TUL657" s="2"/>
      <c r="TUM657" s="2"/>
      <c r="TUN657" s="2"/>
      <c r="TUO657" s="2"/>
      <c r="TUP657" s="2"/>
      <c r="TUQ657" s="2"/>
      <c r="TUR657" s="2"/>
      <c r="TUS657" s="2"/>
      <c r="TUT657" s="2"/>
      <c r="TUU657" s="2"/>
      <c r="TUV657" s="2"/>
      <c r="TUW657" s="2"/>
      <c r="TUX657" s="2"/>
      <c r="TUY657" s="2"/>
      <c r="TUZ657" s="2"/>
      <c r="TVA657" s="2"/>
      <c r="TVB657" s="2"/>
      <c r="TVC657" s="2"/>
      <c r="TVD657" s="2"/>
      <c r="TVE657" s="2"/>
      <c r="TVF657" s="2"/>
      <c r="TVG657" s="2"/>
      <c r="TVH657" s="2"/>
      <c r="TVI657" s="2"/>
      <c r="TVJ657" s="2"/>
      <c r="TVK657" s="2"/>
      <c r="TVL657" s="2"/>
      <c r="TVM657" s="2"/>
      <c r="TVN657" s="2"/>
      <c r="TVO657" s="2"/>
      <c r="TVP657" s="2"/>
      <c r="TVQ657" s="2"/>
      <c r="TVR657" s="2"/>
      <c r="TVS657" s="2"/>
      <c r="TVT657" s="2"/>
      <c r="TVU657" s="2"/>
      <c r="TVV657" s="2"/>
      <c r="TVW657" s="2"/>
      <c r="TVX657" s="2"/>
      <c r="TVY657" s="2"/>
      <c r="TVZ657" s="2"/>
      <c r="TWA657" s="2"/>
      <c r="TWB657" s="2"/>
      <c r="TWC657" s="2"/>
      <c r="TWD657" s="2"/>
      <c r="TWE657" s="2"/>
      <c r="TWF657" s="2"/>
      <c r="TWG657" s="2"/>
      <c r="TWH657" s="2"/>
      <c r="TWI657" s="2"/>
      <c r="TWJ657" s="2"/>
      <c r="TWK657" s="2"/>
      <c r="TWL657" s="2"/>
      <c r="TWM657" s="2"/>
      <c r="TWN657" s="2"/>
      <c r="TWO657" s="2"/>
      <c r="TWP657" s="2"/>
      <c r="TWQ657" s="2"/>
      <c r="TWR657" s="2"/>
      <c r="TWS657" s="2"/>
      <c r="TWT657" s="2"/>
      <c r="TWU657" s="2"/>
      <c r="TWV657" s="2"/>
      <c r="TWW657" s="2"/>
      <c r="TWX657" s="2"/>
      <c r="TWY657" s="2"/>
      <c r="TWZ657" s="2"/>
      <c r="TXA657" s="2"/>
      <c r="TXB657" s="2"/>
      <c r="TXC657" s="2"/>
      <c r="TXD657" s="2"/>
      <c r="TXE657" s="2"/>
      <c r="TXF657" s="2"/>
      <c r="TXG657" s="2"/>
      <c r="TXH657" s="2"/>
      <c r="TXI657" s="2"/>
      <c r="TXJ657" s="2"/>
      <c r="TXK657" s="2"/>
      <c r="TXL657" s="2"/>
      <c r="TXM657" s="2"/>
      <c r="TXN657" s="2"/>
      <c r="TXO657" s="2"/>
      <c r="TXP657" s="2"/>
      <c r="TXQ657" s="2"/>
      <c r="TXR657" s="2"/>
      <c r="TXS657" s="2"/>
      <c r="TXT657" s="2"/>
      <c r="TXU657" s="2"/>
      <c r="TXV657" s="2"/>
      <c r="TXW657" s="2"/>
      <c r="TXX657" s="2"/>
      <c r="TXY657" s="2"/>
      <c r="TXZ657" s="2"/>
      <c r="TYA657" s="2"/>
      <c r="TYB657" s="2"/>
      <c r="TYC657" s="2"/>
      <c r="TYD657" s="2"/>
      <c r="TYE657" s="2"/>
      <c r="TYF657" s="2"/>
      <c r="TYG657" s="2"/>
      <c r="TYH657" s="2"/>
      <c r="TYI657" s="2"/>
      <c r="TYJ657" s="2"/>
      <c r="TYK657" s="2"/>
      <c r="TYL657" s="2"/>
      <c r="TYM657" s="2"/>
      <c r="TYN657" s="2"/>
      <c r="TYO657" s="2"/>
      <c r="TYP657" s="2"/>
      <c r="TYQ657" s="2"/>
      <c r="TYR657" s="2"/>
      <c r="TYS657" s="2"/>
      <c r="TYT657" s="2"/>
      <c r="TYU657" s="2"/>
      <c r="TYV657" s="2"/>
      <c r="TYW657" s="2"/>
      <c r="TYX657" s="2"/>
      <c r="TYY657" s="2"/>
      <c r="TYZ657" s="2"/>
      <c r="TZA657" s="2"/>
      <c r="TZB657" s="2"/>
      <c r="TZC657" s="2"/>
      <c r="TZD657" s="2"/>
      <c r="TZE657" s="2"/>
      <c r="TZF657" s="2"/>
      <c r="TZG657" s="2"/>
      <c r="TZH657" s="2"/>
      <c r="TZI657" s="2"/>
      <c r="TZJ657" s="2"/>
      <c r="TZK657" s="2"/>
      <c r="TZL657" s="2"/>
      <c r="TZM657" s="2"/>
      <c r="TZN657" s="2"/>
      <c r="TZO657" s="2"/>
      <c r="TZP657" s="2"/>
      <c r="TZQ657" s="2"/>
      <c r="TZR657" s="2"/>
      <c r="TZS657" s="2"/>
      <c r="TZT657" s="2"/>
      <c r="TZU657" s="2"/>
      <c r="TZV657" s="2"/>
      <c r="TZW657" s="2"/>
      <c r="TZX657" s="2"/>
      <c r="TZY657" s="2"/>
      <c r="TZZ657" s="2"/>
      <c r="UAA657" s="2"/>
      <c r="UAB657" s="2"/>
      <c r="UAC657" s="2"/>
      <c r="UAD657" s="2"/>
      <c r="UAE657" s="2"/>
      <c r="UAF657" s="2"/>
      <c r="UAG657" s="2"/>
      <c r="UAH657" s="2"/>
      <c r="UAI657" s="2"/>
      <c r="UAJ657" s="2"/>
      <c r="UAK657" s="2"/>
      <c r="UAL657" s="2"/>
      <c r="UAM657" s="2"/>
      <c r="UAN657" s="2"/>
      <c r="UAO657" s="2"/>
      <c r="UAP657" s="2"/>
      <c r="UAQ657" s="2"/>
      <c r="UAR657" s="2"/>
      <c r="UAS657" s="2"/>
      <c r="UAT657" s="2"/>
      <c r="UAU657" s="2"/>
      <c r="UAV657" s="2"/>
      <c r="UAW657" s="2"/>
      <c r="UAX657" s="2"/>
      <c r="UAY657" s="2"/>
      <c r="UAZ657" s="2"/>
      <c r="UBA657" s="2"/>
      <c r="UBB657" s="2"/>
      <c r="UBC657" s="2"/>
      <c r="UBD657" s="2"/>
      <c r="UBE657" s="2"/>
      <c r="UBF657" s="2"/>
      <c r="UBG657" s="2"/>
      <c r="UBH657" s="2"/>
      <c r="UBI657" s="2"/>
      <c r="UBJ657" s="2"/>
      <c r="UBK657" s="2"/>
      <c r="UBL657" s="2"/>
      <c r="UBM657" s="2"/>
      <c r="UBN657" s="2"/>
      <c r="UBO657" s="2"/>
      <c r="UBP657" s="2"/>
      <c r="UBQ657" s="2"/>
      <c r="UBR657" s="2"/>
      <c r="UBS657" s="2"/>
      <c r="UBT657" s="2"/>
      <c r="UBU657" s="2"/>
      <c r="UBV657" s="2"/>
      <c r="UBW657" s="2"/>
      <c r="UBX657" s="2"/>
      <c r="UBY657" s="2"/>
      <c r="UBZ657" s="2"/>
      <c r="UCA657" s="2"/>
      <c r="UCB657" s="2"/>
      <c r="UCC657" s="2"/>
      <c r="UCD657" s="2"/>
      <c r="UCE657" s="2"/>
      <c r="UCF657" s="2"/>
      <c r="UCG657" s="2"/>
      <c r="UCH657" s="2"/>
      <c r="UCI657" s="2"/>
      <c r="UCJ657" s="2"/>
      <c r="UCK657" s="2"/>
      <c r="UCL657" s="2"/>
      <c r="UCM657" s="2"/>
      <c r="UCN657" s="2"/>
      <c r="UCO657" s="2"/>
      <c r="UCP657" s="2"/>
      <c r="UCQ657" s="2"/>
      <c r="UCR657" s="2"/>
      <c r="UCS657" s="2"/>
      <c r="UCT657" s="2"/>
      <c r="UCU657" s="2"/>
      <c r="UCV657" s="2"/>
      <c r="UCW657" s="2"/>
      <c r="UCX657" s="2"/>
      <c r="UCY657" s="2"/>
      <c r="UCZ657" s="2"/>
      <c r="UDA657" s="2"/>
      <c r="UDB657" s="2"/>
      <c r="UDC657" s="2"/>
      <c r="UDD657" s="2"/>
      <c r="UDE657" s="2"/>
      <c r="UDF657" s="2"/>
      <c r="UDG657" s="2"/>
      <c r="UDH657" s="2"/>
      <c r="UDI657" s="2"/>
      <c r="UDJ657" s="2"/>
      <c r="UDK657" s="2"/>
      <c r="UDL657" s="2"/>
      <c r="UDM657" s="2"/>
      <c r="UDN657" s="2"/>
      <c r="UDO657" s="2"/>
      <c r="UDP657" s="2"/>
      <c r="UDQ657" s="2"/>
      <c r="UDR657" s="2"/>
      <c r="UDS657" s="2"/>
      <c r="UDT657" s="2"/>
      <c r="UDU657" s="2"/>
      <c r="UDV657" s="2"/>
      <c r="UDW657" s="2"/>
      <c r="UDX657" s="2"/>
      <c r="UDY657" s="2"/>
      <c r="UDZ657" s="2"/>
      <c r="UEA657" s="2"/>
      <c r="UEB657" s="2"/>
      <c r="UEC657" s="2"/>
      <c r="UED657" s="2"/>
      <c r="UEE657" s="2"/>
      <c r="UEF657" s="2"/>
      <c r="UEG657" s="2"/>
      <c r="UEH657" s="2"/>
      <c r="UEI657" s="2"/>
      <c r="UEJ657" s="2"/>
      <c r="UEK657" s="2"/>
      <c r="UEL657" s="2"/>
      <c r="UEM657" s="2"/>
      <c r="UEN657" s="2"/>
      <c r="UEO657" s="2"/>
      <c r="UEP657" s="2"/>
      <c r="UEQ657" s="2"/>
      <c r="UER657" s="2"/>
      <c r="UES657" s="2"/>
      <c r="UET657" s="2"/>
      <c r="UEU657" s="2"/>
      <c r="UEV657" s="2"/>
      <c r="UEW657" s="2"/>
      <c r="UEX657" s="2"/>
      <c r="UEY657" s="2"/>
      <c r="UEZ657" s="2"/>
      <c r="UFA657" s="2"/>
      <c r="UFB657" s="2"/>
      <c r="UFC657" s="2"/>
      <c r="UFD657" s="2"/>
      <c r="UFE657" s="2"/>
      <c r="UFF657" s="2"/>
      <c r="UFG657" s="2"/>
      <c r="UFH657" s="2"/>
      <c r="UFI657" s="2"/>
      <c r="UFJ657" s="2"/>
      <c r="UFK657" s="2"/>
      <c r="UFL657" s="2"/>
      <c r="UFM657" s="2"/>
      <c r="UFN657" s="2"/>
      <c r="UFO657" s="2"/>
      <c r="UFP657" s="2"/>
      <c r="UFQ657" s="2"/>
      <c r="UFR657" s="2"/>
      <c r="UFS657" s="2"/>
      <c r="UFT657" s="2"/>
      <c r="UFU657" s="2"/>
      <c r="UFV657" s="2"/>
      <c r="UFW657" s="2"/>
      <c r="UFX657" s="2"/>
      <c r="UFY657" s="2"/>
      <c r="UFZ657" s="2"/>
      <c r="UGA657" s="2"/>
      <c r="UGB657" s="2"/>
      <c r="UGC657" s="2"/>
      <c r="UGD657" s="2"/>
      <c r="UGE657" s="2"/>
      <c r="UGF657" s="2"/>
      <c r="UGG657" s="2"/>
      <c r="UGH657" s="2"/>
      <c r="UGI657" s="2"/>
      <c r="UGJ657" s="2"/>
      <c r="UGK657" s="2"/>
      <c r="UGL657" s="2"/>
      <c r="UGM657" s="2"/>
      <c r="UGN657" s="2"/>
      <c r="UGO657" s="2"/>
      <c r="UGP657" s="2"/>
      <c r="UGQ657" s="2"/>
      <c r="UGR657" s="2"/>
      <c r="UGS657" s="2"/>
      <c r="UGT657" s="2"/>
      <c r="UGU657" s="2"/>
      <c r="UGV657" s="2"/>
      <c r="UGW657" s="2"/>
      <c r="UGX657" s="2"/>
      <c r="UGY657" s="2"/>
      <c r="UGZ657" s="2"/>
      <c r="UHA657" s="2"/>
      <c r="UHB657" s="2"/>
      <c r="UHC657" s="2"/>
      <c r="UHD657" s="2"/>
      <c r="UHE657" s="2"/>
      <c r="UHF657" s="2"/>
      <c r="UHG657" s="2"/>
      <c r="UHH657" s="2"/>
      <c r="UHI657" s="2"/>
      <c r="UHJ657" s="2"/>
      <c r="UHK657" s="2"/>
      <c r="UHL657" s="2"/>
      <c r="UHM657" s="2"/>
      <c r="UHN657" s="2"/>
      <c r="UHO657" s="2"/>
      <c r="UHP657" s="2"/>
      <c r="UHQ657" s="2"/>
      <c r="UHR657" s="2"/>
      <c r="UHS657" s="2"/>
      <c r="UHT657" s="2"/>
      <c r="UHU657" s="2"/>
      <c r="UHV657" s="2"/>
      <c r="UHW657" s="2"/>
      <c r="UHX657" s="2"/>
      <c r="UHY657" s="2"/>
      <c r="UHZ657" s="2"/>
      <c r="UIA657" s="2"/>
      <c r="UIB657" s="2"/>
      <c r="UIC657" s="2"/>
      <c r="UID657" s="2"/>
      <c r="UIE657" s="2"/>
      <c r="UIF657" s="2"/>
      <c r="UIG657" s="2"/>
      <c r="UIH657" s="2"/>
      <c r="UII657" s="2"/>
      <c r="UIJ657" s="2"/>
      <c r="UIK657" s="2"/>
      <c r="UIL657" s="2"/>
      <c r="UIM657" s="2"/>
      <c r="UIN657" s="2"/>
      <c r="UIO657" s="2"/>
      <c r="UIP657" s="2"/>
      <c r="UIQ657" s="2"/>
      <c r="UIR657" s="2"/>
      <c r="UIS657" s="2"/>
      <c r="UIT657" s="2"/>
      <c r="UIU657" s="2"/>
      <c r="UIV657" s="2"/>
      <c r="UIW657" s="2"/>
      <c r="UIX657" s="2"/>
      <c r="UIY657" s="2"/>
      <c r="UIZ657" s="2"/>
      <c r="UJA657" s="2"/>
      <c r="UJB657" s="2"/>
      <c r="UJC657" s="2"/>
      <c r="UJD657" s="2"/>
      <c r="UJE657" s="2"/>
      <c r="UJF657" s="2"/>
      <c r="UJG657" s="2"/>
      <c r="UJH657" s="2"/>
      <c r="UJI657" s="2"/>
      <c r="UJJ657" s="2"/>
      <c r="UJK657" s="2"/>
      <c r="UJL657" s="2"/>
      <c r="UJM657" s="2"/>
      <c r="UJN657" s="2"/>
      <c r="UJO657" s="2"/>
      <c r="UJP657" s="2"/>
      <c r="UJQ657" s="2"/>
      <c r="UJR657" s="2"/>
      <c r="UJS657" s="2"/>
      <c r="UJT657" s="2"/>
      <c r="UJU657" s="2"/>
      <c r="UJV657" s="2"/>
      <c r="UJW657" s="2"/>
      <c r="UJX657" s="2"/>
      <c r="UJY657" s="2"/>
      <c r="UJZ657" s="2"/>
      <c r="UKA657" s="2"/>
      <c r="UKB657" s="2"/>
      <c r="UKC657" s="2"/>
      <c r="UKD657" s="2"/>
      <c r="UKE657" s="2"/>
      <c r="UKF657" s="2"/>
      <c r="UKG657" s="2"/>
      <c r="UKH657" s="2"/>
      <c r="UKI657" s="2"/>
      <c r="UKJ657" s="2"/>
      <c r="UKK657" s="2"/>
      <c r="UKL657" s="2"/>
      <c r="UKM657" s="2"/>
      <c r="UKN657" s="2"/>
      <c r="UKO657" s="2"/>
      <c r="UKP657" s="2"/>
      <c r="UKQ657" s="2"/>
      <c r="UKR657" s="2"/>
      <c r="UKS657" s="2"/>
      <c r="UKT657" s="2"/>
      <c r="UKU657" s="2"/>
      <c r="UKV657" s="2"/>
      <c r="UKW657" s="2"/>
      <c r="UKX657" s="2"/>
      <c r="UKY657" s="2"/>
      <c r="UKZ657" s="2"/>
      <c r="ULA657" s="2"/>
      <c r="ULB657" s="2"/>
      <c r="ULC657" s="2"/>
      <c r="ULD657" s="2"/>
      <c r="ULE657" s="2"/>
      <c r="ULF657" s="2"/>
      <c r="ULG657" s="2"/>
      <c r="ULH657" s="2"/>
      <c r="ULI657" s="2"/>
      <c r="ULJ657" s="2"/>
      <c r="ULK657" s="2"/>
      <c r="ULL657" s="2"/>
      <c r="ULM657" s="2"/>
      <c r="ULN657" s="2"/>
      <c r="ULO657" s="2"/>
      <c r="ULP657" s="2"/>
      <c r="ULQ657" s="2"/>
      <c r="ULR657" s="2"/>
      <c r="ULS657" s="2"/>
      <c r="ULT657" s="2"/>
      <c r="ULU657" s="2"/>
      <c r="ULV657" s="2"/>
      <c r="ULW657" s="2"/>
      <c r="ULX657" s="2"/>
      <c r="ULY657" s="2"/>
      <c r="ULZ657" s="2"/>
      <c r="UMA657" s="2"/>
      <c r="UMB657" s="2"/>
      <c r="UMC657" s="2"/>
      <c r="UMD657" s="2"/>
      <c r="UME657" s="2"/>
      <c r="UMF657" s="2"/>
      <c r="UMG657" s="2"/>
      <c r="UMH657" s="2"/>
      <c r="UMI657" s="2"/>
      <c r="UMJ657" s="2"/>
      <c r="UMK657" s="2"/>
      <c r="UML657" s="2"/>
      <c r="UMM657" s="2"/>
      <c r="UMN657" s="2"/>
      <c r="UMO657" s="2"/>
      <c r="UMP657" s="2"/>
      <c r="UMQ657" s="2"/>
      <c r="UMR657" s="2"/>
      <c r="UMS657" s="2"/>
      <c r="UMT657" s="2"/>
      <c r="UMU657" s="2"/>
      <c r="UMV657" s="2"/>
      <c r="UMW657" s="2"/>
      <c r="UMX657" s="2"/>
      <c r="UMY657" s="2"/>
      <c r="UMZ657" s="2"/>
      <c r="UNA657" s="2"/>
      <c r="UNB657" s="2"/>
      <c r="UNC657" s="2"/>
      <c r="UND657" s="2"/>
      <c r="UNE657" s="2"/>
      <c r="UNF657" s="2"/>
      <c r="UNG657" s="2"/>
      <c r="UNH657" s="2"/>
      <c r="UNI657" s="2"/>
      <c r="UNJ657" s="2"/>
      <c r="UNK657" s="2"/>
      <c r="UNL657" s="2"/>
      <c r="UNM657" s="2"/>
      <c r="UNN657" s="2"/>
      <c r="UNO657" s="2"/>
      <c r="UNP657" s="2"/>
      <c r="UNQ657" s="2"/>
      <c r="UNR657" s="2"/>
      <c r="UNS657" s="2"/>
      <c r="UNT657" s="2"/>
      <c r="UNU657" s="2"/>
      <c r="UNV657" s="2"/>
      <c r="UNW657" s="2"/>
      <c r="UNX657" s="2"/>
      <c r="UNY657" s="2"/>
      <c r="UNZ657" s="2"/>
      <c r="UOA657" s="2"/>
      <c r="UOB657" s="2"/>
      <c r="UOC657" s="2"/>
      <c r="UOD657" s="2"/>
      <c r="UOE657" s="2"/>
      <c r="UOF657" s="2"/>
      <c r="UOG657" s="2"/>
      <c r="UOH657" s="2"/>
      <c r="UOI657" s="2"/>
      <c r="UOJ657" s="2"/>
      <c r="UOK657" s="2"/>
      <c r="UOL657" s="2"/>
      <c r="UOM657" s="2"/>
      <c r="UON657" s="2"/>
      <c r="UOO657" s="2"/>
      <c r="UOP657" s="2"/>
      <c r="UOQ657" s="2"/>
      <c r="UOR657" s="2"/>
      <c r="UOS657" s="2"/>
      <c r="UOT657" s="2"/>
      <c r="UOU657" s="2"/>
      <c r="UOV657" s="2"/>
      <c r="UOW657" s="2"/>
      <c r="UOX657" s="2"/>
      <c r="UOY657" s="2"/>
      <c r="UOZ657" s="2"/>
      <c r="UPA657" s="2"/>
      <c r="UPB657" s="2"/>
      <c r="UPC657" s="2"/>
      <c r="UPD657" s="2"/>
      <c r="UPE657" s="2"/>
      <c r="UPF657" s="2"/>
      <c r="UPG657" s="2"/>
      <c r="UPH657" s="2"/>
      <c r="UPI657" s="2"/>
      <c r="UPJ657" s="2"/>
      <c r="UPK657" s="2"/>
      <c r="UPL657" s="2"/>
      <c r="UPM657" s="2"/>
      <c r="UPN657" s="2"/>
      <c r="UPO657" s="2"/>
      <c r="UPP657" s="2"/>
      <c r="UPQ657" s="2"/>
      <c r="UPR657" s="2"/>
      <c r="UPS657" s="2"/>
      <c r="UPT657" s="2"/>
      <c r="UPU657" s="2"/>
      <c r="UPV657" s="2"/>
      <c r="UPW657" s="2"/>
      <c r="UPX657" s="2"/>
      <c r="UPY657" s="2"/>
      <c r="UPZ657" s="2"/>
      <c r="UQA657" s="2"/>
      <c r="UQB657" s="2"/>
      <c r="UQC657" s="2"/>
      <c r="UQD657" s="2"/>
      <c r="UQE657" s="2"/>
      <c r="UQF657" s="2"/>
      <c r="UQG657" s="2"/>
      <c r="UQH657" s="2"/>
      <c r="UQI657" s="2"/>
      <c r="UQJ657" s="2"/>
      <c r="UQK657" s="2"/>
      <c r="UQL657" s="2"/>
      <c r="UQM657" s="2"/>
      <c r="UQN657" s="2"/>
      <c r="UQO657" s="2"/>
      <c r="UQP657" s="2"/>
      <c r="UQQ657" s="2"/>
      <c r="UQR657" s="2"/>
      <c r="UQS657" s="2"/>
      <c r="UQT657" s="2"/>
      <c r="UQU657" s="2"/>
      <c r="UQV657" s="2"/>
      <c r="UQW657" s="2"/>
      <c r="UQX657" s="2"/>
      <c r="UQY657" s="2"/>
      <c r="UQZ657" s="2"/>
      <c r="URA657" s="2"/>
      <c r="URB657" s="2"/>
      <c r="URC657" s="2"/>
      <c r="URD657" s="2"/>
      <c r="URE657" s="2"/>
      <c r="URF657" s="2"/>
      <c r="URG657" s="2"/>
      <c r="URH657" s="2"/>
      <c r="URI657" s="2"/>
      <c r="URJ657" s="2"/>
      <c r="URK657" s="2"/>
      <c r="URL657" s="2"/>
      <c r="URM657" s="2"/>
      <c r="URN657" s="2"/>
      <c r="URO657" s="2"/>
      <c r="URP657" s="2"/>
      <c r="URQ657" s="2"/>
      <c r="URR657" s="2"/>
      <c r="URS657" s="2"/>
      <c r="URT657" s="2"/>
      <c r="URU657" s="2"/>
      <c r="URV657" s="2"/>
      <c r="URW657" s="2"/>
      <c r="URX657" s="2"/>
      <c r="URY657" s="2"/>
      <c r="URZ657" s="2"/>
      <c r="USA657" s="2"/>
      <c r="USB657" s="2"/>
      <c r="USC657" s="2"/>
      <c r="USD657" s="2"/>
      <c r="USE657" s="2"/>
      <c r="USF657" s="2"/>
      <c r="USG657" s="2"/>
      <c r="USH657" s="2"/>
      <c r="USI657" s="2"/>
      <c r="USJ657" s="2"/>
      <c r="USK657" s="2"/>
      <c r="USL657" s="2"/>
      <c r="USM657" s="2"/>
      <c r="USN657" s="2"/>
      <c r="USO657" s="2"/>
      <c r="USP657" s="2"/>
      <c r="USQ657" s="2"/>
      <c r="USR657" s="2"/>
      <c r="USS657" s="2"/>
      <c r="UST657" s="2"/>
      <c r="USU657" s="2"/>
      <c r="USV657" s="2"/>
      <c r="USW657" s="2"/>
      <c r="USX657" s="2"/>
      <c r="USY657" s="2"/>
      <c r="USZ657" s="2"/>
      <c r="UTA657" s="2"/>
      <c r="UTB657" s="2"/>
      <c r="UTC657" s="2"/>
      <c r="UTD657" s="2"/>
      <c r="UTE657" s="2"/>
      <c r="UTF657" s="2"/>
      <c r="UTG657" s="2"/>
      <c r="UTH657" s="2"/>
      <c r="UTI657" s="2"/>
      <c r="UTJ657" s="2"/>
      <c r="UTK657" s="2"/>
      <c r="UTL657" s="2"/>
      <c r="UTM657" s="2"/>
      <c r="UTN657" s="2"/>
      <c r="UTO657" s="2"/>
      <c r="UTP657" s="2"/>
      <c r="UTQ657" s="2"/>
      <c r="UTR657" s="2"/>
      <c r="UTS657" s="2"/>
      <c r="UTT657" s="2"/>
      <c r="UTU657" s="2"/>
      <c r="UTV657" s="2"/>
      <c r="UTW657" s="2"/>
      <c r="UTX657" s="2"/>
      <c r="UTY657" s="2"/>
      <c r="UTZ657" s="2"/>
      <c r="UUA657" s="2"/>
      <c r="UUB657" s="2"/>
      <c r="UUC657" s="2"/>
      <c r="UUD657" s="2"/>
      <c r="UUE657" s="2"/>
      <c r="UUF657" s="2"/>
      <c r="UUG657" s="2"/>
      <c r="UUH657" s="2"/>
      <c r="UUI657" s="2"/>
      <c r="UUJ657" s="2"/>
      <c r="UUK657" s="2"/>
      <c r="UUL657" s="2"/>
      <c r="UUM657" s="2"/>
      <c r="UUN657" s="2"/>
      <c r="UUO657" s="2"/>
      <c r="UUP657" s="2"/>
      <c r="UUQ657" s="2"/>
      <c r="UUR657" s="2"/>
      <c r="UUS657" s="2"/>
      <c r="UUT657" s="2"/>
      <c r="UUU657" s="2"/>
      <c r="UUV657" s="2"/>
      <c r="UUW657" s="2"/>
      <c r="UUX657" s="2"/>
      <c r="UUY657" s="2"/>
      <c r="UUZ657" s="2"/>
      <c r="UVA657" s="2"/>
      <c r="UVB657" s="2"/>
      <c r="UVC657" s="2"/>
      <c r="UVD657" s="2"/>
      <c r="UVE657" s="2"/>
      <c r="UVF657" s="2"/>
      <c r="UVG657" s="2"/>
      <c r="UVH657" s="2"/>
      <c r="UVI657" s="2"/>
      <c r="UVJ657" s="2"/>
      <c r="UVK657" s="2"/>
      <c r="UVL657" s="2"/>
      <c r="UVM657" s="2"/>
      <c r="UVN657" s="2"/>
      <c r="UVO657" s="2"/>
      <c r="UVP657" s="2"/>
      <c r="UVQ657" s="2"/>
      <c r="UVR657" s="2"/>
      <c r="UVS657" s="2"/>
      <c r="UVT657" s="2"/>
      <c r="UVU657" s="2"/>
      <c r="UVV657" s="2"/>
      <c r="UVW657" s="2"/>
      <c r="UVX657" s="2"/>
      <c r="UVY657" s="2"/>
      <c r="UVZ657" s="2"/>
      <c r="UWA657" s="2"/>
      <c r="UWB657" s="2"/>
      <c r="UWC657" s="2"/>
      <c r="UWD657" s="2"/>
      <c r="UWE657" s="2"/>
      <c r="UWF657" s="2"/>
      <c r="UWG657" s="2"/>
      <c r="UWH657" s="2"/>
      <c r="UWI657" s="2"/>
      <c r="UWJ657" s="2"/>
      <c r="UWK657" s="2"/>
      <c r="UWL657" s="2"/>
      <c r="UWM657" s="2"/>
      <c r="UWN657" s="2"/>
      <c r="UWO657" s="2"/>
      <c r="UWP657" s="2"/>
      <c r="UWQ657" s="2"/>
      <c r="UWR657" s="2"/>
      <c r="UWS657" s="2"/>
      <c r="UWT657" s="2"/>
      <c r="UWU657" s="2"/>
      <c r="UWV657" s="2"/>
      <c r="UWW657" s="2"/>
      <c r="UWX657" s="2"/>
      <c r="UWY657" s="2"/>
      <c r="UWZ657" s="2"/>
      <c r="UXA657" s="2"/>
      <c r="UXB657" s="2"/>
      <c r="UXC657" s="2"/>
      <c r="UXD657" s="2"/>
      <c r="UXE657" s="2"/>
      <c r="UXF657" s="2"/>
      <c r="UXG657" s="2"/>
      <c r="UXH657" s="2"/>
      <c r="UXI657" s="2"/>
      <c r="UXJ657" s="2"/>
      <c r="UXK657" s="2"/>
      <c r="UXL657" s="2"/>
      <c r="UXM657" s="2"/>
      <c r="UXN657" s="2"/>
      <c r="UXO657" s="2"/>
      <c r="UXP657" s="2"/>
      <c r="UXQ657" s="2"/>
      <c r="UXR657" s="2"/>
      <c r="UXS657" s="2"/>
      <c r="UXT657" s="2"/>
      <c r="UXU657" s="2"/>
      <c r="UXV657" s="2"/>
      <c r="UXW657" s="2"/>
      <c r="UXX657" s="2"/>
      <c r="UXY657" s="2"/>
      <c r="UXZ657" s="2"/>
      <c r="UYA657" s="2"/>
      <c r="UYB657" s="2"/>
      <c r="UYC657" s="2"/>
      <c r="UYD657" s="2"/>
      <c r="UYE657" s="2"/>
      <c r="UYF657" s="2"/>
      <c r="UYG657" s="2"/>
      <c r="UYH657" s="2"/>
      <c r="UYI657" s="2"/>
      <c r="UYJ657" s="2"/>
      <c r="UYK657" s="2"/>
      <c r="UYL657" s="2"/>
      <c r="UYM657" s="2"/>
      <c r="UYN657" s="2"/>
      <c r="UYO657" s="2"/>
      <c r="UYP657" s="2"/>
      <c r="UYQ657" s="2"/>
      <c r="UYR657" s="2"/>
      <c r="UYS657" s="2"/>
      <c r="UYT657" s="2"/>
      <c r="UYU657" s="2"/>
      <c r="UYV657" s="2"/>
      <c r="UYW657" s="2"/>
      <c r="UYX657" s="2"/>
      <c r="UYY657" s="2"/>
      <c r="UYZ657" s="2"/>
      <c r="UZA657" s="2"/>
      <c r="UZB657" s="2"/>
      <c r="UZC657" s="2"/>
      <c r="UZD657" s="2"/>
      <c r="UZE657" s="2"/>
      <c r="UZF657" s="2"/>
      <c r="UZG657" s="2"/>
      <c r="UZH657" s="2"/>
      <c r="UZI657" s="2"/>
      <c r="UZJ657" s="2"/>
      <c r="UZK657" s="2"/>
      <c r="UZL657" s="2"/>
      <c r="UZM657" s="2"/>
      <c r="UZN657" s="2"/>
      <c r="UZO657" s="2"/>
      <c r="UZP657" s="2"/>
      <c r="UZQ657" s="2"/>
      <c r="UZR657" s="2"/>
      <c r="UZS657" s="2"/>
      <c r="UZT657" s="2"/>
      <c r="UZU657" s="2"/>
      <c r="UZV657" s="2"/>
      <c r="UZW657" s="2"/>
      <c r="UZX657" s="2"/>
      <c r="UZY657" s="2"/>
      <c r="UZZ657" s="2"/>
      <c r="VAA657" s="2"/>
      <c r="VAB657" s="2"/>
      <c r="VAC657" s="2"/>
      <c r="VAD657" s="2"/>
      <c r="VAE657" s="2"/>
      <c r="VAF657" s="2"/>
      <c r="VAG657" s="2"/>
      <c r="VAH657" s="2"/>
      <c r="VAI657" s="2"/>
      <c r="VAJ657" s="2"/>
      <c r="VAK657" s="2"/>
      <c r="VAL657" s="2"/>
      <c r="VAM657" s="2"/>
      <c r="VAN657" s="2"/>
      <c r="VAO657" s="2"/>
      <c r="VAP657" s="2"/>
      <c r="VAQ657" s="2"/>
      <c r="VAR657" s="2"/>
      <c r="VAS657" s="2"/>
      <c r="VAT657" s="2"/>
      <c r="VAU657" s="2"/>
      <c r="VAV657" s="2"/>
      <c r="VAW657" s="2"/>
      <c r="VAX657" s="2"/>
      <c r="VAY657" s="2"/>
      <c r="VAZ657" s="2"/>
      <c r="VBA657" s="2"/>
      <c r="VBB657" s="2"/>
      <c r="VBC657" s="2"/>
      <c r="VBD657" s="2"/>
      <c r="VBE657" s="2"/>
      <c r="VBF657" s="2"/>
      <c r="VBG657" s="2"/>
      <c r="VBH657" s="2"/>
      <c r="VBI657" s="2"/>
      <c r="VBJ657" s="2"/>
      <c r="VBK657" s="2"/>
      <c r="VBL657" s="2"/>
      <c r="VBM657" s="2"/>
      <c r="VBN657" s="2"/>
      <c r="VBO657" s="2"/>
      <c r="VBP657" s="2"/>
      <c r="VBQ657" s="2"/>
      <c r="VBR657" s="2"/>
      <c r="VBS657" s="2"/>
      <c r="VBT657" s="2"/>
      <c r="VBU657" s="2"/>
      <c r="VBV657" s="2"/>
      <c r="VBW657" s="2"/>
      <c r="VBX657" s="2"/>
      <c r="VBY657" s="2"/>
      <c r="VBZ657" s="2"/>
      <c r="VCA657" s="2"/>
      <c r="VCB657" s="2"/>
      <c r="VCC657" s="2"/>
      <c r="VCD657" s="2"/>
      <c r="VCE657" s="2"/>
      <c r="VCF657" s="2"/>
      <c r="VCG657" s="2"/>
      <c r="VCH657" s="2"/>
      <c r="VCI657" s="2"/>
      <c r="VCJ657" s="2"/>
      <c r="VCK657" s="2"/>
      <c r="VCL657" s="2"/>
      <c r="VCM657" s="2"/>
      <c r="VCN657" s="2"/>
      <c r="VCO657" s="2"/>
      <c r="VCP657" s="2"/>
      <c r="VCQ657" s="2"/>
      <c r="VCR657" s="2"/>
      <c r="VCS657" s="2"/>
      <c r="VCT657" s="2"/>
      <c r="VCU657" s="2"/>
      <c r="VCV657" s="2"/>
      <c r="VCW657" s="2"/>
      <c r="VCX657" s="2"/>
      <c r="VCY657" s="2"/>
      <c r="VCZ657" s="2"/>
      <c r="VDA657" s="2"/>
      <c r="VDB657" s="2"/>
      <c r="VDC657" s="2"/>
      <c r="VDD657" s="2"/>
      <c r="VDE657" s="2"/>
      <c r="VDF657" s="2"/>
      <c r="VDG657" s="2"/>
      <c r="VDH657" s="2"/>
      <c r="VDI657" s="2"/>
      <c r="VDJ657" s="2"/>
      <c r="VDK657" s="2"/>
      <c r="VDL657" s="2"/>
      <c r="VDM657" s="2"/>
      <c r="VDN657" s="2"/>
      <c r="VDO657" s="2"/>
      <c r="VDP657" s="2"/>
      <c r="VDQ657" s="2"/>
      <c r="VDR657" s="2"/>
      <c r="VDS657" s="2"/>
      <c r="VDT657" s="2"/>
      <c r="VDU657" s="2"/>
      <c r="VDV657" s="2"/>
      <c r="VDW657" s="2"/>
      <c r="VDX657" s="2"/>
      <c r="VDY657" s="2"/>
      <c r="VDZ657" s="2"/>
      <c r="VEA657" s="2"/>
      <c r="VEB657" s="2"/>
      <c r="VEC657" s="2"/>
      <c r="VED657" s="2"/>
      <c r="VEE657" s="2"/>
      <c r="VEF657" s="2"/>
      <c r="VEG657" s="2"/>
      <c r="VEH657" s="2"/>
      <c r="VEI657" s="2"/>
      <c r="VEJ657" s="2"/>
      <c r="VEK657" s="2"/>
      <c r="VEL657" s="2"/>
      <c r="VEM657" s="2"/>
      <c r="VEN657" s="2"/>
      <c r="VEO657" s="2"/>
      <c r="VEP657" s="2"/>
      <c r="VEQ657" s="2"/>
      <c r="VER657" s="2"/>
      <c r="VES657" s="2"/>
      <c r="VET657" s="2"/>
      <c r="VEU657" s="2"/>
      <c r="VEV657" s="2"/>
      <c r="VEW657" s="2"/>
      <c r="VEX657" s="2"/>
      <c r="VEY657" s="2"/>
      <c r="VEZ657" s="2"/>
      <c r="VFA657" s="2"/>
      <c r="VFB657" s="2"/>
      <c r="VFC657" s="2"/>
      <c r="VFD657" s="2"/>
      <c r="VFE657" s="2"/>
      <c r="VFF657" s="2"/>
      <c r="VFG657" s="2"/>
      <c r="VFH657" s="2"/>
      <c r="VFI657" s="2"/>
      <c r="VFJ657" s="2"/>
      <c r="VFK657" s="2"/>
      <c r="VFL657" s="2"/>
      <c r="VFM657" s="2"/>
      <c r="VFN657" s="2"/>
      <c r="VFO657" s="2"/>
      <c r="VFP657" s="2"/>
      <c r="VFQ657" s="2"/>
      <c r="VFR657" s="2"/>
      <c r="VFS657" s="2"/>
      <c r="VFT657" s="2"/>
      <c r="VFU657" s="2"/>
      <c r="VFV657" s="2"/>
      <c r="VFW657" s="2"/>
      <c r="VFX657" s="2"/>
      <c r="VFY657" s="2"/>
      <c r="VFZ657" s="2"/>
      <c r="VGA657" s="2"/>
      <c r="VGB657" s="2"/>
      <c r="VGC657" s="2"/>
      <c r="VGD657" s="2"/>
      <c r="VGE657" s="2"/>
      <c r="VGF657" s="2"/>
      <c r="VGG657" s="2"/>
      <c r="VGH657" s="2"/>
      <c r="VGI657" s="2"/>
      <c r="VGJ657" s="2"/>
      <c r="VGK657" s="2"/>
      <c r="VGL657" s="2"/>
      <c r="VGM657" s="2"/>
      <c r="VGN657" s="2"/>
      <c r="VGO657" s="2"/>
      <c r="VGP657" s="2"/>
      <c r="VGQ657" s="2"/>
      <c r="VGR657" s="2"/>
      <c r="VGS657" s="2"/>
      <c r="VGT657" s="2"/>
      <c r="VGU657" s="2"/>
      <c r="VGV657" s="2"/>
      <c r="VGW657" s="2"/>
      <c r="VGX657" s="2"/>
      <c r="VGY657" s="2"/>
      <c r="VGZ657" s="2"/>
      <c r="VHA657" s="2"/>
      <c r="VHB657" s="2"/>
      <c r="VHC657" s="2"/>
      <c r="VHD657" s="2"/>
      <c r="VHE657" s="2"/>
      <c r="VHF657" s="2"/>
      <c r="VHG657" s="2"/>
      <c r="VHH657" s="2"/>
      <c r="VHI657" s="2"/>
      <c r="VHJ657" s="2"/>
      <c r="VHK657" s="2"/>
      <c r="VHL657" s="2"/>
      <c r="VHM657" s="2"/>
      <c r="VHN657" s="2"/>
      <c r="VHO657" s="2"/>
      <c r="VHP657" s="2"/>
      <c r="VHQ657" s="2"/>
      <c r="VHR657" s="2"/>
      <c r="VHS657" s="2"/>
      <c r="VHT657" s="2"/>
      <c r="VHU657" s="2"/>
      <c r="VHV657" s="2"/>
      <c r="VHW657" s="2"/>
      <c r="VHX657" s="2"/>
      <c r="VHY657" s="2"/>
      <c r="VHZ657" s="2"/>
      <c r="VIA657" s="2"/>
      <c r="VIB657" s="2"/>
      <c r="VIC657" s="2"/>
      <c r="VID657" s="2"/>
      <c r="VIE657" s="2"/>
      <c r="VIF657" s="2"/>
      <c r="VIG657" s="2"/>
      <c r="VIH657" s="2"/>
      <c r="VII657" s="2"/>
      <c r="VIJ657" s="2"/>
      <c r="VIK657" s="2"/>
      <c r="VIL657" s="2"/>
      <c r="VIM657" s="2"/>
      <c r="VIN657" s="2"/>
      <c r="VIO657" s="2"/>
      <c r="VIP657" s="2"/>
      <c r="VIQ657" s="2"/>
      <c r="VIR657" s="2"/>
      <c r="VIS657" s="2"/>
      <c r="VIT657" s="2"/>
      <c r="VIU657" s="2"/>
      <c r="VIV657" s="2"/>
      <c r="VIW657" s="2"/>
      <c r="VIX657" s="2"/>
      <c r="VIY657" s="2"/>
      <c r="VIZ657" s="2"/>
      <c r="VJA657" s="2"/>
      <c r="VJB657" s="2"/>
      <c r="VJC657" s="2"/>
      <c r="VJD657" s="2"/>
      <c r="VJE657" s="2"/>
      <c r="VJF657" s="2"/>
      <c r="VJG657" s="2"/>
      <c r="VJH657" s="2"/>
      <c r="VJI657" s="2"/>
      <c r="VJJ657" s="2"/>
      <c r="VJK657" s="2"/>
      <c r="VJL657" s="2"/>
      <c r="VJM657" s="2"/>
      <c r="VJN657" s="2"/>
      <c r="VJO657" s="2"/>
      <c r="VJP657" s="2"/>
      <c r="VJQ657" s="2"/>
      <c r="VJR657" s="2"/>
      <c r="VJS657" s="2"/>
      <c r="VJT657" s="2"/>
      <c r="VJU657" s="2"/>
      <c r="VJV657" s="2"/>
      <c r="VJW657" s="2"/>
      <c r="VJX657" s="2"/>
      <c r="VJY657" s="2"/>
      <c r="VJZ657" s="2"/>
      <c r="VKA657" s="2"/>
      <c r="VKB657" s="2"/>
      <c r="VKC657" s="2"/>
      <c r="VKD657" s="2"/>
      <c r="VKE657" s="2"/>
      <c r="VKF657" s="2"/>
      <c r="VKG657" s="2"/>
      <c r="VKH657" s="2"/>
      <c r="VKI657" s="2"/>
      <c r="VKJ657" s="2"/>
      <c r="VKK657" s="2"/>
      <c r="VKL657" s="2"/>
      <c r="VKM657" s="2"/>
      <c r="VKN657" s="2"/>
      <c r="VKO657" s="2"/>
      <c r="VKP657" s="2"/>
      <c r="VKQ657" s="2"/>
      <c r="VKR657" s="2"/>
      <c r="VKS657" s="2"/>
      <c r="VKT657" s="2"/>
      <c r="VKU657" s="2"/>
      <c r="VKV657" s="2"/>
      <c r="VKW657" s="2"/>
      <c r="VKX657" s="2"/>
      <c r="VKY657" s="2"/>
      <c r="VKZ657" s="2"/>
      <c r="VLA657" s="2"/>
      <c r="VLB657" s="2"/>
      <c r="VLC657" s="2"/>
      <c r="VLD657" s="2"/>
      <c r="VLE657" s="2"/>
      <c r="VLF657" s="2"/>
      <c r="VLG657" s="2"/>
      <c r="VLH657" s="2"/>
      <c r="VLI657" s="2"/>
      <c r="VLJ657" s="2"/>
      <c r="VLK657" s="2"/>
      <c r="VLL657" s="2"/>
      <c r="VLM657" s="2"/>
      <c r="VLN657" s="2"/>
      <c r="VLO657" s="2"/>
      <c r="VLP657" s="2"/>
      <c r="VLQ657" s="2"/>
      <c r="VLR657" s="2"/>
      <c r="VLS657" s="2"/>
      <c r="VLT657" s="2"/>
      <c r="VLU657" s="2"/>
      <c r="VLV657" s="2"/>
      <c r="VLW657" s="2"/>
      <c r="VLX657" s="2"/>
      <c r="VLY657" s="2"/>
      <c r="VLZ657" s="2"/>
      <c r="VMA657" s="2"/>
      <c r="VMB657" s="2"/>
      <c r="VMC657" s="2"/>
      <c r="VMD657" s="2"/>
      <c r="VME657" s="2"/>
      <c r="VMF657" s="2"/>
      <c r="VMG657" s="2"/>
      <c r="VMH657" s="2"/>
      <c r="VMI657" s="2"/>
      <c r="VMJ657" s="2"/>
      <c r="VMK657" s="2"/>
      <c r="VML657" s="2"/>
      <c r="VMM657" s="2"/>
      <c r="VMN657" s="2"/>
      <c r="VMO657" s="2"/>
      <c r="VMP657" s="2"/>
      <c r="VMQ657" s="2"/>
      <c r="VMR657" s="2"/>
      <c r="VMS657" s="2"/>
      <c r="VMT657" s="2"/>
      <c r="VMU657" s="2"/>
      <c r="VMV657" s="2"/>
      <c r="VMW657" s="2"/>
      <c r="VMX657" s="2"/>
      <c r="VMY657" s="2"/>
      <c r="VMZ657" s="2"/>
      <c r="VNA657" s="2"/>
      <c r="VNB657" s="2"/>
      <c r="VNC657" s="2"/>
      <c r="VND657" s="2"/>
      <c r="VNE657" s="2"/>
      <c r="VNF657" s="2"/>
      <c r="VNG657" s="2"/>
      <c r="VNH657" s="2"/>
      <c r="VNI657" s="2"/>
      <c r="VNJ657" s="2"/>
      <c r="VNK657" s="2"/>
      <c r="VNL657" s="2"/>
      <c r="VNM657" s="2"/>
      <c r="VNN657" s="2"/>
      <c r="VNO657" s="2"/>
      <c r="VNP657" s="2"/>
      <c r="VNQ657" s="2"/>
      <c r="VNR657" s="2"/>
      <c r="VNS657" s="2"/>
      <c r="VNT657" s="2"/>
      <c r="VNU657" s="2"/>
      <c r="VNV657" s="2"/>
      <c r="VNW657" s="2"/>
      <c r="VNX657" s="2"/>
      <c r="VNY657" s="2"/>
      <c r="VNZ657" s="2"/>
      <c r="VOA657" s="2"/>
      <c r="VOB657" s="2"/>
      <c r="VOC657" s="2"/>
      <c r="VOD657" s="2"/>
      <c r="VOE657" s="2"/>
      <c r="VOF657" s="2"/>
      <c r="VOG657" s="2"/>
      <c r="VOH657" s="2"/>
      <c r="VOI657" s="2"/>
      <c r="VOJ657" s="2"/>
      <c r="VOK657" s="2"/>
      <c r="VOL657" s="2"/>
      <c r="VOM657" s="2"/>
      <c r="VON657" s="2"/>
      <c r="VOO657" s="2"/>
      <c r="VOP657" s="2"/>
      <c r="VOQ657" s="2"/>
      <c r="VOR657" s="2"/>
      <c r="VOS657" s="2"/>
      <c r="VOT657" s="2"/>
      <c r="VOU657" s="2"/>
      <c r="VOV657" s="2"/>
      <c r="VOW657" s="2"/>
      <c r="VOX657" s="2"/>
      <c r="VOY657" s="2"/>
      <c r="VOZ657" s="2"/>
      <c r="VPA657" s="2"/>
      <c r="VPB657" s="2"/>
      <c r="VPC657" s="2"/>
      <c r="VPD657" s="2"/>
      <c r="VPE657" s="2"/>
      <c r="VPF657" s="2"/>
      <c r="VPG657" s="2"/>
      <c r="VPH657" s="2"/>
      <c r="VPI657" s="2"/>
      <c r="VPJ657" s="2"/>
      <c r="VPK657" s="2"/>
      <c r="VPL657" s="2"/>
      <c r="VPM657" s="2"/>
      <c r="VPN657" s="2"/>
      <c r="VPO657" s="2"/>
      <c r="VPP657" s="2"/>
      <c r="VPQ657" s="2"/>
      <c r="VPR657" s="2"/>
      <c r="VPS657" s="2"/>
      <c r="VPT657" s="2"/>
      <c r="VPU657" s="2"/>
      <c r="VPV657" s="2"/>
      <c r="VPW657" s="2"/>
      <c r="VPX657" s="2"/>
      <c r="VPY657" s="2"/>
      <c r="VPZ657" s="2"/>
      <c r="VQA657" s="2"/>
      <c r="VQB657" s="2"/>
      <c r="VQC657" s="2"/>
      <c r="VQD657" s="2"/>
      <c r="VQE657" s="2"/>
      <c r="VQF657" s="2"/>
      <c r="VQG657" s="2"/>
      <c r="VQH657" s="2"/>
      <c r="VQI657" s="2"/>
      <c r="VQJ657" s="2"/>
      <c r="VQK657" s="2"/>
      <c r="VQL657" s="2"/>
      <c r="VQM657" s="2"/>
      <c r="VQN657" s="2"/>
      <c r="VQO657" s="2"/>
      <c r="VQP657" s="2"/>
      <c r="VQQ657" s="2"/>
      <c r="VQR657" s="2"/>
      <c r="VQS657" s="2"/>
      <c r="VQT657" s="2"/>
      <c r="VQU657" s="2"/>
      <c r="VQV657" s="2"/>
      <c r="VQW657" s="2"/>
      <c r="VQX657" s="2"/>
      <c r="VQY657" s="2"/>
      <c r="VQZ657" s="2"/>
      <c r="VRA657" s="2"/>
      <c r="VRB657" s="2"/>
      <c r="VRC657" s="2"/>
      <c r="VRD657" s="2"/>
      <c r="VRE657" s="2"/>
      <c r="VRF657" s="2"/>
      <c r="VRG657" s="2"/>
      <c r="VRH657" s="2"/>
      <c r="VRI657" s="2"/>
      <c r="VRJ657" s="2"/>
      <c r="VRK657" s="2"/>
      <c r="VRL657" s="2"/>
      <c r="VRM657" s="2"/>
      <c r="VRN657" s="2"/>
      <c r="VRO657" s="2"/>
      <c r="VRP657" s="2"/>
      <c r="VRQ657" s="2"/>
      <c r="VRR657" s="2"/>
      <c r="VRS657" s="2"/>
      <c r="VRT657" s="2"/>
      <c r="VRU657" s="2"/>
      <c r="VRV657" s="2"/>
      <c r="VRW657" s="2"/>
      <c r="VRX657" s="2"/>
      <c r="VRY657" s="2"/>
      <c r="VRZ657" s="2"/>
      <c r="VSA657" s="2"/>
      <c r="VSB657" s="2"/>
      <c r="VSC657" s="2"/>
      <c r="VSD657" s="2"/>
      <c r="VSE657" s="2"/>
      <c r="VSF657" s="2"/>
      <c r="VSG657" s="2"/>
      <c r="VSH657" s="2"/>
      <c r="VSI657" s="2"/>
      <c r="VSJ657" s="2"/>
      <c r="VSK657" s="2"/>
      <c r="VSL657" s="2"/>
      <c r="VSM657" s="2"/>
      <c r="VSN657" s="2"/>
      <c r="VSO657" s="2"/>
      <c r="VSP657" s="2"/>
      <c r="VSQ657" s="2"/>
      <c r="VSR657" s="2"/>
      <c r="VSS657" s="2"/>
      <c r="VST657" s="2"/>
      <c r="VSU657" s="2"/>
      <c r="VSV657" s="2"/>
      <c r="VSW657" s="2"/>
      <c r="VSX657" s="2"/>
      <c r="VSY657" s="2"/>
      <c r="VSZ657" s="2"/>
      <c r="VTA657" s="2"/>
      <c r="VTB657" s="2"/>
      <c r="VTC657" s="2"/>
      <c r="VTD657" s="2"/>
      <c r="VTE657" s="2"/>
      <c r="VTF657" s="2"/>
      <c r="VTG657" s="2"/>
      <c r="VTH657" s="2"/>
      <c r="VTI657" s="2"/>
      <c r="VTJ657" s="2"/>
      <c r="VTK657" s="2"/>
      <c r="VTL657" s="2"/>
      <c r="VTM657" s="2"/>
      <c r="VTN657" s="2"/>
      <c r="VTO657" s="2"/>
      <c r="VTP657" s="2"/>
      <c r="VTQ657" s="2"/>
      <c r="VTR657" s="2"/>
      <c r="VTS657" s="2"/>
      <c r="VTT657" s="2"/>
      <c r="VTU657" s="2"/>
      <c r="VTV657" s="2"/>
      <c r="VTW657" s="2"/>
      <c r="VTX657" s="2"/>
      <c r="VTY657" s="2"/>
      <c r="VTZ657" s="2"/>
      <c r="VUA657" s="2"/>
      <c r="VUB657" s="2"/>
      <c r="VUC657" s="2"/>
      <c r="VUD657" s="2"/>
      <c r="VUE657" s="2"/>
      <c r="VUF657" s="2"/>
      <c r="VUG657" s="2"/>
      <c r="VUH657" s="2"/>
      <c r="VUI657" s="2"/>
      <c r="VUJ657" s="2"/>
      <c r="VUK657" s="2"/>
      <c r="VUL657" s="2"/>
      <c r="VUM657" s="2"/>
      <c r="VUN657" s="2"/>
      <c r="VUO657" s="2"/>
      <c r="VUP657" s="2"/>
      <c r="VUQ657" s="2"/>
      <c r="VUR657" s="2"/>
      <c r="VUS657" s="2"/>
      <c r="VUT657" s="2"/>
      <c r="VUU657" s="2"/>
      <c r="VUV657" s="2"/>
      <c r="VUW657" s="2"/>
      <c r="VUX657" s="2"/>
      <c r="VUY657" s="2"/>
      <c r="VUZ657" s="2"/>
      <c r="VVA657" s="2"/>
      <c r="VVB657" s="2"/>
      <c r="VVC657" s="2"/>
      <c r="VVD657" s="2"/>
      <c r="VVE657" s="2"/>
      <c r="VVF657" s="2"/>
      <c r="VVG657" s="2"/>
      <c r="VVH657" s="2"/>
      <c r="VVI657" s="2"/>
      <c r="VVJ657" s="2"/>
      <c r="VVK657" s="2"/>
      <c r="VVL657" s="2"/>
      <c r="VVM657" s="2"/>
      <c r="VVN657" s="2"/>
      <c r="VVO657" s="2"/>
      <c r="VVP657" s="2"/>
      <c r="VVQ657" s="2"/>
      <c r="VVR657" s="2"/>
      <c r="VVS657" s="2"/>
      <c r="VVT657" s="2"/>
      <c r="VVU657" s="2"/>
      <c r="VVV657" s="2"/>
      <c r="VVW657" s="2"/>
      <c r="VVX657" s="2"/>
      <c r="VVY657" s="2"/>
      <c r="VVZ657" s="2"/>
      <c r="VWA657" s="2"/>
      <c r="VWB657" s="2"/>
      <c r="VWC657" s="2"/>
      <c r="VWD657" s="2"/>
      <c r="VWE657" s="2"/>
      <c r="VWF657" s="2"/>
      <c r="VWG657" s="2"/>
      <c r="VWH657" s="2"/>
      <c r="VWI657" s="2"/>
      <c r="VWJ657" s="2"/>
      <c r="VWK657" s="2"/>
      <c r="VWL657" s="2"/>
      <c r="VWM657" s="2"/>
      <c r="VWN657" s="2"/>
      <c r="VWO657" s="2"/>
      <c r="VWP657" s="2"/>
      <c r="VWQ657" s="2"/>
      <c r="VWR657" s="2"/>
      <c r="VWS657" s="2"/>
      <c r="VWT657" s="2"/>
      <c r="VWU657" s="2"/>
      <c r="VWV657" s="2"/>
      <c r="VWW657" s="2"/>
      <c r="VWX657" s="2"/>
      <c r="VWY657" s="2"/>
      <c r="VWZ657" s="2"/>
      <c r="VXA657" s="2"/>
      <c r="VXB657" s="2"/>
      <c r="VXC657" s="2"/>
      <c r="VXD657" s="2"/>
      <c r="VXE657" s="2"/>
      <c r="VXF657" s="2"/>
      <c r="VXG657" s="2"/>
      <c r="VXH657" s="2"/>
      <c r="VXI657" s="2"/>
      <c r="VXJ657" s="2"/>
      <c r="VXK657" s="2"/>
      <c r="VXL657" s="2"/>
      <c r="VXM657" s="2"/>
      <c r="VXN657" s="2"/>
      <c r="VXO657" s="2"/>
      <c r="VXP657" s="2"/>
      <c r="VXQ657" s="2"/>
      <c r="VXR657" s="2"/>
      <c r="VXS657" s="2"/>
      <c r="VXT657" s="2"/>
      <c r="VXU657" s="2"/>
      <c r="VXV657" s="2"/>
      <c r="VXW657" s="2"/>
      <c r="VXX657" s="2"/>
      <c r="VXY657" s="2"/>
      <c r="VXZ657" s="2"/>
      <c r="VYA657" s="2"/>
      <c r="VYB657" s="2"/>
      <c r="VYC657" s="2"/>
      <c r="VYD657" s="2"/>
      <c r="VYE657" s="2"/>
      <c r="VYF657" s="2"/>
      <c r="VYG657" s="2"/>
      <c r="VYH657" s="2"/>
      <c r="VYI657" s="2"/>
      <c r="VYJ657" s="2"/>
      <c r="VYK657" s="2"/>
      <c r="VYL657" s="2"/>
      <c r="VYM657" s="2"/>
      <c r="VYN657" s="2"/>
      <c r="VYO657" s="2"/>
      <c r="VYP657" s="2"/>
      <c r="VYQ657" s="2"/>
      <c r="VYR657" s="2"/>
      <c r="VYS657" s="2"/>
      <c r="VYT657" s="2"/>
      <c r="VYU657" s="2"/>
      <c r="VYV657" s="2"/>
      <c r="VYW657" s="2"/>
      <c r="VYX657" s="2"/>
      <c r="VYY657" s="2"/>
      <c r="VYZ657" s="2"/>
      <c r="VZA657" s="2"/>
      <c r="VZB657" s="2"/>
      <c r="VZC657" s="2"/>
      <c r="VZD657" s="2"/>
      <c r="VZE657" s="2"/>
      <c r="VZF657" s="2"/>
      <c r="VZG657" s="2"/>
      <c r="VZH657" s="2"/>
      <c r="VZI657" s="2"/>
      <c r="VZJ657" s="2"/>
      <c r="VZK657" s="2"/>
      <c r="VZL657" s="2"/>
      <c r="VZM657" s="2"/>
      <c r="VZN657" s="2"/>
      <c r="VZO657" s="2"/>
      <c r="VZP657" s="2"/>
      <c r="VZQ657" s="2"/>
      <c r="VZR657" s="2"/>
      <c r="VZS657" s="2"/>
      <c r="VZT657" s="2"/>
      <c r="VZU657" s="2"/>
      <c r="VZV657" s="2"/>
      <c r="VZW657" s="2"/>
      <c r="VZX657" s="2"/>
      <c r="VZY657" s="2"/>
      <c r="VZZ657" s="2"/>
      <c r="WAA657" s="2"/>
      <c r="WAB657" s="2"/>
      <c r="WAC657" s="2"/>
      <c r="WAD657" s="2"/>
      <c r="WAE657" s="2"/>
      <c r="WAF657" s="2"/>
      <c r="WAG657" s="2"/>
      <c r="WAH657" s="2"/>
      <c r="WAI657" s="2"/>
      <c r="WAJ657" s="2"/>
      <c r="WAK657" s="2"/>
      <c r="WAL657" s="2"/>
      <c r="WAM657" s="2"/>
      <c r="WAN657" s="2"/>
      <c r="WAO657" s="2"/>
      <c r="WAP657" s="2"/>
      <c r="WAQ657" s="2"/>
      <c r="WAR657" s="2"/>
      <c r="WAS657" s="2"/>
      <c r="WAT657" s="2"/>
      <c r="WAU657" s="2"/>
      <c r="WAV657" s="2"/>
      <c r="WAW657" s="2"/>
      <c r="WAX657" s="2"/>
      <c r="WAY657" s="2"/>
      <c r="WAZ657" s="2"/>
      <c r="WBA657" s="2"/>
      <c r="WBB657" s="2"/>
      <c r="WBC657" s="2"/>
      <c r="WBD657" s="2"/>
      <c r="WBE657" s="2"/>
      <c r="WBF657" s="2"/>
      <c r="WBG657" s="2"/>
      <c r="WBH657" s="2"/>
      <c r="WBI657" s="2"/>
      <c r="WBJ657" s="2"/>
      <c r="WBK657" s="2"/>
      <c r="WBL657" s="2"/>
      <c r="WBM657" s="2"/>
      <c r="WBN657" s="2"/>
      <c r="WBO657" s="2"/>
      <c r="WBP657" s="2"/>
      <c r="WBQ657" s="2"/>
      <c r="WBR657" s="2"/>
      <c r="WBS657" s="2"/>
      <c r="WBT657" s="2"/>
      <c r="WBU657" s="2"/>
      <c r="WBV657" s="2"/>
      <c r="WBW657" s="2"/>
      <c r="WBX657" s="2"/>
      <c r="WBY657" s="2"/>
      <c r="WBZ657" s="2"/>
      <c r="WCA657" s="2"/>
      <c r="WCB657" s="2"/>
      <c r="WCC657" s="2"/>
      <c r="WCD657" s="2"/>
      <c r="WCE657" s="2"/>
      <c r="WCF657" s="2"/>
      <c r="WCG657" s="2"/>
      <c r="WCH657" s="2"/>
      <c r="WCI657" s="2"/>
      <c r="WCJ657" s="2"/>
      <c r="WCK657" s="2"/>
      <c r="WCL657" s="2"/>
      <c r="WCM657" s="2"/>
      <c r="WCN657" s="2"/>
      <c r="WCO657" s="2"/>
      <c r="WCP657" s="2"/>
      <c r="WCQ657" s="2"/>
      <c r="WCR657" s="2"/>
      <c r="WCS657" s="2"/>
      <c r="WCT657" s="2"/>
      <c r="WCU657" s="2"/>
      <c r="WCV657" s="2"/>
      <c r="WCW657" s="2"/>
      <c r="WCX657" s="2"/>
      <c r="WCY657" s="2"/>
      <c r="WCZ657" s="2"/>
      <c r="WDA657" s="2"/>
      <c r="WDB657" s="2"/>
      <c r="WDC657" s="2"/>
      <c r="WDD657" s="2"/>
      <c r="WDE657" s="2"/>
      <c r="WDF657" s="2"/>
      <c r="WDG657" s="2"/>
      <c r="WDH657" s="2"/>
      <c r="WDI657" s="2"/>
      <c r="WDJ657" s="2"/>
      <c r="WDK657" s="2"/>
      <c r="WDL657" s="2"/>
      <c r="WDM657" s="2"/>
      <c r="WDN657" s="2"/>
      <c r="WDO657" s="2"/>
      <c r="WDP657" s="2"/>
      <c r="WDQ657" s="2"/>
      <c r="WDR657" s="2"/>
      <c r="WDS657" s="2"/>
      <c r="WDT657" s="2"/>
      <c r="WDU657" s="2"/>
      <c r="WDV657" s="2"/>
      <c r="WDW657" s="2"/>
      <c r="WDX657" s="2"/>
      <c r="WDY657" s="2"/>
      <c r="WDZ657" s="2"/>
      <c r="WEA657" s="2"/>
      <c r="WEB657" s="2"/>
      <c r="WEC657" s="2"/>
      <c r="WED657" s="2"/>
      <c r="WEE657" s="2"/>
      <c r="WEF657" s="2"/>
      <c r="WEG657" s="2"/>
      <c r="WEH657" s="2"/>
      <c r="WEI657" s="2"/>
      <c r="WEJ657" s="2"/>
      <c r="WEK657" s="2"/>
      <c r="WEL657" s="2"/>
      <c r="WEM657" s="2"/>
      <c r="WEN657" s="2"/>
      <c r="WEO657" s="2"/>
      <c r="WEP657" s="2"/>
      <c r="WEQ657" s="2"/>
      <c r="WER657" s="2"/>
      <c r="WES657" s="2"/>
      <c r="WET657" s="2"/>
      <c r="WEU657" s="2"/>
      <c r="WEV657" s="2"/>
      <c r="WEW657" s="2"/>
      <c r="WEX657" s="2"/>
      <c r="WEY657" s="2"/>
      <c r="WEZ657" s="2"/>
      <c r="WFA657" s="2"/>
      <c r="WFB657" s="2"/>
      <c r="WFC657" s="2"/>
      <c r="WFD657" s="2"/>
      <c r="WFE657" s="2"/>
      <c r="WFF657" s="2"/>
      <c r="WFG657" s="2"/>
      <c r="WFH657" s="2"/>
      <c r="WFI657" s="2"/>
      <c r="WFJ657" s="2"/>
      <c r="WFK657" s="2"/>
      <c r="WFL657" s="2"/>
      <c r="WFM657" s="2"/>
      <c r="WFN657" s="2"/>
      <c r="WFO657" s="2"/>
      <c r="WFP657" s="2"/>
      <c r="WFQ657" s="2"/>
      <c r="WFR657" s="2"/>
      <c r="WFS657" s="2"/>
      <c r="WFT657" s="2"/>
      <c r="WFU657" s="2"/>
      <c r="WFV657" s="2"/>
      <c r="WFW657" s="2"/>
      <c r="WFX657" s="2"/>
      <c r="WFY657" s="2"/>
      <c r="WFZ657" s="2"/>
      <c r="WGA657" s="2"/>
      <c r="WGB657" s="2"/>
      <c r="WGC657" s="2"/>
      <c r="WGD657" s="2"/>
      <c r="WGE657" s="2"/>
      <c r="WGF657" s="2"/>
      <c r="WGG657" s="2"/>
      <c r="WGH657" s="2"/>
      <c r="WGI657" s="2"/>
      <c r="WGJ657" s="2"/>
      <c r="WGK657" s="2"/>
      <c r="WGL657" s="2"/>
      <c r="WGM657" s="2"/>
      <c r="WGN657" s="2"/>
      <c r="WGO657" s="2"/>
      <c r="WGP657" s="2"/>
      <c r="WGQ657" s="2"/>
      <c r="WGR657" s="2"/>
      <c r="WGS657" s="2"/>
      <c r="WGT657" s="2"/>
      <c r="WGU657" s="2"/>
      <c r="WGV657" s="2"/>
      <c r="WGW657" s="2"/>
      <c r="WGX657" s="2"/>
      <c r="WGY657" s="2"/>
      <c r="WGZ657" s="2"/>
      <c r="WHA657" s="2"/>
      <c r="WHB657" s="2"/>
      <c r="WHC657" s="2"/>
      <c r="WHD657" s="2"/>
      <c r="WHE657" s="2"/>
      <c r="WHF657" s="2"/>
      <c r="WHG657" s="2"/>
      <c r="WHH657" s="2"/>
      <c r="WHI657" s="2"/>
      <c r="WHJ657" s="2"/>
      <c r="WHK657" s="2"/>
      <c r="WHL657" s="2"/>
      <c r="WHM657" s="2"/>
      <c r="WHN657" s="2"/>
      <c r="WHO657" s="2"/>
      <c r="WHP657" s="2"/>
      <c r="WHQ657" s="2"/>
      <c r="WHR657" s="2"/>
      <c r="WHS657" s="2"/>
      <c r="WHT657" s="2"/>
      <c r="WHU657" s="2"/>
      <c r="WHV657" s="2"/>
      <c r="WHW657" s="2"/>
      <c r="WHX657" s="2"/>
      <c r="WHY657" s="2"/>
      <c r="WHZ657" s="2"/>
      <c r="WIA657" s="2"/>
      <c r="WIB657" s="2"/>
      <c r="WIC657" s="2"/>
      <c r="WID657" s="2"/>
      <c r="WIE657" s="2"/>
      <c r="WIF657" s="2"/>
      <c r="WIG657" s="2"/>
      <c r="WIH657" s="2"/>
      <c r="WII657" s="2"/>
      <c r="WIJ657" s="2"/>
      <c r="WIK657" s="2"/>
      <c r="WIL657" s="2"/>
      <c r="WIM657" s="2"/>
      <c r="WIN657" s="2"/>
      <c r="WIO657" s="2"/>
      <c r="WIP657" s="2"/>
      <c r="WIQ657" s="2"/>
      <c r="WIR657" s="2"/>
      <c r="WIS657" s="2"/>
      <c r="WIT657" s="2"/>
      <c r="WIU657" s="2"/>
      <c r="WIV657" s="2"/>
      <c r="WIW657" s="2"/>
      <c r="WIX657" s="2"/>
      <c r="WIY657" s="2"/>
      <c r="WIZ657" s="2"/>
      <c r="WJA657" s="2"/>
      <c r="WJB657" s="2"/>
      <c r="WJC657" s="2"/>
      <c r="WJD657" s="2"/>
      <c r="WJE657" s="2"/>
      <c r="WJF657" s="2"/>
      <c r="WJG657" s="2"/>
      <c r="WJH657" s="2"/>
      <c r="WJI657" s="2"/>
      <c r="WJJ657" s="2"/>
      <c r="WJK657" s="2"/>
      <c r="WJL657" s="2"/>
      <c r="WJM657" s="2"/>
      <c r="WJN657" s="2"/>
      <c r="WJO657" s="2"/>
      <c r="WJP657" s="2"/>
      <c r="WJQ657" s="2"/>
      <c r="WJR657" s="2"/>
      <c r="WJS657" s="2"/>
      <c r="WJT657" s="2"/>
      <c r="WJU657" s="2"/>
      <c r="WJV657" s="2"/>
      <c r="WJW657" s="2"/>
      <c r="WJX657" s="2"/>
      <c r="WJY657" s="2"/>
      <c r="WJZ657" s="2"/>
      <c r="WKA657" s="2"/>
      <c r="WKB657" s="2"/>
      <c r="WKC657" s="2"/>
      <c r="WKD657" s="2"/>
      <c r="WKE657" s="2"/>
      <c r="WKF657" s="2"/>
      <c r="WKG657" s="2"/>
      <c r="WKH657" s="2"/>
      <c r="WKI657" s="2"/>
      <c r="WKJ657" s="2"/>
      <c r="WKK657" s="2"/>
      <c r="WKL657" s="2"/>
      <c r="WKM657" s="2"/>
      <c r="WKN657" s="2"/>
      <c r="WKO657" s="2"/>
      <c r="WKP657" s="2"/>
      <c r="WKQ657" s="2"/>
      <c r="WKR657" s="2"/>
      <c r="WKS657" s="2"/>
      <c r="WKT657" s="2"/>
      <c r="WKU657" s="2"/>
      <c r="WKV657" s="2"/>
      <c r="WKW657" s="2"/>
      <c r="WKX657" s="2"/>
      <c r="WKY657" s="2"/>
      <c r="WKZ657" s="2"/>
      <c r="WLA657" s="2"/>
      <c r="WLB657" s="2"/>
      <c r="WLC657" s="2"/>
      <c r="WLD657" s="2"/>
      <c r="WLE657" s="2"/>
      <c r="WLF657" s="2"/>
      <c r="WLG657" s="2"/>
      <c r="WLH657" s="2"/>
      <c r="WLI657" s="2"/>
      <c r="WLJ657" s="2"/>
      <c r="WLK657" s="2"/>
      <c r="WLL657" s="2"/>
      <c r="WLM657" s="2"/>
      <c r="WLN657" s="2"/>
      <c r="WLO657" s="2"/>
      <c r="WLP657" s="2"/>
      <c r="WLQ657" s="2"/>
      <c r="WLR657" s="2"/>
      <c r="WLS657" s="2"/>
      <c r="WLT657" s="2"/>
      <c r="WLU657" s="2"/>
      <c r="WLV657" s="2"/>
      <c r="WLW657" s="2"/>
      <c r="WLX657" s="2"/>
      <c r="WLY657" s="2"/>
      <c r="WLZ657" s="2"/>
      <c r="WMA657" s="2"/>
      <c r="WMB657" s="2"/>
      <c r="WMC657" s="2"/>
      <c r="WMD657" s="2"/>
      <c r="WME657" s="2"/>
      <c r="WMF657" s="2"/>
      <c r="WMG657" s="2"/>
      <c r="WMH657" s="2"/>
      <c r="WMI657" s="2"/>
      <c r="WMJ657" s="2"/>
      <c r="WMK657" s="2"/>
      <c r="WML657" s="2"/>
      <c r="WMM657" s="2"/>
      <c r="WMN657" s="2"/>
      <c r="WMO657" s="2"/>
      <c r="WMP657" s="2"/>
      <c r="WMQ657" s="2"/>
      <c r="WMR657" s="2"/>
      <c r="WMS657" s="2"/>
      <c r="WMT657" s="2"/>
      <c r="WMU657" s="2"/>
      <c r="WMV657" s="2"/>
      <c r="WMW657" s="2"/>
      <c r="WMX657" s="2"/>
      <c r="WMY657" s="2"/>
      <c r="WMZ657" s="2"/>
      <c r="WNA657" s="2"/>
      <c r="WNB657" s="2"/>
      <c r="WNC657" s="2"/>
      <c r="WND657" s="2"/>
      <c r="WNE657" s="2"/>
      <c r="WNF657" s="2"/>
      <c r="WNG657" s="2"/>
      <c r="WNH657" s="2"/>
      <c r="WNI657" s="2"/>
      <c r="WNJ657" s="2"/>
      <c r="WNK657" s="2"/>
      <c r="WNL657" s="2"/>
      <c r="WNM657" s="2"/>
      <c r="WNN657" s="2"/>
      <c r="WNO657" s="2"/>
      <c r="WNP657" s="2"/>
      <c r="WNQ657" s="2"/>
      <c r="WNR657" s="2"/>
      <c r="WNS657" s="2"/>
      <c r="WNT657" s="2"/>
      <c r="WNU657" s="2"/>
      <c r="WNV657" s="2"/>
      <c r="WNW657" s="2"/>
      <c r="WNX657" s="2"/>
      <c r="WNY657" s="2"/>
      <c r="WNZ657" s="2"/>
      <c r="WOA657" s="2"/>
      <c r="WOB657" s="2"/>
      <c r="WOC657" s="2"/>
      <c r="WOD657" s="2"/>
      <c r="WOE657" s="2"/>
      <c r="WOF657" s="2"/>
      <c r="WOG657" s="2"/>
      <c r="WOH657" s="2"/>
      <c r="WOI657" s="2"/>
      <c r="WOJ657" s="2"/>
      <c r="WOK657" s="2"/>
      <c r="WOL657" s="2"/>
      <c r="WOM657" s="2"/>
      <c r="WON657" s="2"/>
      <c r="WOO657" s="2"/>
      <c r="WOP657" s="2"/>
      <c r="WOQ657" s="2"/>
      <c r="WOR657" s="2"/>
      <c r="WOS657" s="2"/>
      <c r="WOT657" s="2"/>
      <c r="WOU657" s="2"/>
      <c r="WOV657" s="2"/>
      <c r="WOW657" s="2"/>
      <c r="WOX657" s="2"/>
      <c r="WOY657" s="2"/>
      <c r="WOZ657" s="2"/>
      <c r="WPA657" s="2"/>
      <c r="WPB657" s="2"/>
      <c r="WPC657" s="2"/>
      <c r="WPD657" s="2"/>
      <c r="WPE657" s="2"/>
      <c r="WPF657" s="2"/>
      <c r="WPG657" s="2"/>
      <c r="WPH657" s="2"/>
      <c r="WPI657" s="2"/>
      <c r="WPJ657" s="2"/>
      <c r="WPK657" s="2"/>
      <c r="WPL657" s="2"/>
      <c r="WPM657" s="2"/>
      <c r="WPN657" s="2"/>
      <c r="WPO657" s="2"/>
      <c r="WPP657" s="2"/>
      <c r="WPQ657" s="2"/>
      <c r="WPR657" s="2"/>
      <c r="WPS657" s="2"/>
      <c r="WPT657" s="2"/>
      <c r="WPU657" s="2"/>
      <c r="WPV657" s="2"/>
      <c r="WPW657" s="2"/>
      <c r="WPX657" s="2"/>
      <c r="WPY657" s="2"/>
      <c r="WPZ657" s="2"/>
      <c r="WQA657" s="2"/>
      <c r="WQB657" s="2"/>
      <c r="WQC657" s="2"/>
      <c r="WQD657" s="2"/>
      <c r="WQE657" s="2"/>
      <c r="WQF657" s="2"/>
      <c r="WQG657" s="2"/>
      <c r="WQH657" s="2"/>
      <c r="WQI657" s="2"/>
      <c r="WQJ657" s="2"/>
      <c r="WQK657" s="2"/>
      <c r="WQL657" s="2"/>
      <c r="WQM657" s="2"/>
      <c r="WQN657" s="2"/>
      <c r="WQO657" s="2"/>
      <c r="WQP657" s="2"/>
      <c r="WQQ657" s="2"/>
      <c r="WQR657" s="2"/>
      <c r="WQS657" s="2"/>
      <c r="WQT657" s="2"/>
      <c r="WQU657" s="2"/>
      <c r="WQV657" s="2"/>
      <c r="WQW657" s="2"/>
      <c r="WQX657" s="2"/>
      <c r="WQY657" s="2"/>
      <c r="WQZ657" s="2"/>
      <c r="WRA657" s="2"/>
      <c r="WRB657" s="2"/>
      <c r="WRC657" s="2"/>
      <c r="WRD657" s="2"/>
      <c r="WRE657" s="2"/>
      <c r="WRF657" s="2"/>
      <c r="WRG657" s="2"/>
      <c r="WRH657" s="2"/>
      <c r="WRI657" s="2"/>
      <c r="WRJ657" s="2"/>
      <c r="WRK657" s="2"/>
      <c r="WRL657" s="2"/>
      <c r="WRM657" s="2"/>
      <c r="WRN657" s="2"/>
      <c r="WRO657" s="2"/>
      <c r="WRP657" s="2"/>
      <c r="WRQ657" s="2"/>
      <c r="WRR657" s="2"/>
      <c r="WRS657" s="2"/>
      <c r="WRT657" s="2"/>
      <c r="WRU657" s="2"/>
      <c r="WRV657" s="2"/>
      <c r="WRW657" s="2"/>
      <c r="WRX657" s="2"/>
      <c r="WRY657" s="2"/>
      <c r="WRZ657" s="2"/>
      <c r="WSA657" s="2"/>
      <c r="WSB657" s="2"/>
      <c r="WSC657" s="2"/>
      <c r="WSD657" s="2"/>
      <c r="WSE657" s="2"/>
      <c r="WSF657" s="2"/>
      <c r="WSG657" s="2"/>
      <c r="WSH657" s="2"/>
      <c r="WSI657" s="2"/>
      <c r="WSJ657" s="2"/>
      <c r="WSK657" s="2"/>
      <c r="WSL657" s="2"/>
      <c r="WSM657" s="2"/>
      <c r="WSN657" s="2"/>
      <c r="WSO657" s="2"/>
      <c r="WSP657" s="2"/>
      <c r="WSQ657" s="2"/>
      <c r="WSR657" s="2"/>
      <c r="WSS657" s="2"/>
      <c r="WST657" s="2"/>
      <c r="WSU657" s="2"/>
      <c r="WSV657" s="2"/>
      <c r="WSW657" s="2"/>
      <c r="WSX657" s="2"/>
      <c r="WSY657" s="2"/>
      <c r="WSZ657" s="2"/>
      <c r="WTA657" s="2"/>
      <c r="WTB657" s="2"/>
      <c r="WTC657" s="2"/>
      <c r="WTD657" s="2"/>
      <c r="WTE657" s="2"/>
      <c r="WTF657" s="2"/>
      <c r="WTG657" s="2"/>
      <c r="WTH657" s="2"/>
      <c r="WTI657" s="2"/>
      <c r="WTJ657" s="2"/>
      <c r="WTK657" s="2"/>
      <c r="WTL657" s="2"/>
      <c r="WTM657" s="2"/>
      <c r="WTN657" s="2"/>
      <c r="WTO657" s="2"/>
      <c r="WTP657" s="2"/>
      <c r="WTQ657" s="2"/>
      <c r="WTR657" s="2"/>
      <c r="WTS657" s="2"/>
      <c r="WTT657" s="2"/>
      <c r="WTU657" s="2"/>
      <c r="WTV657" s="2"/>
      <c r="WTW657" s="2"/>
      <c r="WTX657" s="2"/>
      <c r="WTY657" s="2"/>
      <c r="WTZ657" s="2"/>
      <c r="WUA657" s="2"/>
      <c r="WUB657" s="2"/>
      <c r="WUC657" s="2"/>
      <c r="WUD657" s="2"/>
      <c r="WUE657" s="2"/>
      <c r="WUF657" s="2"/>
      <c r="WUG657" s="2"/>
      <c r="WUH657" s="2"/>
      <c r="WUI657" s="2"/>
      <c r="WUJ657" s="2"/>
      <c r="WUK657" s="2"/>
      <c r="WUL657" s="2"/>
      <c r="WUM657" s="2"/>
      <c r="WUN657" s="2"/>
      <c r="WUO657" s="2"/>
      <c r="WUP657" s="2"/>
      <c r="WUQ657" s="2"/>
      <c r="WUR657" s="2"/>
      <c r="WUS657" s="2"/>
      <c r="WUT657" s="2"/>
      <c r="WUU657" s="2"/>
      <c r="WUV657" s="2"/>
      <c r="WUW657" s="2"/>
      <c r="WUX657" s="2"/>
      <c r="WUY657" s="2"/>
      <c r="WUZ657" s="2"/>
      <c r="WVA657" s="2"/>
      <c r="WVB657" s="2"/>
      <c r="WVC657" s="2"/>
      <c r="WVD657" s="2"/>
      <c r="WVE657" s="2"/>
      <c r="WVF657" s="2"/>
      <c r="WVG657" s="2"/>
      <c r="WVH657" s="2"/>
      <c r="WVI657" s="2"/>
      <c r="WVJ657" s="2"/>
      <c r="WVK657" s="2"/>
      <c r="WVL657" s="2"/>
      <c r="WVM657" s="2"/>
      <c r="WVN657" s="2"/>
      <c r="WVO657" s="2"/>
      <c r="WVP657" s="2"/>
      <c r="WVQ657" s="2"/>
      <c r="WVR657" s="2"/>
      <c r="WVS657" s="2"/>
      <c r="WVT657" s="2"/>
      <c r="WVU657" s="2"/>
      <c r="WVV657" s="2"/>
      <c r="WVW657" s="2"/>
      <c r="WVX657" s="2"/>
      <c r="WVY657" s="2"/>
      <c r="WVZ657" s="2"/>
      <c r="WWA657" s="2"/>
      <c r="WWB657" s="2"/>
      <c r="WWC657" s="2"/>
      <c r="WWD657" s="2"/>
      <c r="WWE657" s="2"/>
      <c r="WWF657" s="2"/>
      <c r="WWG657" s="2"/>
      <c r="WWH657" s="2"/>
      <c r="WWI657" s="2"/>
      <c r="WWJ657" s="2"/>
      <c r="WWK657" s="2"/>
      <c r="WWL657" s="2"/>
      <c r="WWM657" s="2"/>
      <c r="WWN657" s="2"/>
      <c r="WWO657" s="2"/>
      <c r="WWP657" s="2"/>
      <c r="WWQ657" s="2"/>
      <c r="WWR657" s="2"/>
      <c r="WWS657" s="2"/>
      <c r="WWT657" s="2"/>
      <c r="WWU657" s="2"/>
      <c r="WWV657" s="2"/>
      <c r="WWW657" s="2"/>
      <c r="WWX657" s="2"/>
      <c r="WWY657" s="2"/>
      <c r="WWZ657" s="2"/>
      <c r="WXA657" s="2"/>
      <c r="WXB657" s="2"/>
      <c r="WXC657" s="2"/>
      <c r="WXD657" s="2"/>
      <c r="WXE657" s="2"/>
      <c r="WXF657" s="2"/>
      <c r="WXG657" s="2"/>
      <c r="WXH657" s="2"/>
      <c r="WXI657" s="2"/>
      <c r="WXJ657" s="2"/>
      <c r="WXK657" s="2"/>
      <c r="WXL657" s="2"/>
      <c r="WXM657" s="2"/>
      <c r="WXN657" s="2"/>
      <c r="WXO657" s="2"/>
      <c r="WXP657" s="2"/>
      <c r="WXQ657" s="2"/>
      <c r="WXR657" s="2"/>
      <c r="WXS657" s="2"/>
      <c r="WXT657" s="2"/>
      <c r="WXU657" s="2"/>
      <c r="WXV657" s="2"/>
      <c r="WXW657" s="2"/>
      <c r="WXX657" s="2"/>
      <c r="WXY657" s="2"/>
      <c r="WXZ657" s="2"/>
      <c r="WYA657" s="2"/>
      <c r="WYB657" s="2"/>
      <c r="WYC657" s="2"/>
      <c r="WYD657" s="2"/>
      <c r="WYE657" s="2"/>
      <c r="WYF657" s="2"/>
      <c r="WYG657" s="2"/>
      <c r="WYH657" s="2"/>
      <c r="WYI657" s="2"/>
      <c r="WYJ657" s="2"/>
      <c r="WYK657" s="2"/>
      <c r="WYL657" s="2"/>
      <c r="WYM657" s="2"/>
      <c r="WYN657" s="2"/>
      <c r="WYO657" s="2"/>
      <c r="WYP657" s="2"/>
      <c r="WYQ657" s="2"/>
      <c r="WYR657" s="2"/>
      <c r="WYS657" s="2"/>
      <c r="WYT657" s="2"/>
      <c r="WYU657" s="2"/>
      <c r="WYV657" s="2"/>
      <c r="WYW657" s="2"/>
      <c r="WYX657" s="2"/>
      <c r="WYY657" s="2"/>
      <c r="WYZ657" s="2"/>
      <c r="WZA657" s="2"/>
      <c r="WZB657" s="2"/>
      <c r="WZC657" s="2"/>
      <c r="WZD657" s="2"/>
      <c r="WZE657" s="2"/>
      <c r="WZF657" s="2"/>
      <c r="WZG657" s="2"/>
      <c r="WZH657" s="2"/>
      <c r="WZI657" s="2"/>
      <c r="WZJ657" s="2"/>
      <c r="WZK657" s="2"/>
      <c r="WZL657" s="2"/>
      <c r="WZM657" s="2"/>
      <c r="WZN657" s="2"/>
      <c r="WZO657" s="2"/>
      <c r="WZP657" s="2"/>
      <c r="WZQ657" s="2"/>
      <c r="WZR657" s="2"/>
      <c r="WZS657" s="2"/>
      <c r="WZT657" s="2"/>
      <c r="WZU657" s="2"/>
      <c r="WZV657" s="2"/>
      <c r="WZW657" s="2"/>
      <c r="WZX657" s="2"/>
      <c r="WZY657" s="2"/>
      <c r="WZZ657" s="2"/>
      <c r="XAA657" s="2"/>
      <c r="XAB657" s="2"/>
      <c r="XAC657" s="2"/>
      <c r="XAD657" s="2"/>
      <c r="XAE657" s="2"/>
      <c r="XAF657" s="2"/>
      <c r="XAG657" s="2"/>
      <c r="XAH657" s="2"/>
      <c r="XAI657" s="2"/>
      <c r="XAJ657" s="2"/>
      <c r="XAK657" s="2"/>
      <c r="XAL657" s="2"/>
      <c r="XAM657" s="2"/>
      <c r="XAN657" s="2"/>
      <c r="XAO657" s="2"/>
      <c r="XAP657" s="2"/>
      <c r="XAQ657" s="2"/>
      <c r="XAR657" s="2"/>
      <c r="XAS657" s="2"/>
      <c r="XAT657" s="2"/>
      <c r="XAU657" s="2"/>
      <c r="XAV657" s="2"/>
      <c r="XAW657" s="2"/>
      <c r="XAX657" s="2"/>
      <c r="XAY657" s="2"/>
      <c r="XAZ657" s="2"/>
      <c r="XBA657" s="2"/>
      <c r="XBB657" s="2"/>
      <c r="XBC657" s="2"/>
      <c r="XBD657" s="2"/>
      <c r="XBE657" s="2"/>
      <c r="XBF657" s="2"/>
      <c r="XBG657" s="2"/>
      <c r="XBH657" s="2"/>
      <c r="XBI657" s="2"/>
      <c r="XBJ657" s="2"/>
      <c r="XBK657" s="2"/>
      <c r="XBL657" s="2"/>
      <c r="XBM657" s="2"/>
      <c r="XBN657" s="2"/>
      <c r="XBO657" s="2"/>
      <c r="XBP657" s="2"/>
      <c r="XBQ657" s="2"/>
      <c r="XBR657" s="2"/>
      <c r="XBS657" s="2"/>
      <c r="XBT657" s="2"/>
      <c r="XBU657" s="2"/>
      <c r="XBV657" s="2"/>
      <c r="XBW657" s="2"/>
      <c r="XBX657" s="2"/>
      <c r="XBY657" s="2"/>
      <c r="XBZ657" s="2"/>
      <c r="XCA657" s="2"/>
      <c r="XCB657" s="2"/>
      <c r="XCC657" s="2"/>
      <c r="XCD657" s="2"/>
      <c r="XCE657" s="2"/>
      <c r="XCF657" s="2"/>
      <c r="XCG657" s="2"/>
      <c r="XCH657" s="2"/>
      <c r="XCI657" s="2"/>
      <c r="XCJ657" s="2"/>
      <c r="XCK657" s="2"/>
      <c r="XCL657" s="2"/>
      <c r="XCM657" s="2"/>
      <c r="XCN657" s="2"/>
      <c r="XCO657" s="2"/>
      <c r="XCP657" s="2"/>
      <c r="XCQ657" s="2"/>
      <c r="XCR657" s="2"/>
      <c r="XCS657" s="2"/>
      <c r="XCT657" s="2"/>
      <c r="XCU657" s="2"/>
      <c r="XCV657" s="2"/>
      <c r="XCW657" s="2"/>
      <c r="XCX657" s="2"/>
      <c r="XCY657" s="2"/>
      <c r="XCZ657" s="2"/>
      <c r="XDA657" s="2"/>
      <c r="XDB657" s="2"/>
      <c r="XDC657" s="2"/>
      <c r="XDD657" s="2"/>
      <c r="XDE657" s="2"/>
      <c r="XDF657" s="2"/>
      <c r="XDG657" s="2"/>
      <c r="XDH657" s="2"/>
      <c r="XDI657" s="2"/>
      <c r="XDJ657" s="2"/>
      <c r="XDK657" s="2"/>
      <c r="XDL657" s="2"/>
      <c r="XDM657" s="2"/>
      <c r="XDN657" s="2"/>
      <c r="XDO657" s="2"/>
      <c r="XDP657" s="2"/>
      <c r="XDQ657" s="2"/>
      <c r="XDR657" s="2"/>
      <c r="XDS657" s="2"/>
      <c r="XDT657" s="2"/>
      <c r="XDU657" s="2"/>
      <c r="XDV657" s="2"/>
      <c r="XDW657" s="2"/>
      <c r="XDX657" s="2"/>
      <c r="XDY657" s="2"/>
      <c r="XDZ657" s="2"/>
      <c r="XEA657" s="2"/>
      <c r="XEB657" s="2"/>
      <c r="XEC657" s="2"/>
      <c r="XED657" s="2"/>
      <c r="XEE657" s="2"/>
      <c r="XEF657" s="2"/>
      <c r="XEG657" s="2"/>
      <c r="XEH657" s="2"/>
      <c r="XEI657" s="2"/>
      <c r="XEJ657" s="2"/>
      <c r="XEK657" s="2"/>
      <c r="XEL657" s="2"/>
      <c r="XEM657" s="2"/>
      <c r="XEN657" s="2"/>
      <c r="XEO657" s="2"/>
      <c r="XEP657" s="2"/>
      <c r="XEQ657" s="2"/>
      <c r="XER657" s="2"/>
      <c r="XES657" s="2"/>
      <c r="XET657" s="2"/>
      <c r="XEU657" s="2"/>
      <c r="XEV657" s="2"/>
    </row>
    <row r="658" spans="1:16376" s="56" customFormat="1">
      <c r="A658" s="1"/>
      <c r="B658" s="522"/>
      <c r="C658" s="57"/>
      <c r="G658" s="431"/>
      <c r="H658" s="431"/>
      <c r="I658" s="431"/>
      <c r="J658" s="365"/>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c r="AQ658" s="2"/>
      <c r="AR658" s="2"/>
      <c r="AS658" s="2"/>
      <c r="AT658" s="2"/>
      <c r="AU658" s="2"/>
      <c r="AV658" s="2"/>
      <c r="AW658" s="2"/>
      <c r="AX658" s="2"/>
      <c r="AY658" s="2"/>
      <c r="AZ658" s="2"/>
      <c r="BA658" s="2"/>
      <c r="BB658" s="2"/>
      <c r="BC658" s="2"/>
      <c r="BD658" s="2"/>
      <c r="BE658" s="2"/>
      <c r="BF658" s="2"/>
      <c r="BG658" s="2"/>
      <c r="BH658" s="2"/>
      <c r="BI658" s="2"/>
      <c r="BJ658" s="2"/>
      <c r="BK658" s="2"/>
      <c r="BL658" s="2"/>
      <c r="BM658" s="2"/>
      <c r="BN658" s="2"/>
      <c r="BO658" s="2"/>
      <c r="BP658" s="2"/>
      <c r="BQ658" s="2"/>
      <c r="BR658" s="2"/>
      <c r="BS658" s="2"/>
      <c r="BT658" s="2"/>
      <c r="BU658" s="2"/>
      <c r="BV658" s="2"/>
      <c r="BW658" s="2"/>
      <c r="BX658" s="2"/>
      <c r="BY658" s="2"/>
      <c r="BZ658" s="2"/>
      <c r="CA658" s="2"/>
      <c r="CB658" s="2"/>
      <c r="CC658" s="2"/>
      <c r="CD658" s="2"/>
      <c r="CE658" s="2"/>
      <c r="CF658" s="2"/>
      <c r="CG658" s="2"/>
      <c r="CH658" s="2"/>
      <c r="CI658" s="2"/>
      <c r="CJ658" s="2"/>
      <c r="CK658" s="2"/>
      <c r="CL658" s="2"/>
      <c r="CM658" s="2"/>
      <c r="CN658" s="2"/>
      <c r="CO658" s="2"/>
      <c r="CP658" s="2"/>
      <c r="CQ658" s="2"/>
      <c r="CR658" s="2"/>
      <c r="CS658" s="2"/>
      <c r="CT658" s="2"/>
      <c r="CU658" s="2"/>
      <c r="CV658" s="2"/>
      <c r="CW658" s="2"/>
      <c r="CX658" s="2"/>
      <c r="CY658" s="2"/>
      <c r="CZ658" s="2"/>
      <c r="DA658" s="2"/>
      <c r="DB658" s="2"/>
      <c r="DC658" s="2"/>
      <c r="DD658" s="2"/>
      <c r="DE658" s="2"/>
      <c r="DF658" s="2"/>
      <c r="DG658" s="2"/>
      <c r="DH658" s="2"/>
      <c r="DI658" s="2"/>
      <c r="DJ658" s="2"/>
      <c r="DK658" s="2"/>
      <c r="DL658" s="2"/>
      <c r="DM658" s="2"/>
      <c r="DN658" s="2"/>
      <c r="DO658" s="2"/>
      <c r="DP658" s="2"/>
      <c r="DQ658" s="2"/>
      <c r="DR658" s="2"/>
      <c r="DS658" s="2"/>
      <c r="DT658" s="2"/>
      <c r="DU658" s="2"/>
      <c r="DV658" s="2"/>
      <c r="DW658" s="2"/>
      <c r="DX658" s="2"/>
      <c r="DY658" s="2"/>
      <c r="DZ658" s="2"/>
      <c r="EA658" s="2"/>
      <c r="EB658" s="2"/>
      <c r="EC658" s="2"/>
      <c r="ED658" s="2"/>
      <c r="EE658" s="2"/>
      <c r="EF658" s="2"/>
      <c r="EG658" s="2"/>
      <c r="EH658" s="2"/>
      <c r="EI658" s="2"/>
      <c r="EJ658" s="2"/>
      <c r="EK658" s="2"/>
      <c r="EL658" s="2"/>
      <c r="EM658" s="2"/>
      <c r="EN658" s="2"/>
      <c r="EO658" s="2"/>
      <c r="EP658" s="2"/>
      <c r="EQ658" s="2"/>
      <c r="ER658" s="2"/>
      <c r="ES658" s="2"/>
      <c r="ET658" s="2"/>
      <c r="EU658" s="2"/>
      <c r="EV658" s="2"/>
      <c r="EW658" s="2"/>
      <c r="EX658" s="2"/>
      <c r="EY658" s="2"/>
      <c r="EZ658" s="2"/>
      <c r="FA658" s="2"/>
      <c r="FB658" s="2"/>
      <c r="FC658" s="2"/>
      <c r="FD658" s="2"/>
      <c r="FE658" s="2"/>
      <c r="FF658" s="2"/>
      <c r="FG658" s="2"/>
      <c r="FH658" s="2"/>
      <c r="FI658" s="2"/>
      <c r="FJ658" s="2"/>
      <c r="FK658" s="2"/>
      <c r="FL658" s="2"/>
      <c r="FM658" s="2"/>
      <c r="FN658" s="2"/>
      <c r="FO658" s="2"/>
      <c r="FP658" s="2"/>
      <c r="FQ658" s="2"/>
      <c r="FR658" s="2"/>
      <c r="FS658" s="2"/>
      <c r="FT658" s="2"/>
      <c r="FU658" s="2"/>
      <c r="FV658" s="2"/>
      <c r="FW658" s="2"/>
      <c r="FX658" s="2"/>
      <c r="FY658" s="2"/>
      <c r="FZ658" s="2"/>
      <c r="GA658" s="2"/>
      <c r="GB658" s="2"/>
      <c r="GC658" s="2"/>
      <c r="GD658" s="2"/>
      <c r="GE658" s="2"/>
      <c r="GF658" s="2"/>
      <c r="GG658" s="2"/>
      <c r="GH658" s="2"/>
      <c r="GI658" s="2"/>
      <c r="GJ658" s="2"/>
      <c r="GK658" s="2"/>
      <c r="GL658" s="2"/>
      <c r="GM658" s="2"/>
      <c r="GN658" s="2"/>
      <c r="GO658" s="2"/>
      <c r="GP658" s="2"/>
      <c r="GQ658" s="2"/>
      <c r="GR658" s="2"/>
      <c r="GS658" s="2"/>
      <c r="GT658" s="2"/>
      <c r="GU658" s="2"/>
      <c r="GV658" s="2"/>
      <c r="GW658" s="2"/>
      <c r="GX658" s="2"/>
      <c r="GY658" s="2"/>
      <c r="GZ658" s="2"/>
      <c r="HA658" s="2"/>
      <c r="HB658" s="2"/>
      <c r="HC658" s="2"/>
      <c r="HD658" s="2"/>
      <c r="HE658" s="2"/>
      <c r="HF658" s="2"/>
      <c r="HG658" s="2"/>
      <c r="HH658" s="2"/>
      <c r="HI658" s="2"/>
      <c r="HJ658" s="2"/>
      <c r="HK658" s="2"/>
      <c r="HL658" s="2"/>
      <c r="HM658" s="2"/>
      <c r="HN658" s="2"/>
      <c r="HO658" s="2"/>
      <c r="HP658" s="2"/>
      <c r="HQ658" s="2"/>
      <c r="HR658" s="2"/>
      <c r="HS658" s="2"/>
      <c r="HT658" s="2"/>
      <c r="HU658" s="2"/>
      <c r="HV658" s="2"/>
      <c r="HW658" s="2"/>
      <c r="HX658" s="2"/>
      <c r="HY658" s="2"/>
      <c r="HZ658" s="2"/>
      <c r="IA658" s="2"/>
      <c r="IB658" s="2"/>
      <c r="IC658" s="2"/>
      <c r="ID658" s="2"/>
      <c r="IE658" s="2"/>
      <c r="IF658" s="2"/>
      <c r="IG658" s="2"/>
      <c r="IH658" s="2"/>
      <c r="II658" s="2"/>
      <c r="IJ658" s="2"/>
      <c r="IK658" s="2"/>
      <c r="IL658" s="2"/>
      <c r="IM658" s="2"/>
      <c r="IN658" s="2"/>
      <c r="IO658" s="2"/>
      <c r="IP658" s="2"/>
      <c r="IQ658" s="2"/>
      <c r="IR658" s="2"/>
      <c r="IS658" s="2"/>
      <c r="IT658" s="2"/>
      <c r="IU658" s="2"/>
      <c r="IV658" s="2"/>
      <c r="IW658" s="2"/>
      <c r="IX658" s="2"/>
      <c r="IY658" s="2"/>
      <c r="IZ658" s="2"/>
      <c r="JA658" s="2"/>
      <c r="JB658" s="2"/>
      <c r="JC658" s="2"/>
      <c r="JD658" s="2"/>
      <c r="JE658" s="2"/>
      <c r="JF658" s="2"/>
      <c r="JG658" s="2"/>
      <c r="JH658" s="2"/>
      <c r="JI658" s="2"/>
      <c r="JJ658" s="2"/>
      <c r="JK658" s="2"/>
      <c r="JL658" s="2"/>
      <c r="JM658" s="2"/>
      <c r="JN658" s="2"/>
      <c r="JO658" s="2"/>
      <c r="JP658" s="2"/>
      <c r="JQ658" s="2"/>
      <c r="JR658" s="2"/>
      <c r="JS658" s="2"/>
      <c r="JT658" s="2"/>
      <c r="JU658" s="2"/>
      <c r="JV658" s="2"/>
      <c r="JW658" s="2"/>
      <c r="JX658" s="2"/>
      <c r="JY658" s="2"/>
      <c r="JZ658" s="2"/>
      <c r="KA658" s="2"/>
      <c r="KB658" s="2"/>
      <c r="KC658" s="2"/>
      <c r="KD658" s="2"/>
      <c r="KE658" s="2"/>
      <c r="KF658" s="2"/>
      <c r="KG658" s="2"/>
      <c r="KH658" s="2"/>
      <c r="KI658" s="2"/>
      <c r="KJ658" s="2"/>
      <c r="KK658" s="2"/>
      <c r="KL658" s="2"/>
      <c r="KM658" s="2"/>
      <c r="KN658" s="2"/>
      <c r="KO658" s="2"/>
      <c r="KP658" s="2"/>
      <c r="KQ658" s="2"/>
      <c r="KR658" s="2"/>
      <c r="KS658" s="2"/>
      <c r="KT658" s="2"/>
      <c r="KU658" s="2"/>
      <c r="KV658" s="2"/>
      <c r="KW658" s="2"/>
      <c r="KX658" s="2"/>
      <c r="KY658" s="2"/>
      <c r="KZ658" s="2"/>
      <c r="LA658" s="2"/>
      <c r="LB658" s="2"/>
      <c r="LC658" s="2"/>
      <c r="LD658" s="2"/>
      <c r="LE658" s="2"/>
      <c r="LF658" s="2"/>
      <c r="LG658" s="2"/>
      <c r="LH658" s="2"/>
      <c r="LI658" s="2"/>
      <c r="LJ658" s="2"/>
      <c r="LK658" s="2"/>
      <c r="LL658" s="2"/>
      <c r="LM658" s="2"/>
      <c r="LN658" s="2"/>
      <c r="LO658" s="2"/>
      <c r="LP658" s="2"/>
      <c r="LQ658" s="2"/>
      <c r="LR658" s="2"/>
      <c r="LS658" s="2"/>
      <c r="LT658" s="2"/>
      <c r="LU658" s="2"/>
      <c r="LV658" s="2"/>
      <c r="LW658" s="2"/>
      <c r="LX658" s="2"/>
      <c r="LY658" s="2"/>
      <c r="LZ658" s="2"/>
      <c r="MA658" s="2"/>
      <c r="MB658" s="2"/>
      <c r="MC658" s="2"/>
      <c r="MD658" s="2"/>
      <c r="ME658" s="2"/>
      <c r="MF658" s="2"/>
      <c r="MG658" s="2"/>
      <c r="MH658" s="2"/>
      <c r="MI658" s="2"/>
      <c r="MJ658" s="2"/>
      <c r="MK658" s="2"/>
      <c r="ML658" s="2"/>
      <c r="MM658" s="2"/>
      <c r="MN658" s="2"/>
      <c r="MO658" s="2"/>
      <c r="MP658" s="2"/>
      <c r="MQ658" s="2"/>
      <c r="MR658" s="2"/>
      <c r="MS658" s="2"/>
      <c r="MT658" s="2"/>
      <c r="MU658" s="2"/>
      <c r="MV658" s="2"/>
      <c r="MW658" s="2"/>
      <c r="MX658" s="2"/>
      <c r="MY658" s="2"/>
      <c r="MZ658" s="2"/>
      <c r="NA658" s="2"/>
      <c r="NB658" s="2"/>
      <c r="NC658" s="2"/>
      <c r="ND658" s="2"/>
      <c r="NE658" s="2"/>
      <c r="NF658" s="2"/>
      <c r="NG658" s="2"/>
      <c r="NH658" s="2"/>
      <c r="NI658" s="2"/>
      <c r="NJ658" s="2"/>
      <c r="NK658" s="2"/>
      <c r="NL658" s="2"/>
      <c r="NM658" s="2"/>
      <c r="NN658" s="2"/>
      <c r="NO658" s="2"/>
      <c r="NP658" s="2"/>
      <c r="NQ658" s="2"/>
      <c r="NR658" s="2"/>
      <c r="NS658" s="2"/>
      <c r="NT658" s="2"/>
      <c r="NU658" s="2"/>
      <c r="NV658" s="2"/>
      <c r="NW658" s="2"/>
      <c r="NX658" s="2"/>
      <c r="NY658" s="2"/>
      <c r="NZ658" s="2"/>
      <c r="OA658" s="2"/>
      <c r="OB658" s="2"/>
      <c r="OC658" s="2"/>
      <c r="OD658" s="2"/>
      <c r="OE658" s="2"/>
      <c r="OF658" s="2"/>
      <c r="OG658" s="2"/>
      <c r="OH658" s="2"/>
      <c r="OI658" s="2"/>
      <c r="OJ658" s="2"/>
      <c r="OK658" s="2"/>
      <c r="OL658" s="2"/>
      <c r="OM658" s="2"/>
      <c r="ON658" s="2"/>
      <c r="OO658" s="2"/>
      <c r="OP658" s="2"/>
      <c r="OQ658" s="2"/>
      <c r="OR658" s="2"/>
      <c r="OS658" s="2"/>
      <c r="OT658" s="2"/>
      <c r="OU658" s="2"/>
      <c r="OV658" s="2"/>
      <c r="OW658" s="2"/>
      <c r="OX658" s="2"/>
      <c r="OY658" s="2"/>
      <c r="OZ658" s="2"/>
      <c r="PA658" s="2"/>
      <c r="PB658" s="2"/>
      <c r="PC658" s="2"/>
      <c r="PD658" s="2"/>
      <c r="PE658" s="2"/>
      <c r="PF658" s="2"/>
      <c r="PG658" s="2"/>
      <c r="PH658" s="2"/>
      <c r="PI658" s="2"/>
      <c r="PJ658" s="2"/>
      <c r="PK658" s="2"/>
      <c r="PL658" s="2"/>
      <c r="PM658" s="2"/>
      <c r="PN658" s="2"/>
      <c r="PO658" s="2"/>
      <c r="PP658" s="2"/>
      <c r="PQ658" s="2"/>
      <c r="PR658" s="2"/>
      <c r="PS658" s="2"/>
      <c r="PT658" s="2"/>
      <c r="PU658" s="2"/>
      <c r="PV658" s="2"/>
      <c r="PW658" s="2"/>
      <c r="PX658" s="2"/>
      <c r="PY658" s="2"/>
      <c r="PZ658" s="2"/>
      <c r="QA658" s="2"/>
      <c r="QB658" s="2"/>
      <c r="QC658" s="2"/>
      <c r="QD658" s="2"/>
      <c r="QE658" s="2"/>
      <c r="QF658" s="2"/>
      <c r="QG658" s="2"/>
      <c r="QH658" s="2"/>
      <c r="QI658" s="2"/>
      <c r="QJ658" s="2"/>
      <c r="QK658" s="2"/>
      <c r="QL658" s="2"/>
      <c r="QM658" s="2"/>
      <c r="QN658" s="2"/>
      <c r="QO658" s="2"/>
      <c r="QP658" s="2"/>
      <c r="QQ658" s="2"/>
      <c r="QR658" s="2"/>
      <c r="QS658" s="2"/>
      <c r="QT658" s="2"/>
      <c r="QU658" s="2"/>
      <c r="QV658" s="2"/>
      <c r="QW658" s="2"/>
      <c r="QX658" s="2"/>
      <c r="QY658" s="2"/>
      <c r="QZ658" s="2"/>
      <c r="RA658" s="2"/>
      <c r="RB658" s="2"/>
      <c r="RC658" s="2"/>
      <c r="RD658" s="2"/>
      <c r="RE658" s="2"/>
      <c r="RF658" s="2"/>
      <c r="RG658" s="2"/>
      <c r="RH658" s="2"/>
      <c r="RI658" s="2"/>
      <c r="RJ658" s="2"/>
      <c r="RK658" s="2"/>
      <c r="RL658" s="2"/>
      <c r="RM658" s="2"/>
      <c r="RN658" s="2"/>
      <c r="RO658" s="2"/>
      <c r="RP658" s="2"/>
      <c r="RQ658" s="2"/>
      <c r="RR658" s="2"/>
      <c r="RS658" s="2"/>
      <c r="RT658" s="2"/>
      <c r="RU658" s="2"/>
      <c r="RV658" s="2"/>
      <c r="RW658" s="2"/>
      <c r="RX658" s="2"/>
      <c r="RY658" s="2"/>
      <c r="RZ658" s="2"/>
      <c r="SA658" s="2"/>
      <c r="SB658" s="2"/>
      <c r="SC658" s="2"/>
      <c r="SD658" s="2"/>
      <c r="SE658" s="2"/>
      <c r="SF658" s="2"/>
      <c r="SG658" s="2"/>
      <c r="SH658" s="2"/>
      <c r="SI658" s="2"/>
      <c r="SJ658" s="2"/>
      <c r="SK658" s="2"/>
      <c r="SL658" s="2"/>
      <c r="SM658" s="2"/>
      <c r="SN658" s="2"/>
      <c r="SO658" s="2"/>
      <c r="SP658" s="2"/>
      <c r="SQ658" s="2"/>
      <c r="SR658" s="2"/>
      <c r="SS658" s="2"/>
      <c r="ST658" s="2"/>
      <c r="SU658" s="2"/>
      <c r="SV658" s="2"/>
      <c r="SW658" s="2"/>
      <c r="SX658" s="2"/>
      <c r="SY658" s="2"/>
      <c r="SZ658" s="2"/>
      <c r="TA658" s="2"/>
      <c r="TB658" s="2"/>
      <c r="TC658" s="2"/>
      <c r="TD658" s="2"/>
      <c r="TE658" s="2"/>
      <c r="TF658" s="2"/>
      <c r="TG658" s="2"/>
      <c r="TH658" s="2"/>
      <c r="TI658" s="2"/>
      <c r="TJ658" s="2"/>
      <c r="TK658" s="2"/>
      <c r="TL658" s="2"/>
      <c r="TM658" s="2"/>
      <c r="TN658" s="2"/>
      <c r="TO658" s="2"/>
      <c r="TP658" s="2"/>
      <c r="TQ658" s="2"/>
      <c r="TR658" s="2"/>
      <c r="TS658" s="2"/>
      <c r="TT658" s="2"/>
      <c r="TU658" s="2"/>
      <c r="TV658" s="2"/>
      <c r="TW658" s="2"/>
      <c r="TX658" s="2"/>
      <c r="TY658" s="2"/>
      <c r="TZ658" s="2"/>
      <c r="UA658" s="2"/>
      <c r="UB658" s="2"/>
      <c r="UC658" s="2"/>
      <c r="UD658" s="2"/>
      <c r="UE658" s="2"/>
      <c r="UF658" s="2"/>
      <c r="UG658" s="2"/>
      <c r="UH658" s="2"/>
      <c r="UI658" s="2"/>
      <c r="UJ658" s="2"/>
      <c r="UK658" s="2"/>
      <c r="UL658" s="2"/>
      <c r="UM658" s="2"/>
      <c r="UN658" s="2"/>
      <c r="UO658" s="2"/>
      <c r="UP658" s="2"/>
      <c r="UQ658" s="2"/>
      <c r="UR658" s="2"/>
      <c r="US658" s="2"/>
      <c r="UT658" s="2"/>
      <c r="UU658" s="2"/>
      <c r="UV658" s="2"/>
      <c r="UW658" s="2"/>
      <c r="UX658" s="2"/>
      <c r="UY658" s="2"/>
      <c r="UZ658" s="2"/>
      <c r="VA658" s="2"/>
      <c r="VB658" s="2"/>
      <c r="VC658" s="2"/>
      <c r="VD658" s="2"/>
      <c r="VE658" s="2"/>
      <c r="VF658" s="2"/>
      <c r="VG658" s="2"/>
      <c r="VH658" s="2"/>
      <c r="VI658" s="2"/>
      <c r="VJ658" s="2"/>
      <c r="VK658" s="2"/>
      <c r="VL658" s="2"/>
      <c r="VM658" s="2"/>
      <c r="VN658" s="2"/>
      <c r="VO658" s="2"/>
      <c r="VP658" s="2"/>
      <c r="VQ658" s="2"/>
      <c r="VR658" s="2"/>
      <c r="VS658" s="2"/>
      <c r="VT658" s="2"/>
      <c r="VU658" s="2"/>
      <c r="VV658" s="2"/>
      <c r="VW658" s="2"/>
      <c r="VX658" s="2"/>
      <c r="VY658" s="2"/>
      <c r="VZ658" s="2"/>
      <c r="WA658" s="2"/>
      <c r="WB658" s="2"/>
      <c r="WC658" s="2"/>
      <c r="WD658" s="2"/>
      <c r="WE658" s="2"/>
      <c r="WF658" s="2"/>
      <c r="WG658" s="2"/>
      <c r="WH658" s="2"/>
      <c r="WI658" s="2"/>
      <c r="WJ658" s="2"/>
      <c r="WK658" s="2"/>
      <c r="WL658" s="2"/>
      <c r="WM658" s="2"/>
      <c r="WN658" s="2"/>
      <c r="WO658" s="2"/>
      <c r="WP658" s="2"/>
      <c r="WQ658" s="2"/>
      <c r="WR658" s="2"/>
      <c r="WS658" s="2"/>
      <c r="WT658" s="2"/>
      <c r="WU658" s="2"/>
      <c r="WV658" s="2"/>
      <c r="WW658" s="2"/>
      <c r="WX658" s="2"/>
      <c r="WY658" s="2"/>
      <c r="WZ658" s="2"/>
      <c r="XA658" s="2"/>
      <c r="XB658" s="2"/>
      <c r="XC658" s="2"/>
      <c r="XD658" s="2"/>
      <c r="XE658" s="2"/>
      <c r="XF658" s="2"/>
      <c r="XG658" s="2"/>
      <c r="XH658" s="2"/>
      <c r="XI658" s="2"/>
      <c r="XJ658" s="2"/>
      <c r="XK658" s="2"/>
      <c r="XL658" s="2"/>
      <c r="XM658" s="2"/>
      <c r="XN658" s="2"/>
      <c r="XO658" s="2"/>
      <c r="XP658" s="2"/>
      <c r="XQ658" s="2"/>
      <c r="XR658" s="2"/>
      <c r="XS658" s="2"/>
      <c r="XT658" s="2"/>
      <c r="XU658" s="2"/>
      <c r="XV658" s="2"/>
      <c r="XW658" s="2"/>
      <c r="XX658" s="2"/>
      <c r="XY658" s="2"/>
      <c r="XZ658" s="2"/>
      <c r="YA658" s="2"/>
      <c r="YB658" s="2"/>
      <c r="YC658" s="2"/>
      <c r="YD658" s="2"/>
      <c r="YE658" s="2"/>
      <c r="YF658" s="2"/>
      <c r="YG658" s="2"/>
      <c r="YH658" s="2"/>
      <c r="YI658" s="2"/>
      <c r="YJ658" s="2"/>
      <c r="YK658" s="2"/>
      <c r="YL658" s="2"/>
      <c r="YM658" s="2"/>
      <c r="YN658" s="2"/>
      <c r="YO658" s="2"/>
      <c r="YP658" s="2"/>
      <c r="YQ658" s="2"/>
      <c r="YR658" s="2"/>
      <c r="YS658" s="2"/>
      <c r="YT658" s="2"/>
      <c r="YU658" s="2"/>
      <c r="YV658" s="2"/>
      <c r="YW658" s="2"/>
      <c r="YX658" s="2"/>
      <c r="YY658" s="2"/>
      <c r="YZ658" s="2"/>
      <c r="ZA658" s="2"/>
      <c r="ZB658" s="2"/>
      <c r="ZC658" s="2"/>
      <c r="ZD658" s="2"/>
      <c r="ZE658" s="2"/>
      <c r="ZF658" s="2"/>
      <c r="ZG658" s="2"/>
      <c r="ZH658" s="2"/>
      <c r="ZI658" s="2"/>
      <c r="ZJ658" s="2"/>
      <c r="ZK658" s="2"/>
      <c r="ZL658" s="2"/>
      <c r="ZM658" s="2"/>
      <c r="ZN658" s="2"/>
      <c r="ZO658" s="2"/>
      <c r="ZP658" s="2"/>
      <c r="ZQ658" s="2"/>
      <c r="ZR658" s="2"/>
      <c r="ZS658" s="2"/>
      <c r="ZT658" s="2"/>
      <c r="ZU658" s="2"/>
      <c r="ZV658" s="2"/>
      <c r="ZW658" s="2"/>
      <c r="ZX658" s="2"/>
      <c r="ZY658" s="2"/>
      <c r="ZZ658" s="2"/>
      <c r="AAA658" s="2"/>
      <c r="AAB658" s="2"/>
      <c r="AAC658" s="2"/>
      <c r="AAD658" s="2"/>
      <c r="AAE658" s="2"/>
      <c r="AAF658" s="2"/>
      <c r="AAG658" s="2"/>
      <c r="AAH658" s="2"/>
      <c r="AAI658" s="2"/>
      <c r="AAJ658" s="2"/>
      <c r="AAK658" s="2"/>
      <c r="AAL658" s="2"/>
      <c r="AAM658" s="2"/>
      <c r="AAN658" s="2"/>
      <c r="AAO658" s="2"/>
      <c r="AAP658" s="2"/>
      <c r="AAQ658" s="2"/>
      <c r="AAR658" s="2"/>
      <c r="AAS658" s="2"/>
      <c r="AAT658" s="2"/>
      <c r="AAU658" s="2"/>
      <c r="AAV658" s="2"/>
      <c r="AAW658" s="2"/>
      <c r="AAX658" s="2"/>
      <c r="AAY658" s="2"/>
      <c r="AAZ658" s="2"/>
      <c r="ABA658" s="2"/>
      <c r="ABB658" s="2"/>
      <c r="ABC658" s="2"/>
      <c r="ABD658" s="2"/>
      <c r="ABE658" s="2"/>
      <c r="ABF658" s="2"/>
      <c r="ABG658" s="2"/>
      <c r="ABH658" s="2"/>
      <c r="ABI658" s="2"/>
      <c r="ABJ658" s="2"/>
      <c r="ABK658" s="2"/>
      <c r="ABL658" s="2"/>
      <c r="ABM658" s="2"/>
      <c r="ABN658" s="2"/>
      <c r="ABO658" s="2"/>
      <c r="ABP658" s="2"/>
      <c r="ABQ658" s="2"/>
      <c r="ABR658" s="2"/>
      <c r="ABS658" s="2"/>
      <c r="ABT658" s="2"/>
      <c r="ABU658" s="2"/>
      <c r="ABV658" s="2"/>
      <c r="ABW658" s="2"/>
      <c r="ABX658" s="2"/>
      <c r="ABY658" s="2"/>
      <c r="ABZ658" s="2"/>
      <c r="ACA658" s="2"/>
      <c r="ACB658" s="2"/>
      <c r="ACC658" s="2"/>
      <c r="ACD658" s="2"/>
      <c r="ACE658" s="2"/>
      <c r="ACF658" s="2"/>
      <c r="ACG658" s="2"/>
      <c r="ACH658" s="2"/>
      <c r="ACI658" s="2"/>
      <c r="ACJ658" s="2"/>
      <c r="ACK658" s="2"/>
      <c r="ACL658" s="2"/>
      <c r="ACM658" s="2"/>
      <c r="ACN658" s="2"/>
      <c r="ACO658" s="2"/>
      <c r="ACP658" s="2"/>
      <c r="ACQ658" s="2"/>
      <c r="ACR658" s="2"/>
      <c r="ACS658" s="2"/>
      <c r="ACT658" s="2"/>
      <c r="ACU658" s="2"/>
      <c r="ACV658" s="2"/>
      <c r="ACW658" s="2"/>
      <c r="ACX658" s="2"/>
      <c r="ACY658" s="2"/>
      <c r="ACZ658" s="2"/>
      <c r="ADA658" s="2"/>
      <c r="ADB658" s="2"/>
      <c r="ADC658" s="2"/>
      <c r="ADD658" s="2"/>
      <c r="ADE658" s="2"/>
      <c r="ADF658" s="2"/>
      <c r="ADG658" s="2"/>
      <c r="ADH658" s="2"/>
      <c r="ADI658" s="2"/>
      <c r="ADJ658" s="2"/>
      <c r="ADK658" s="2"/>
      <c r="ADL658" s="2"/>
      <c r="ADM658" s="2"/>
      <c r="ADN658" s="2"/>
      <c r="ADO658" s="2"/>
      <c r="ADP658" s="2"/>
      <c r="ADQ658" s="2"/>
      <c r="ADR658" s="2"/>
      <c r="ADS658" s="2"/>
      <c r="ADT658" s="2"/>
      <c r="ADU658" s="2"/>
      <c r="ADV658" s="2"/>
      <c r="ADW658" s="2"/>
      <c r="ADX658" s="2"/>
      <c r="ADY658" s="2"/>
      <c r="ADZ658" s="2"/>
      <c r="AEA658" s="2"/>
      <c r="AEB658" s="2"/>
      <c r="AEC658" s="2"/>
      <c r="AED658" s="2"/>
      <c r="AEE658" s="2"/>
      <c r="AEF658" s="2"/>
      <c r="AEG658" s="2"/>
      <c r="AEH658" s="2"/>
      <c r="AEI658" s="2"/>
      <c r="AEJ658" s="2"/>
      <c r="AEK658" s="2"/>
      <c r="AEL658" s="2"/>
      <c r="AEM658" s="2"/>
      <c r="AEN658" s="2"/>
      <c r="AEO658" s="2"/>
      <c r="AEP658" s="2"/>
      <c r="AEQ658" s="2"/>
      <c r="AER658" s="2"/>
      <c r="AES658" s="2"/>
      <c r="AET658" s="2"/>
      <c r="AEU658" s="2"/>
      <c r="AEV658" s="2"/>
      <c r="AEW658" s="2"/>
      <c r="AEX658" s="2"/>
      <c r="AEY658" s="2"/>
      <c r="AEZ658" s="2"/>
      <c r="AFA658" s="2"/>
      <c r="AFB658" s="2"/>
      <c r="AFC658" s="2"/>
      <c r="AFD658" s="2"/>
      <c r="AFE658" s="2"/>
      <c r="AFF658" s="2"/>
      <c r="AFG658" s="2"/>
      <c r="AFH658" s="2"/>
      <c r="AFI658" s="2"/>
      <c r="AFJ658" s="2"/>
      <c r="AFK658" s="2"/>
      <c r="AFL658" s="2"/>
      <c r="AFM658" s="2"/>
      <c r="AFN658" s="2"/>
      <c r="AFO658" s="2"/>
      <c r="AFP658" s="2"/>
      <c r="AFQ658" s="2"/>
      <c r="AFR658" s="2"/>
      <c r="AFS658" s="2"/>
      <c r="AFT658" s="2"/>
      <c r="AFU658" s="2"/>
      <c r="AFV658" s="2"/>
      <c r="AFW658" s="2"/>
      <c r="AFX658" s="2"/>
      <c r="AFY658" s="2"/>
      <c r="AFZ658" s="2"/>
      <c r="AGA658" s="2"/>
      <c r="AGB658" s="2"/>
      <c r="AGC658" s="2"/>
      <c r="AGD658" s="2"/>
      <c r="AGE658" s="2"/>
      <c r="AGF658" s="2"/>
      <c r="AGG658" s="2"/>
      <c r="AGH658" s="2"/>
      <c r="AGI658" s="2"/>
      <c r="AGJ658" s="2"/>
      <c r="AGK658" s="2"/>
      <c r="AGL658" s="2"/>
      <c r="AGM658" s="2"/>
      <c r="AGN658" s="2"/>
      <c r="AGO658" s="2"/>
      <c r="AGP658" s="2"/>
      <c r="AGQ658" s="2"/>
      <c r="AGR658" s="2"/>
      <c r="AGS658" s="2"/>
      <c r="AGT658" s="2"/>
      <c r="AGU658" s="2"/>
      <c r="AGV658" s="2"/>
      <c r="AGW658" s="2"/>
      <c r="AGX658" s="2"/>
      <c r="AGY658" s="2"/>
      <c r="AGZ658" s="2"/>
      <c r="AHA658" s="2"/>
      <c r="AHB658" s="2"/>
      <c r="AHC658" s="2"/>
      <c r="AHD658" s="2"/>
      <c r="AHE658" s="2"/>
      <c r="AHF658" s="2"/>
      <c r="AHG658" s="2"/>
      <c r="AHH658" s="2"/>
      <c r="AHI658" s="2"/>
      <c r="AHJ658" s="2"/>
      <c r="AHK658" s="2"/>
      <c r="AHL658" s="2"/>
      <c r="AHM658" s="2"/>
      <c r="AHN658" s="2"/>
      <c r="AHO658" s="2"/>
      <c r="AHP658" s="2"/>
      <c r="AHQ658" s="2"/>
      <c r="AHR658" s="2"/>
      <c r="AHS658" s="2"/>
      <c r="AHT658" s="2"/>
      <c r="AHU658" s="2"/>
      <c r="AHV658" s="2"/>
      <c r="AHW658" s="2"/>
      <c r="AHX658" s="2"/>
      <c r="AHY658" s="2"/>
      <c r="AHZ658" s="2"/>
      <c r="AIA658" s="2"/>
      <c r="AIB658" s="2"/>
      <c r="AIC658" s="2"/>
      <c r="AID658" s="2"/>
      <c r="AIE658" s="2"/>
      <c r="AIF658" s="2"/>
      <c r="AIG658" s="2"/>
      <c r="AIH658" s="2"/>
      <c r="AII658" s="2"/>
      <c r="AIJ658" s="2"/>
      <c r="AIK658" s="2"/>
      <c r="AIL658" s="2"/>
      <c r="AIM658" s="2"/>
      <c r="AIN658" s="2"/>
      <c r="AIO658" s="2"/>
      <c r="AIP658" s="2"/>
      <c r="AIQ658" s="2"/>
      <c r="AIR658" s="2"/>
      <c r="AIS658" s="2"/>
      <c r="AIT658" s="2"/>
      <c r="AIU658" s="2"/>
      <c r="AIV658" s="2"/>
      <c r="AIW658" s="2"/>
      <c r="AIX658" s="2"/>
      <c r="AIY658" s="2"/>
      <c r="AIZ658" s="2"/>
      <c r="AJA658" s="2"/>
      <c r="AJB658" s="2"/>
      <c r="AJC658" s="2"/>
      <c r="AJD658" s="2"/>
      <c r="AJE658" s="2"/>
      <c r="AJF658" s="2"/>
      <c r="AJG658" s="2"/>
      <c r="AJH658" s="2"/>
      <c r="AJI658" s="2"/>
      <c r="AJJ658" s="2"/>
      <c r="AJK658" s="2"/>
      <c r="AJL658" s="2"/>
      <c r="AJM658" s="2"/>
      <c r="AJN658" s="2"/>
      <c r="AJO658" s="2"/>
      <c r="AJP658" s="2"/>
      <c r="AJQ658" s="2"/>
      <c r="AJR658" s="2"/>
      <c r="AJS658" s="2"/>
      <c r="AJT658" s="2"/>
      <c r="AJU658" s="2"/>
      <c r="AJV658" s="2"/>
      <c r="AJW658" s="2"/>
      <c r="AJX658" s="2"/>
      <c r="AJY658" s="2"/>
      <c r="AJZ658" s="2"/>
      <c r="AKA658" s="2"/>
      <c r="AKB658" s="2"/>
      <c r="AKC658" s="2"/>
      <c r="AKD658" s="2"/>
      <c r="AKE658" s="2"/>
      <c r="AKF658" s="2"/>
      <c r="AKG658" s="2"/>
      <c r="AKH658" s="2"/>
      <c r="AKI658" s="2"/>
      <c r="AKJ658" s="2"/>
      <c r="AKK658" s="2"/>
      <c r="AKL658" s="2"/>
      <c r="AKM658" s="2"/>
      <c r="AKN658" s="2"/>
      <c r="AKO658" s="2"/>
      <c r="AKP658" s="2"/>
      <c r="AKQ658" s="2"/>
      <c r="AKR658" s="2"/>
      <c r="AKS658" s="2"/>
      <c r="AKT658" s="2"/>
      <c r="AKU658" s="2"/>
      <c r="AKV658" s="2"/>
      <c r="AKW658" s="2"/>
      <c r="AKX658" s="2"/>
      <c r="AKY658" s="2"/>
      <c r="AKZ658" s="2"/>
      <c r="ALA658" s="2"/>
      <c r="ALB658" s="2"/>
      <c r="ALC658" s="2"/>
      <c r="ALD658" s="2"/>
      <c r="ALE658" s="2"/>
      <c r="ALF658" s="2"/>
      <c r="ALG658" s="2"/>
      <c r="ALH658" s="2"/>
      <c r="ALI658" s="2"/>
      <c r="ALJ658" s="2"/>
      <c r="ALK658" s="2"/>
      <c r="ALL658" s="2"/>
      <c r="ALM658" s="2"/>
      <c r="ALN658" s="2"/>
      <c r="ALO658" s="2"/>
      <c r="ALP658" s="2"/>
      <c r="ALQ658" s="2"/>
      <c r="ALR658" s="2"/>
      <c r="ALS658" s="2"/>
      <c r="ALT658" s="2"/>
      <c r="ALU658" s="2"/>
      <c r="ALV658" s="2"/>
      <c r="ALW658" s="2"/>
      <c r="ALX658" s="2"/>
      <c r="ALY658" s="2"/>
      <c r="ALZ658" s="2"/>
      <c r="AMA658" s="2"/>
      <c r="AMB658" s="2"/>
      <c r="AMC658" s="2"/>
      <c r="AMD658" s="2"/>
      <c r="AME658" s="2"/>
      <c r="AMF658" s="2"/>
      <c r="AMG658" s="2"/>
      <c r="AMH658" s="2"/>
      <c r="AMI658" s="2"/>
      <c r="AMJ658" s="2"/>
      <c r="AMK658" s="2"/>
      <c r="AML658" s="2"/>
      <c r="AMM658" s="2"/>
      <c r="AMN658" s="2"/>
      <c r="AMO658" s="2"/>
      <c r="AMP658" s="2"/>
      <c r="AMQ658" s="2"/>
      <c r="AMR658" s="2"/>
      <c r="AMS658" s="2"/>
      <c r="AMT658" s="2"/>
      <c r="AMU658" s="2"/>
      <c r="AMV658" s="2"/>
      <c r="AMW658" s="2"/>
      <c r="AMX658" s="2"/>
      <c r="AMY658" s="2"/>
      <c r="AMZ658" s="2"/>
      <c r="ANA658" s="2"/>
      <c r="ANB658" s="2"/>
      <c r="ANC658" s="2"/>
      <c r="AND658" s="2"/>
      <c r="ANE658" s="2"/>
      <c r="ANF658" s="2"/>
      <c r="ANG658" s="2"/>
      <c r="ANH658" s="2"/>
      <c r="ANI658" s="2"/>
      <c r="ANJ658" s="2"/>
      <c r="ANK658" s="2"/>
      <c r="ANL658" s="2"/>
      <c r="ANM658" s="2"/>
      <c r="ANN658" s="2"/>
      <c r="ANO658" s="2"/>
      <c r="ANP658" s="2"/>
      <c r="ANQ658" s="2"/>
      <c r="ANR658" s="2"/>
      <c r="ANS658" s="2"/>
      <c r="ANT658" s="2"/>
      <c r="ANU658" s="2"/>
      <c r="ANV658" s="2"/>
      <c r="ANW658" s="2"/>
      <c r="ANX658" s="2"/>
      <c r="ANY658" s="2"/>
      <c r="ANZ658" s="2"/>
      <c r="AOA658" s="2"/>
      <c r="AOB658" s="2"/>
      <c r="AOC658" s="2"/>
      <c r="AOD658" s="2"/>
      <c r="AOE658" s="2"/>
      <c r="AOF658" s="2"/>
      <c r="AOG658" s="2"/>
      <c r="AOH658" s="2"/>
      <c r="AOI658" s="2"/>
      <c r="AOJ658" s="2"/>
      <c r="AOK658" s="2"/>
      <c r="AOL658" s="2"/>
      <c r="AOM658" s="2"/>
      <c r="AON658" s="2"/>
      <c r="AOO658" s="2"/>
      <c r="AOP658" s="2"/>
      <c r="AOQ658" s="2"/>
      <c r="AOR658" s="2"/>
      <c r="AOS658" s="2"/>
      <c r="AOT658" s="2"/>
      <c r="AOU658" s="2"/>
      <c r="AOV658" s="2"/>
      <c r="AOW658" s="2"/>
      <c r="AOX658" s="2"/>
      <c r="AOY658" s="2"/>
      <c r="AOZ658" s="2"/>
      <c r="APA658" s="2"/>
      <c r="APB658" s="2"/>
      <c r="APC658" s="2"/>
      <c r="APD658" s="2"/>
      <c r="APE658" s="2"/>
      <c r="APF658" s="2"/>
      <c r="APG658" s="2"/>
      <c r="APH658" s="2"/>
      <c r="API658" s="2"/>
      <c r="APJ658" s="2"/>
      <c r="APK658" s="2"/>
      <c r="APL658" s="2"/>
      <c r="APM658" s="2"/>
      <c r="APN658" s="2"/>
      <c r="APO658" s="2"/>
      <c r="APP658" s="2"/>
      <c r="APQ658" s="2"/>
      <c r="APR658" s="2"/>
      <c r="APS658" s="2"/>
      <c r="APT658" s="2"/>
      <c r="APU658" s="2"/>
      <c r="APV658" s="2"/>
      <c r="APW658" s="2"/>
      <c r="APX658" s="2"/>
      <c r="APY658" s="2"/>
      <c r="APZ658" s="2"/>
      <c r="AQA658" s="2"/>
      <c r="AQB658" s="2"/>
      <c r="AQC658" s="2"/>
      <c r="AQD658" s="2"/>
      <c r="AQE658" s="2"/>
      <c r="AQF658" s="2"/>
      <c r="AQG658" s="2"/>
      <c r="AQH658" s="2"/>
      <c r="AQI658" s="2"/>
      <c r="AQJ658" s="2"/>
      <c r="AQK658" s="2"/>
      <c r="AQL658" s="2"/>
      <c r="AQM658" s="2"/>
      <c r="AQN658" s="2"/>
      <c r="AQO658" s="2"/>
      <c r="AQP658" s="2"/>
      <c r="AQQ658" s="2"/>
      <c r="AQR658" s="2"/>
      <c r="AQS658" s="2"/>
      <c r="AQT658" s="2"/>
      <c r="AQU658" s="2"/>
      <c r="AQV658" s="2"/>
      <c r="AQW658" s="2"/>
      <c r="AQX658" s="2"/>
      <c r="AQY658" s="2"/>
      <c r="AQZ658" s="2"/>
      <c r="ARA658" s="2"/>
      <c r="ARB658" s="2"/>
      <c r="ARC658" s="2"/>
      <c r="ARD658" s="2"/>
      <c r="ARE658" s="2"/>
      <c r="ARF658" s="2"/>
      <c r="ARG658" s="2"/>
      <c r="ARH658" s="2"/>
      <c r="ARI658" s="2"/>
      <c r="ARJ658" s="2"/>
      <c r="ARK658" s="2"/>
      <c r="ARL658" s="2"/>
      <c r="ARM658" s="2"/>
      <c r="ARN658" s="2"/>
      <c r="ARO658" s="2"/>
      <c r="ARP658" s="2"/>
      <c r="ARQ658" s="2"/>
      <c r="ARR658" s="2"/>
      <c r="ARS658" s="2"/>
      <c r="ART658" s="2"/>
      <c r="ARU658" s="2"/>
      <c r="ARV658" s="2"/>
      <c r="ARW658" s="2"/>
      <c r="ARX658" s="2"/>
      <c r="ARY658" s="2"/>
      <c r="ARZ658" s="2"/>
      <c r="ASA658" s="2"/>
      <c r="ASB658" s="2"/>
      <c r="ASC658" s="2"/>
      <c r="ASD658" s="2"/>
      <c r="ASE658" s="2"/>
      <c r="ASF658" s="2"/>
      <c r="ASG658" s="2"/>
      <c r="ASH658" s="2"/>
      <c r="ASI658" s="2"/>
      <c r="ASJ658" s="2"/>
      <c r="ASK658" s="2"/>
      <c r="ASL658" s="2"/>
      <c r="ASM658" s="2"/>
      <c r="ASN658" s="2"/>
      <c r="ASO658" s="2"/>
      <c r="ASP658" s="2"/>
      <c r="ASQ658" s="2"/>
      <c r="ASR658" s="2"/>
      <c r="ASS658" s="2"/>
      <c r="AST658" s="2"/>
      <c r="ASU658" s="2"/>
      <c r="ASV658" s="2"/>
      <c r="ASW658" s="2"/>
      <c r="ASX658" s="2"/>
      <c r="ASY658" s="2"/>
      <c r="ASZ658" s="2"/>
      <c r="ATA658" s="2"/>
      <c r="ATB658" s="2"/>
      <c r="ATC658" s="2"/>
      <c r="ATD658" s="2"/>
      <c r="ATE658" s="2"/>
      <c r="ATF658" s="2"/>
      <c r="ATG658" s="2"/>
      <c r="ATH658" s="2"/>
      <c r="ATI658" s="2"/>
      <c r="ATJ658" s="2"/>
      <c r="ATK658" s="2"/>
      <c r="ATL658" s="2"/>
      <c r="ATM658" s="2"/>
      <c r="ATN658" s="2"/>
      <c r="ATO658" s="2"/>
      <c r="ATP658" s="2"/>
      <c r="ATQ658" s="2"/>
      <c r="ATR658" s="2"/>
      <c r="ATS658" s="2"/>
      <c r="ATT658" s="2"/>
      <c r="ATU658" s="2"/>
      <c r="ATV658" s="2"/>
      <c r="ATW658" s="2"/>
      <c r="ATX658" s="2"/>
      <c r="ATY658" s="2"/>
      <c r="ATZ658" s="2"/>
      <c r="AUA658" s="2"/>
      <c r="AUB658" s="2"/>
      <c r="AUC658" s="2"/>
      <c r="AUD658" s="2"/>
      <c r="AUE658" s="2"/>
      <c r="AUF658" s="2"/>
      <c r="AUG658" s="2"/>
      <c r="AUH658" s="2"/>
      <c r="AUI658" s="2"/>
      <c r="AUJ658" s="2"/>
      <c r="AUK658" s="2"/>
      <c r="AUL658" s="2"/>
      <c r="AUM658" s="2"/>
      <c r="AUN658" s="2"/>
      <c r="AUO658" s="2"/>
      <c r="AUP658" s="2"/>
      <c r="AUQ658" s="2"/>
      <c r="AUR658" s="2"/>
      <c r="AUS658" s="2"/>
      <c r="AUT658" s="2"/>
      <c r="AUU658" s="2"/>
      <c r="AUV658" s="2"/>
      <c r="AUW658" s="2"/>
      <c r="AUX658" s="2"/>
      <c r="AUY658" s="2"/>
      <c r="AUZ658" s="2"/>
      <c r="AVA658" s="2"/>
      <c r="AVB658" s="2"/>
      <c r="AVC658" s="2"/>
      <c r="AVD658" s="2"/>
      <c r="AVE658" s="2"/>
      <c r="AVF658" s="2"/>
      <c r="AVG658" s="2"/>
      <c r="AVH658" s="2"/>
      <c r="AVI658" s="2"/>
      <c r="AVJ658" s="2"/>
      <c r="AVK658" s="2"/>
      <c r="AVL658" s="2"/>
      <c r="AVM658" s="2"/>
      <c r="AVN658" s="2"/>
      <c r="AVO658" s="2"/>
      <c r="AVP658" s="2"/>
      <c r="AVQ658" s="2"/>
      <c r="AVR658" s="2"/>
      <c r="AVS658" s="2"/>
      <c r="AVT658" s="2"/>
      <c r="AVU658" s="2"/>
      <c r="AVV658" s="2"/>
      <c r="AVW658" s="2"/>
      <c r="AVX658" s="2"/>
      <c r="AVY658" s="2"/>
      <c r="AVZ658" s="2"/>
      <c r="AWA658" s="2"/>
      <c r="AWB658" s="2"/>
      <c r="AWC658" s="2"/>
      <c r="AWD658" s="2"/>
      <c r="AWE658" s="2"/>
      <c r="AWF658" s="2"/>
      <c r="AWG658" s="2"/>
      <c r="AWH658" s="2"/>
      <c r="AWI658" s="2"/>
      <c r="AWJ658" s="2"/>
      <c r="AWK658" s="2"/>
      <c r="AWL658" s="2"/>
      <c r="AWM658" s="2"/>
      <c r="AWN658" s="2"/>
      <c r="AWO658" s="2"/>
      <c r="AWP658" s="2"/>
      <c r="AWQ658" s="2"/>
      <c r="AWR658" s="2"/>
      <c r="AWS658" s="2"/>
      <c r="AWT658" s="2"/>
      <c r="AWU658" s="2"/>
      <c r="AWV658" s="2"/>
      <c r="AWW658" s="2"/>
      <c r="AWX658" s="2"/>
      <c r="AWY658" s="2"/>
      <c r="AWZ658" s="2"/>
      <c r="AXA658" s="2"/>
      <c r="AXB658" s="2"/>
      <c r="AXC658" s="2"/>
      <c r="AXD658" s="2"/>
      <c r="AXE658" s="2"/>
      <c r="AXF658" s="2"/>
      <c r="AXG658" s="2"/>
      <c r="AXH658" s="2"/>
      <c r="AXI658" s="2"/>
      <c r="AXJ658" s="2"/>
      <c r="AXK658" s="2"/>
      <c r="AXL658" s="2"/>
      <c r="AXM658" s="2"/>
      <c r="AXN658" s="2"/>
      <c r="AXO658" s="2"/>
      <c r="AXP658" s="2"/>
      <c r="AXQ658" s="2"/>
      <c r="AXR658" s="2"/>
      <c r="AXS658" s="2"/>
      <c r="AXT658" s="2"/>
      <c r="AXU658" s="2"/>
      <c r="AXV658" s="2"/>
      <c r="AXW658" s="2"/>
      <c r="AXX658" s="2"/>
      <c r="AXY658" s="2"/>
      <c r="AXZ658" s="2"/>
      <c r="AYA658" s="2"/>
      <c r="AYB658" s="2"/>
      <c r="AYC658" s="2"/>
      <c r="AYD658" s="2"/>
      <c r="AYE658" s="2"/>
      <c r="AYF658" s="2"/>
      <c r="AYG658" s="2"/>
      <c r="AYH658" s="2"/>
      <c r="AYI658" s="2"/>
      <c r="AYJ658" s="2"/>
      <c r="AYK658" s="2"/>
      <c r="AYL658" s="2"/>
      <c r="AYM658" s="2"/>
      <c r="AYN658" s="2"/>
      <c r="AYO658" s="2"/>
      <c r="AYP658" s="2"/>
      <c r="AYQ658" s="2"/>
      <c r="AYR658" s="2"/>
      <c r="AYS658" s="2"/>
      <c r="AYT658" s="2"/>
      <c r="AYU658" s="2"/>
      <c r="AYV658" s="2"/>
      <c r="AYW658" s="2"/>
      <c r="AYX658" s="2"/>
      <c r="AYY658" s="2"/>
      <c r="AYZ658" s="2"/>
      <c r="AZA658" s="2"/>
      <c r="AZB658" s="2"/>
      <c r="AZC658" s="2"/>
      <c r="AZD658" s="2"/>
      <c r="AZE658" s="2"/>
      <c r="AZF658" s="2"/>
      <c r="AZG658" s="2"/>
      <c r="AZH658" s="2"/>
      <c r="AZI658" s="2"/>
      <c r="AZJ658" s="2"/>
      <c r="AZK658" s="2"/>
      <c r="AZL658" s="2"/>
      <c r="AZM658" s="2"/>
      <c r="AZN658" s="2"/>
      <c r="AZO658" s="2"/>
      <c r="AZP658" s="2"/>
      <c r="AZQ658" s="2"/>
      <c r="AZR658" s="2"/>
      <c r="AZS658" s="2"/>
      <c r="AZT658" s="2"/>
      <c r="AZU658" s="2"/>
      <c r="AZV658" s="2"/>
      <c r="AZW658" s="2"/>
      <c r="AZX658" s="2"/>
      <c r="AZY658" s="2"/>
      <c r="AZZ658" s="2"/>
      <c r="BAA658" s="2"/>
      <c r="BAB658" s="2"/>
      <c r="BAC658" s="2"/>
      <c r="BAD658" s="2"/>
      <c r="BAE658" s="2"/>
      <c r="BAF658" s="2"/>
      <c r="BAG658" s="2"/>
      <c r="BAH658" s="2"/>
      <c r="BAI658" s="2"/>
      <c r="BAJ658" s="2"/>
      <c r="BAK658" s="2"/>
      <c r="BAL658" s="2"/>
      <c r="BAM658" s="2"/>
      <c r="BAN658" s="2"/>
      <c r="BAO658" s="2"/>
      <c r="BAP658" s="2"/>
      <c r="BAQ658" s="2"/>
      <c r="BAR658" s="2"/>
      <c r="BAS658" s="2"/>
      <c r="BAT658" s="2"/>
      <c r="BAU658" s="2"/>
      <c r="BAV658" s="2"/>
      <c r="BAW658" s="2"/>
      <c r="BAX658" s="2"/>
      <c r="BAY658" s="2"/>
      <c r="BAZ658" s="2"/>
      <c r="BBA658" s="2"/>
      <c r="BBB658" s="2"/>
      <c r="BBC658" s="2"/>
      <c r="BBD658" s="2"/>
      <c r="BBE658" s="2"/>
      <c r="BBF658" s="2"/>
      <c r="BBG658" s="2"/>
      <c r="BBH658" s="2"/>
      <c r="BBI658" s="2"/>
      <c r="BBJ658" s="2"/>
      <c r="BBK658" s="2"/>
      <c r="BBL658" s="2"/>
      <c r="BBM658" s="2"/>
      <c r="BBN658" s="2"/>
      <c r="BBO658" s="2"/>
      <c r="BBP658" s="2"/>
      <c r="BBQ658" s="2"/>
      <c r="BBR658" s="2"/>
      <c r="BBS658" s="2"/>
      <c r="BBT658" s="2"/>
      <c r="BBU658" s="2"/>
      <c r="BBV658" s="2"/>
      <c r="BBW658" s="2"/>
      <c r="BBX658" s="2"/>
      <c r="BBY658" s="2"/>
      <c r="BBZ658" s="2"/>
      <c r="BCA658" s="2"/>
      <c r="BCB658" s="2"/>
      <c r="BCC658" s="2"/>
      <c r="BCD658" s="2"/>
      <c r="BCE658" s="2"/>
      <c r="BCF658" s="2"/>
      <c r="BCG658" s="2"/>
      <c r="BCH658" s="2"/>
      <c r="BCI658" s="2"/>
      <c r="BCJ658" s="2"/>
      <c r="BCK658" s="2"/>
      <c r="BCL658" s="2"/>
      <c r="BCM658" s="2"/>
      <c r="BCN658" s="2"/>
      <c r="BCO658" s="2"/>
      <c r="BCP658" s="2"/>
      <c r="BCQ658" s="2"/>
      <c r="BCR658" s="2"/>
      <c r="BCS658" s="2"/>
      <c r="BCT658" s="2"/>
      <c r="BCU658" s="2"/>
      <c r="BCV658" s="2"/>
      <c r="BCW658" s="2"/>
      <c r="BCX658" s="2"/>
      <c r="BCY658" s="2"/>
      <c r="BCZ658" s="2"/>
      <c r="BDA658" s="2"/>
      <c r="BDB658" s="2"/>
      <c r="BDC658" s="2"/>
      <c r="BDD658" s="2"/>
      <c r="BDE658" s="2"/>
      <c r="BDF658" s="2"/>
      <c r="BDG658" s="2"/>
      <c r="BDH658" s="2"/>
      <c r="BDI658" s="2"/>
      <c r="BDJ658" s="2"/>
      <c r="BDK658" s="2"/>
      <c r="BDL658" s="2"/>
      <c r="BDM658" s="2"/>
      <c r="BDN658" s="2"/>
      <c r="BDO658" s="2"/>
      <c r="BDP658" s="2"/>
      <c r="BDQ658" s="2"/>
      <c r="BDR658" s="2"/>
      <c r="BDS658" s="2"/>
      <c r="BDT658" s="2"/>
      <c r="BDU658" s="2"/>
      <c r="BDV658" s="2"/>
      <c r="BDW658" s="2"/>
      <c r="BDX658" s="2"/>
      <c r="BDY658" s="2"/>
      <c r="BDZ658" s="2"/>
      <c r="BEA658" s="2"/>
      <c r="BEB658" s="2"/>
      <c r="BEC658" s="2"/>
      <c r="BED658" s="2"/>
      <c r="BEE658" s="2"/>
      <c r="BEF658" s="2"/>
      <c r="BEG658" s="2"/>
      <c r="BEH658" s="2"/>
      <c r="BEI658" s="2"/>
      <c r="BEJ658" s="2"/>
      <c r="BEK658" s="2"/>
      <c r="BEL658" s="2"/>
      <c r="BEM658" s="2"/>
      <c r="BEN658" s="2"/>
      <c r="BEO658" s="2"/>
      <c r="BEP658" s="2"/>
      <c r="BEQ658" s="2"/>
      <c r="BER658" s="2"/>
      <c r="BES658" s="2"/>
      <c r="BET658" s="2"/>
      <c r="BEU658" s="2"/>
      <c r="BEV658" s="2"/>
      <c r="BEW658" s="2"/>
      <c r="BEX658" s="2"/>
      <c r="BEY658" s="2"/>
      <c r="BEZ658" s="2"/>
      <c r="BFA658" s="2"/>
      <c r="BFB658" s="2"/>
      <c r="BFC658" s="2"/>
      <c r="BFD658" s="2"/>
      <c r="BFE658" s="2"/>
      <c r="BFF658" s="2"/>
      <c r="BFG658" s="2"/>
      <c r="BFH658" s="2"/>
      <c r="BFI658" s="2"/>
      <c r="BFJ658" s="2"/>
      <c r="BFK658" s="2"/>
      <c r="BFL658" s="2"/>
      <c r="BFM658" s="2"/>
      <c r="BFN658" s="2"/>
      <c r="BFO658" s="2"/>
      <c r="BFP658" s="2"/>
      <c r="BFQ658" s="2"/>
      <c r="BFR658" s="2"/>
      <c r="BFS658" s="2"/>
      <c r="BFT658" s="2"/>
      <c r="BFU658" s="2"/>
      <c r="BFV658" s="2"/>
      <c r="BFW658" s="2"/>
      <c r="BFX658" s="2"/>
      <c r="BFY658" s="2"/>
      <c r="BFZ658" s="2"/>
      <c r="BGA658" s="2"/>
      <c r="BGB658" s="2"/>
      <c r="BGC658" s="2"/>
      <c r="BGD658" s="2"/>
      <c r="BGE658" s="2"/>
      <c r="BGF658" s="2"/>
      <c r="BGG658" s="2"/>
      <c r="BGH658" s="2"/>
      <c r="BGI658" s="2"/>
      <c r="BGJ658" s="2"/>
      <c r="BGK658" s="2"/>
      <c r="BGL658" s="2"/>
      <c r="BGM658" s="2"/>
      <c r="BGN658" s="2"/>
      <c r="BGO658" s="2"/>
      <c r="BGP658" s="2"/>
      <c r="BGQ658" s="2"/>
      <c r="BGR658" s="2"/>
      <c r="BGS658" s="2"/>
      <c r="BGT658" s="2"/>
      <c r="BGU658" s="2"/>
      <c r="BGV658" s="2"/>
      <c r="BGW658" s="2"/>
      <c r="BGX658" s="2"/>
      <c r="BGY658" s="2"/>
      <c r="BGZ658" s="2"/>
      <c r="BHA658" s="2"/>
      <c r="BHB658" s="2"/>
      <c r="BHC658" s="2"/>
      <c r="BHD658" s="2"/>
      <c r="BHE658" s="2"/>
      <c r="BHF658" s="2"/>
      <c r="BHG658" s="2"/>
      <c r="BHH658" s="2"/>
      <c r="BHI658" s="2"/>
      <c r="BHJ658" s="2"/>
      <c r="BHK658" s="2"/>
      <c r="BHL658" s="2"/>
      <c r="BHM658" s="2"/>
      <c r="BHN658" s="2"/>
      <c r="BHO658" s="2"/>
      <c r="BHP658" s="2"/>
      <c r="BHQ658" s="2"/>
      <c r="BHR658" s="2"/>
      <c r="BHS658" s="2"/>
      <c r="BHT658" s="2"/>
      <c r="BHU658" s="2"/>
      <c r="BHV658" s="2"/>
      <c r="BHW658" s="2"/>
      <c r="BHX658" s="2"/>
      <c r="BHY658" s="2"/>
      <c r="BHZ658" s="2"/>
      <c r="BIA658" s="2"/>
      <c r="BIB658" s="2"/>
      <c r="BIC658" s="2"/>
      <c r="BID658" s="2"/>
      <c r="BIE658" s="2"/>
      <c r="BIF658" s="2"/>
      <c r="BIG658" s="2"/>
      <c r="BIH658" s="2"/>
      <c r="BII658" s="2"/>
      <c r="BIJ658" s="2"/>
      <c r="BIK658" s="2"/>
      <c r="BIL658" s="2"/>
      <c r="BIM658" s="2"/>
      <c r="BIN658" s="2"/>
      <c r="BIO658" s="2"/>
      <c r="BIP658" s="2"/>
      <c r="BIQ658" s="2"/>
      <c r="BIR658" s="2"/>
      <c r="BIS658" s="2"/>
      <c r="BIT658" s="2"/>
      <c r="BIU658" s="2"/>
      <c r="BIV658" s="2"/>
      <c r="BIW658" s="2"/>
      <c r="BIX658" s="2"/>
      <c r="BIY658" s="2"/>
      <c r="BIZ658" s="2"/>
      <c r="BJA658" s="2"/>
      <c r="BJB658" s="2"/>
      <c r="BJC658" s="2"/>
      <c r="BJD658" s="2"/>
      <c r="BJE658" s="2"/>
      <c r="BJF658" s="2"/>
      <c r="BJG658" s="2"/>
      <c r="BJH658" s="2"/>
      <c r="BJI658" s="2"/>
      <c r="BJJ658" s="2"/>
      <c r="BJK658" s="2"/>
      <c r="BJL658" s="2"/>
      <c r="BJM658" s="2"/>
      <c r="BJN658" s="2"/>
      <c r="BJO658" s="2"/>
      <c r="BJP658" s="2"/>
      <c r="BJQ658" s="2"/>
      <c r="BJR658" s="2"/>
      <c r="BJS658" s="2"/>
      <c r="BJT658" s="2"/>
      <c r="BJU658" s="2"/>
      <c r="BJV658" s="2"/>
      <c r="BJW658" s="2"/>
      <c r="BJX658" s="2"/>
      <c r="BJY658" s="2"/>
      <c r="BJZ658" s="2"/>
      <c r="BKA658" s="2"/>
      <c r="BKB658" s="2"/>
      <c r="BKC658" s="2"/>
      <c r="BKD658" s="2"/>
      <c r="BKE658" s="2"/>
      <c r="BKF658" s="2"/>
      <c r="BKG658" s="2"/>
      <c r="BKH658" s="2"/>
      <c r="BKI658" s="2"/>
      <c r="BKJ658" s="2"/>
      <c r="BKK658" s="2"/>
      <c r="BKL658" s="2"/>
      <c r="BKM658" s="2"/>
      <c r="BKN658" s="2"/>
      <c r="BKO658" s="2"/>
      <c r="BKP658" s="2"/>
      <c r="BKQ658" s="2"/>
      <c r="BKR658" s="2"/>
      <c r="BKS658" s="2"/>
      <c r="BKT658" s="2"/>
      <c r="BKU658" s="2"/>
      <c r="BKV658" s="2"/>
      <c r="BKW658" s="2"/>
      <c r="BKX658" s="2"/>
      <c r="BKY658" s="2"/>
      <c r="BKZ658" s="2"/>
      <c r="BLA658" s="2"/>
      <c r="BLB658" s="2"/>
      <c r="BLC658" s="2"/>
      <c r="BLD658" s="2"/>
      <c r="BLE658" s="2"/>
      <c r="BLF658" s="2"/>
      <c r="BLG658" s="2"/>
      <c r="BLH658" s="2"/>
      <c r="BLI658" s="2"/>
      <c r="BLJ658" s="2"/>
      <c r="BLK658" s="2"/>
      <c r="BLL658" s="2"/>
      <c r="BLM658" s="2"/>
      <c r="BLN658" s="2"/>
      <c r="BLO658" s="2"/>
      <c r="BLP658" s="2"/>
      <c r="BLQ658" s="2"/>
      <c r="BLR658" s="2"/>
      <c r="BLS658" s="2"/>
      <c r="BLT658" s="2"/>
      <c r="BLU658" s="2"/>
      <c r="BLV658" s="2"/>
      <c r="BLW658" s="2"/>
      <c r="BLX658" s="2"/>
      <c r="BLY658" s="2"/>
      <c r="BLZ658" s="2"/>
      <c r="BMA658" s="2"/>
      <c r="BMB658" s="2"/>
      <c r="BMC658" s="2"/>
      <c r="BMD658" s="2"/>
      <c r="BME658" s="2"/>
      <c r="BMF658" s="2"/>
      <c r="BMG658" s="2"/>
      <c r="BMH658" s="2"/>
      <c r="BMI658" s="2"/>
      <c r="BMJ658" s="2"/>
      <c r="BMK658" s="2"/>
      <c r="BML658" s="2"/>
      <c r="BMM658" s="2"/>
      <c r="BMN658" s="2"/>
      <c r="BMO658" s="2"/>
      <c r="BMP658" s="2"/>
      <c r="BMQ658" s="2"/>
      <c r="BMR658" s="2"/>
      <c r="BMS658" s="2"/>
      <c r="BMT658" s="2"/>
      <c r="BMU658" s="2"/>
      <c r="BMV658" s="2"/>
      <c r="BMW658" s="2"/>
      <c r="BMX658" s="2"/>
      <c r="BMY658" s="2"/>
      <c r="BMZ658" s="2"/>
      <c r="BNA658" s="2"/>
      <c r="BNB658" s="2"/>
      <c r="BNC658" s="2"/>
      <c r="BND658" s="2"/>
      <c r="BNE658" s="2"/>
      <c r="BNF658" s="2"/>
      <c r="BNG658" s="2"/>
      <c r="BNH658" s="2"/>
      <c r="BNI658" s="2"/>
      <c r="BNJ658" s="2"/>
      <c r="BNK658" s="2"/>
      <c r="BNL658" s="2"/>
      <c r="BNM658" s="2"/>
      <c r="BNN658" s="2"/>
      <c r="BNO658" s="2"/>
      <c r="BNP658" s="2"/>
      <c r="BNQ658" s="2"/>
      <c r="BNR658" s="2"/>
      <c r="BNS658" s="2"/>
      <c r="BNT658" s="2"/>
      <c r="BNU658" s="2"/>
      <c r="BNV658" s="2"/>
      <c r="BNW658" s="2"/>
      <c r="BNX658" s="2"/>
      <c r="BNY658" s="2"/>
      <c r="BNZ658" s="2"/>
      <c r="BOA658" s="2"/>
      <c r="BOB658" s="2"/>
      <c r="BOC658" s="2"/>
      <c r="BOD658" s="2"/>
      <c r="BOE658" s="2"/>
      <c r="BOF658" s="2"/>
      <c r="BOG658" s="2"/>
      <c r="BOH658" s="2"/>
      <c r="BOI658" s="2"/>
      <c r="BOJ658" s="2"/>
      <c r="BOK658" s="2"/>
      <c r="BOL658" s="2"/>
      <c r="BOM658" s="2"/>
      <c r="BON658" s="2"/>
      <c r="BOO658" s="2"/>
      <c r="BOP658" s="2"/>
      <c r="BOQ658" s="2"/>
      <c r="BOR658" s="2"/>
      <c r="BOS658" s="2"/>
      <c r="BOT658" s="2"/>
      <c r="BOU658" s="2"/>
      <c r="BOV658" s="2"/>
      <c r="BOW658" s="2"/>
      <c r="BOX658" s="2"/>
      <c r="BOY658" s="2"/>
      <c r="BOZ658" s="2"/>
      <c r="BPA658" s="2"/>
      <c r="BPB658" s="2"/>
      <c r="BPC658" s="2"/>
      <c r="BPD658" s="2"/>
      <c r="BPE658" s="2"/>
      <c r="BPF658" s="2"/>
      <c r="BPG658" s="2"/>
      <c r="BPH658" s="2"/>
      <c r="BPI658" s="2"/>
      <c r="BPJ658" s="2"/>
      <c r="BPK658" s="2"/>
      <c r="BPL658" s="2"/>
      <c r="BPM658" s="2"/>
      <c r="BPN658" s="2"/>
      <c r="BPO658" s="2"/>
      <c r="BPP658" s="2"/>
      <c r="BPQ658" s="2"/>
      <c r="BPR658" s="2"/>
      <c r="BPS658" s="2"/>
      <c r="BPT658" s="2"/>
      <c r="BPU658" s="2"/>
      <c r="BPV658" s="2"/>
      <c r="BPW658" s="2"/>
      <c r="BPX658" s="2"/>
      <c r="BPY658" s="2"/>
      <c r="BPZ658" s="2"/>
      <c r="BQA658" s="2"/>
      <c r="BQB658" s="2"/>
      <c r="BQC658" s="2"/>
      <c r="BQD658" s="2"/>
      <c r="BQE658" s="2"/>
      <c r="BQF658" s="2"/>
      <c r="BQG658" s="2"/>
      <c r="BQH658" s="2"/>
      <c r="BQI658" s="2"/>
      <c r="BQJ658" s="2"/>
      <c r="BQK658" s="2"/>
      <c r="BQL658" s="2"/>
      <c r="BQM658" s="2"/>
      <c r="BQN658" s="2"/>
      <c r="BQO658" s="2"/>
      <c r="BQP658" s="2"/>
      <c r="BQQ658" s="2"/>
      <c r="BQR658" s="2"/>
      <c r="BQS658" s="2"/>
      <c r="BQT658" s="2"/>
      <c r="BQU658" s="2"/>
      <c r="BQV658" s="2"/>
      <c r="BQW658" s="2"/>
      <c r="BQX658" s="2"/>
      <c r="BQY658" s="2"/>
      <c r="BQZ658" s="2"/>
      <c r="BRA658" s="2"/>
      <c r="BRB658" s="2"/>
      <c r="BRC658" s="2"/>
      <c r="BRD658" s="2"/>
      <c r="BRE658" s="2"/>
      <c r="BRF658" s="2"/>
      <c r="BRG658" s="2"/>
      <c r="BRH658" s="2"/>
      <c r="BRI658" s="2"/>
      <c r="BRJ658" s="2"/>
      <c r="BRK658" s="2"/>
      <c r="BRL658" s="2"/>
      <c r="BRM658" s="2"/>
      <c r="BRN658" s="2"/>
      <c r="BRO658" s="2"/>
      <c r="BRP658" s="2"/>
      <c r="BRQ658" s="2"/>
      <c r="BRR658" s="2"/>
      <c r="BRS658" s="2"/>
      <c r="BRT658" s="2"/>
      <c r="BRU658" s="2"/>
      <c r="BRV658" s="2"/>
      <c r="BRW658" s="2"/>
      <c r="BRX658" s="2"/>
      <c r="BRY658" s="2"/>
      <c r="BRZ658" s="2"/>
      <c r="BSA658" s="2"/>
      <c r="BSB658" s="2"/>
      <c r="BSC658" s="2"/>
      <c r="BSD658" s="2"/>
      <c r="BSE658" s="2"/>
      <c r="BSF658" s="2"/>
      <c r="BSG658" s="2"/>
      <c r="BSH658" s="2"/>
      <c r="BSI658" s="2"/>
      <c r="BSJ658" s="2"/>
      <c r="BSK658" s="2"/>
      <c r="BSL658" s="2"/>
      <c r="BSM658" s="2"/>
      <c r="BSN658" s="2"/>
      <c r="BSO658" s="2"/>
      <c r="BSP658" s="2"/>
      <c r="BSQ658" s="2"/>
      <c r="BSR658" s="2"/>
      <c r="BSS658" s="2"/>
      <c r="BST658" s="2"/>
      <c r="BSU658" s="2"/>
      <c r="BSV658" s="2"/>
      <c r="BSW658" s="2"/>
      <c r="BSX658" s="2"/>
      <c r="BSY658" s="2"/>
      <c r="BSZ658" s="2"/>
      <c r="BTA658" s="2"/>
      <c r="BTB658" s="2"/>
      <c r="BTC658" s="2"/>
      <c r="BTD658" s="2"/>
      <c r="BTE658" s="2"/>
      <c r="BTF658" s="2"/>
      <c r="BTG658" s="2"/>
      <c r="BTH658" s="2"/>
      <c r="BTI658" s="2"/>
      <c r="BTJ658" s="2"/>
      <c r="BTK658" s="2"/>
      <c r="BTL658" s="2"/>
      <c r="BTM658" s="2"/>
      <c r="BTN658" s="2"/>
      <c r="BTO658" s="2"/>
      <c r="BTP658" s="2"/>
      <c r="BTQ658" s="2"/>
      <c r="BTR658" s="2"/>
      <c r="BTS658" s="2"/>
      <c r="BTT658" s="2"/>
      <c r="BTU658" s="2"/>
      <c r="BTV658" s="2"/>
      <c r="BTW658" s="2"/>
      <c r="BTX658" s="2"/>
      <c r="BTY658" s="2"/>
      <c r="BTZ658" s="2"/>
      <c r="BUA658" s="2"/>
      <c r="BUB658" s="2"/>
      <c r="BUC658" s="2"/>
      <c r="BUD658" s="2"/>
      <c r="BUE658" s="2"/>
      <c r="BUF658" s="2"/>
      <c r="BUG658" s="2"/>
      <c r="BUH658" s="2"/>
      <c r="BUI658" s="2"/>
      <c r="BUJ658" s="2"/>
      <c r="BUK658" s="2"/>
      <c r="BUL658" s="2"/>
      <c r="BUM658" s="2"/>
      <c r="BUN658" s="2"/>
      <c r="BUO658" s="2"/>
      <c r="BUP658" s="2"/>
      <c r="BUQ658" s="2"/>
      <c r="BUR658" s="2"/>
      <c r="BUS658" s="2"/>
      <c r="BUT658" s="2"/>
      <c r="BUU658" s="2"/>
      <c r="BUV658" s="2"/>
      <c r="BUW658" s="2"/>
      <c r="BUX658" s="2"/>
      <c r="BUY658" s="2"/>
      <c r="BUZ658" s="2"/>
      <c r="BVA658" s="2"/>
      <c r="BVB658" s="2"/>
      <c r="BVC658" s="2"/>
      <c r="BVD658" s="2"/>
      <c r="BVE658" s="2"/>
      <c r="BVF658" s="2"/>
      <c r="BVG658" s="2"/>
      <c r="BVH658" s="2"/>
      <c r="BVI658" s="2"/>
      <c r="BVJ658" s="2"/>
      <c r="BVK658" s="2"/>
      <c r="BVL658" s="2"/>
      <c r="BVM658" s="2"/>
      <c r="BVN658" s="2"/>
      <c r="BVO658" s="2"/>
      <c r="BVP658" s="2"/>
      <c r="BVQ658" s="2"/>
      <c r="BVR658" s="2"/>
      <c r="BVS658" s="2"/>
      <c r="BVT658" s="2"/>
      <c r="BVU658" s="2"/>
      <c r="BVV658" s="2"/>
      <c r="BVW658" s="2"/>
      <c r="BVX658" s="2"/>
      <c r="BVY658" s="2"/>
      <c r="BVZ658" s="2"/>
      <c r="BWA658" s="2"/>
      <c r="BWB658" s="2"/>
      <c r="BWC658" s="2"/>
      <c r="BWD658" s="2"/>
      <c r="BWE658" s="2"/>
      <c r="BWF658" s="2"/>
      <c r="BWG658" s="2"/>
      <c r="BWH658" s="2"/>
      <c r="BWI658" s="2"/>
      <c r="BWJ658" s="2"/>
      <c r="BWK658" s="2"/>
      <c r="BWL658" s="2"/>
      <c r="BWM658" s="2"/>
      <c r="BWN658" s="2"/>
      <c r="BWO658" s="2"/>
      <c r="BWP658" s="2"/>
      <c r="BWQ658" s="2"/>
      <c r="BWR658" s="2"/>
      <c r="BWS658" s="2"/>
      <c r="BWT658" s="2"/>
      <c r="BWU658" s="2"/>
      <c r="BWV658" s="2"/>
      <c r="BWW658" s="2"/>
      <c r="BWX658" s="2"/>
      <c r="BWY658" s="2"/>
      <c r="BWZ658" s="2"/>
      <c r="BXA658" s="2"/>
      <c r="BXB658" s="2"/>
      <c r="BXC658" s="2"/>
      <c r="BXD658" s="2"/>
      <c r="BXE658" s="2"/>
      <c r="BXF658" s="2"/>
      <c r="BXG658" s="2"/>
      <c r="BXH658" s="2"/>
      <c r="BXI658" s="2"/>
      <c r="BXJ658" s="2"/>
      <c r="BXK658" s="2"/>
      <c r="BXL658" s="2"/>
      <c r="BXM658" s="2"/>
      <c r="BXN658" s="2"/>
      <c r="BXO658" s="2"/>
      <c r="BXP658" s="2"/>
      <c r="BXQ658" s="2"/>
      <c r="BXR658" s="2"/>
      <c r="BXS658" s="2"/>
      <c r="BXT658" s="2"/>
      <c r="BXU658" s="2"/>
      <c r="BXV658" s="2"/>
      <c r="BXW658" s="2"/>
      <c r="BXX658" s="2"/>
      <c r="BXY658" s="2"/>
      <c r="BXZ658" s="2"/>
      <c r="BYA658" s="2"/>
      <c r="BYB658" s="2"/>
      <c r="BYC658" s="2"/>
      <c r="BYD658" s="2"/>
      <c r="BYE658" s="2"/>
      <c r="BYF658" s="2"/>
      <c r="BYG658" s="2"/>
      <c r="BYH658" s="2"/>
      <c r="BYI658" s="2"/>
      <c r="BYJ658" s="2"/>
      <c r="BYK658" s="2"/>
      <c r="BYL658" s="2"/>
      <c r="BYM658" s="2"/>
      <c r="BYN658" s="2"/>
      <c r="BYO658" s="2"/>
      <c r="BYP658" s="2"/>
      <c r="BYQ658" s="2"/>
      <c r="BYR658" s="2"/>
      <c r="BYS658" s="2"/>
      <c r="BYT658" s="2"/>
      <c r="BYU658" s="2"/>
      <c r="BYV658" s="2"/>
      <c r="BYW658" s="2"/>
      <c r="BYX658" s="2"/>
      <c r="BYY658" s="2"/>
      <c r="BYZ658" s="2"/>
      <c r="BZA658" s="2"/>
      <c r="BZB658" s="2"/>
      <c r="BZC658" s="2"/>
      <c r="BZD658" s="2"/>
      <c r="BZE658" s="2"/>
      <c r="BZF658" s="2"/>
      <c r="BZG658" s="2"/>
      <c r="BZH658" s="2"/>
      <c r="BZI658" s="2"/>
      <c r="BZJ658" s="2"/>
      <c r="BZK658" s="2"/>
      <c r="BZL658" s="2"/>
      <c r="BZM658" s="2"/>
      <c r="BZN658" s="2"/>
      <c r="BZO658" s="2"/>
      <c r="BZP658" s="2"/>
      <c r="BZQ658" s="2"/>
      <c r="BZR658" s="2"/>
      <c r="BZS658" s="2"/>
      <c r="BZT658" s="2"/>
      <c r="BZU658" s="2"/>
      <c r="BZV658" s="2"/>
      <c r="BZW658" s="2"/>
      <c r="BZX658" s="2"/>
      <c r="BZY658" s="2"/>
      <c r="BZZ658" s="2"/>
      <c r="CAA658" s="2"/>
      <c r="CAB658" s="2"/>
      <c r="CAC658" s="2"/>
      <c r="CAD658" s="2"/>
      <c r="CAE658" s="2"/>
      <c r="CAF658" s="2"/>
      <c r="CAG658" s="2"/>
      <c r="CAH658" s="2"/>
      <c r="CAI658" s="2"/>
      <c r="CAJ658" s="2"/>
      <c r="CAK658" s="2"/>
      <c r="CAL658" s="2"/>
      <c r="CAM658" s="2"/>
      <c r="CAN658" s="2"/>
      <c r="CAO658" s="2"/>
      <c r="CAP658" s="2"/>
      <c r="CAQ658" s="2"/>
      <c r="CAR658" s="2"/>
      <c r="CAS658" s="2"/>
      <c r="CAT658" s="2"/>
      <c r="CAU658" s="2"/>
      <c r="CAV658" s="2"/>
      <c r="CAW658" s="2"/>
      <c r="CAX658" s="2"/>
      <c r="CAY658" s="2"/>
      <c r="CAZ658" s="2"/>
      <c r="CBA658" s="2"/>
      <c r="CBB658" s="2"/>
      <c r="CBC658" s="2"/>
      <c r="CBD658" s="2"/>
      <c r="CBE658" s="2"/>
      <c r="CBF658" s="2"/>
      <c r="CBG658" s="2"/>
      <c r="CBH658" s="2"/>
      <c r="CBI658" s="2"/>
      <c r="CBJ658" s="2"/>
      <c r="CBK658" s="2"/>
      <c r="CBL658" s="2"/>
      <c r="CBM658" s="2"/>
      <c r="CBN658" s="2"/>
      <c r="CBO658" s="2"/>
      <c r="CBP658" s="2"/>
      <c r="CBQ658" s="2"/>
      <c r="CBR658" s="2"/>
      <c r="CBS658" s="2"/>
      <c r="CBT658" s="2"/>
      <c r="CBU658" s="2"/>
      <c r="CBV658" s="2"/>
      <c r="CBW658" s="2"/>
      <c r="CBX658" s="2"/>
      <c r="CBY658" s="2"/>
      <c r="CBZ658" s="2"/>
      <c r="CCA658" s="2"/>
      <c r="CCB658" s="2"/>
      <c r="CCC658" s="2"/>
      <c r="CCD658" s="2"/>
      <c r="CCE658" s="2"/>
      <c r="CCF658" s="2"/>
      <c r="CCG658" s="2"/>
      <c r="CCH658" s="2"/>
      <c r="CCI658" s="2"/>
      <c r="CCJ658" s="2"/>
      <c r="CCK658" s="2"/>
      <c r="CCL658" s="2"/>
      <c r="CCM658" s="2"/>
      <c r="CCN658" s="2"/>
      <c r="CCO658" s="2"/>
      <c r="CCP658" s="2"/>
      <c r="CCQ658" s="2"/>
      <c r="CCR658" s="2"/>
      <c r="CCS658" s="2"/>
      <c r="CCT658" s="2"/>
      <c r="CCU658" s="2"/>
      <c r="CCV658" s="2"/>
      <c r="CCW658" s="2"/>
      <c r="CCX658" s="2"/>
      <c r="CCY658" s="2"/>
      <c r="CCZ658" s="2"/>
      <c r="CDA658" s="2"/>
      <c r="CDB658" s="2"/>
      <c r="CDC658" s="2"/>
      <c r="CDD658" s="2"/>
      <c r="CDE658" s="2"/>
      <c r="CDF658" s="2"/>
      <c r="CDG658" s="2"/>
      <c r="CDH658" s="2"/>
      <c r="CDI658" s="2"/>
      <c r="CDJ658" s="2"/>
      <c r="CDK658" s="2"/>
      <c r="CDL658" s="2"/>
      <c r="CDM658" s="2"/>
      <c r="CDN658" s="2"/>
      <c r="CDO658" s="2"/>
      <c r="CDP658" s="2"/>
      <c r="CDQ658" s="2"/>
      <c r="CDR658" s="2"/>
      <c r="CDS658" s="2"/>
      <c r="CDT658" s="2"/>
      <c r="CDU658" s="2"/>
      <c r="CDV658" s="2"/>
      <c r="CDW658" s="2"/>
      <c r="CDX658" s="2"/>
      <c r="CDY658" s="2"/>
      <c r="CDZ658" s="2"/>
      <c r="CEA658" s="2"/>
      <c r="CEB658" s="2"/>
      <c r="CEC658" s="2"/>
      <c r="CED658" s="2"/>
      <c r="CEE658" s="2"/>
      <c r="CEF658" s="2"/>
      <c r="CEG658" s="2"/>
      <c r="CEH658" s="2"/>
      <c r="CEI658" s="2"/>
      <c r="CEJ658" s="2"/>
      <c r="CEK658" s="2"/>
      <c r="CEL658" s="2"/>
      <c r="CEM658" s="2"/>
      <c r="CEN658" s="2"/>
      <c r="CEO658" s="2"/>
      <c r="CEP658" s="2"/>
      <c r="CEQ658" s="2"/>
      <c r="CER658" s="2"/>
      <c r="CES658" s="2"/>
      <c r="CET658" s="2"/>
      <c r="CEU658" s="2"/>
      <c r="CEV658" s="2"/>
      <c r="CEW658" s="2"/>
      <c r="CEX658" s="2"/>
      <c r="CEY658" s="2"/>
      <c r="CEZ658" s="2"/>
      <c r="CFA658" s="2"/>
      <c r="CFB658" s="2"/>
      <c r="CFC658" s="2"/>
      <c r="CFD658" s="2"/>
      <c r="CFE658" s="2"/>
      <c r="CFF658" s="2"/>
      <c r="CFG658" s="2"/>
      <c r="CFH658" s="2"/>
      <c r="CFI658" s="2"/>
      <c r="CFJ658" s="2"/>
      <c r="CFK658" s="2"/>
      <c r="CFL658" s="2"/>
      <c r="CFM658" s="2"/>
      <c r="CFN658" s="2"/>
      <c r="CFO658" s="2"/>
      <c r="CFP658" s="2"/>
      <c r="CFQ658" s="2"/>
      <c r="CFR658" s="2"/>
      <c r="CFS658" s="2"/>
      <c r="CFT658" s="2"/>
      <c r="CFU658" s="2"/>
      <c r="CFV658" s="2"/>
      <c r="CFW658" s="2"/>
      <c r="CFX658" s="2"/>
      <c r="CFY658" s="2"/>
      <c r="CFZ658" s="2"/>
      <c r="CGA658" s="2"/>
      <c r="CGB658" s="2"/>
      <c r="CGC658" s="2"/>
      <c r="CGD658" s="2"/>
      <c r="CGE658" s="2"/>
      <c r="CGF658" s="2"/>
      <c r="CGG658" s="2"/>
      <c r="CGH658" s="2"/>
      <c r="CGI658" s="2"/>
      <c r="CGJ658" s="2"/>
      <c r="CGK658" s="2"/>
      <c r="CGL658" s="2"/>
      <c r="CGM658" s="2"/>
      <c r="CGN658" s="2"/>
      <c r="CGO658" s="2"/>
      <c r="CGP658" s="2"/>
      <c r="CGQ658" s="2"/>
      <c r="CGR658" s="2"/>
      <c r="CGS658" s="2"/>
      <c r="CGT658" s="2"/>
      <c r="CGU658" s="2"/>
      <c r="CGV658" s="2"/>
      <c r="CGW658" s="2"/>
      <c r="CGX658" s="2"/>
      <c r="CGY658" s="2"/>
      <c r="CGZ658" s="2"/>
      <c r="CHA658" s="2"/>
      <c r="CHB658" s="2"/>
      <c r="CHC658" s="2"/>
      <c r="CHD658" s="2"/>
      <c r="CHE658" s="2"/>
      <c r="CHF658" s="2"/>
      <c r="CHG658" s="2"/>
      <c r="CHH658" s="2"/>
      <c r="CHI658" s="2"/>
      <c r="CHJ658" s="2"/>
      <c r="CHK658" s="2"/>
      <c r="CHL658" s="2"/>
      <c r="CHM658" s="2"/>
      <c r="CHN658" s="2"/>
      <c r="CHO658" s="2"/>
      <c r="CHP658" s="2"/>
      <c r="CHQ658" s="2"/>
      <c r="CHR658" s="2"/>
      <c r="CHS658" s="2"/>
      <c r="CHT658" s="2"/>
      <c r="CHU658" s="2"/>
      <c r="CHV658" s="2"/>
      <c r="CHW658" s="2"/>
      <c r="CHX658" s="2"/>
      <c r="CHY658" s="2"/>
      <c r="CHZ658" s="2"/>
      <c r="CIA658" s="2"/>
      <c r="CIB658" s="2"/>
      <c r="CIC658" s="2"/>
      <c r="CID658" s="2"/>
      <c r="CIE658" s="2"/>
      <c r="CIF658" s="2"/>
      <c r="CIG658" s="2"/>
      <c r="CIH658" s="2"/>
      <c r="CII658" s="2"/>
      <c r="CIJ658" s="2"/>
      <c r="CIK658" s="2"/>
      <c r="CIL658" s="2"/>
      <c r="CIM658" s="2"/>
      <c r="CIN658" s="2"/>
      <c r="CIO658" s="2"/>
      <c r="CIP658" s="2"/>
      <c r="CIQ658" s="2"/>
      <c r="CIR658" s="2"/>
      <c r="CIS658" s="2"/>
      <c r="CIT658" s="2"/>
      <c r="CIU658" s="2"/>
      <c r="CIV658" s="2"/>
      <c r="CIW658" s="2"/>
      <c r="CIX658" s="2"/>
      <c r="CIY658" s="2"/>
      <c r="CIZ658" s="2"/>
      <c r="CJA658" s="2"/>
      <c r="CJB658" s="2"/>
      <c r="CJC658" s="2"/>
      <c r="CJD658" s="2"/>
      <c r="CJE658" s="2"/>
      <c r="CJF658" s="2"/>
      <c r="CJG658" s="2"/>
      <c r="CJH658" s="2"/>
      <c r="CJI658" s="2"/>
      <c r="CJJ658" s="2"/>
      <c r="CJK658" s="2"/>
      <c r="CJL658" s="2"/>
      <c r="CJM658" s="2"/>
      <c r="CJN658" s="2"/>
      <c r="CJO658" s="2"/>
      <c r="CJP658" s="2"/>
      <c r="CJQ658" s="2"/>
      <c r="CJR658" s="2"/>
      <c r="CJS658" s="2"/>
      <c r="CJT658" s="2"/>
      <c r="CJU658" s="2"/>
      <c r="CJV658" s="2"/>
      <c r="CJW658" s="2"/>
      <c r="CJX658" s="2"/>
      <c r="CJY658" s="2"/>
      <c r="CJZ658" s="2"/>
      <c r="CKA658" s="2"/>
      <c r="CKB658" s="2"/>
      <c r="CKC658" s="2"/>
      <c r="CKD658" s="2"/>
      <c r="CKE658" s="2"/>
      <c r="CKF658" s="2"/>
      <c r="CKG658" s="2"/>
      <c r="CKH658" s="2"/>
      <c r="CKI658" s="2"/>
      <c r="CKJ658" s="2"/>
      <c r="CKK658" s="2"/>
      <c r="CKL658" s="2"/>
      <c r="CKM658" s="2"/>
      <c r="CKN658" s="2"/>
      <c r="CKO658" s="2"/>
      <c r="CKP658" s="2"/>
      <c r="CKQ658" s="2"/>
      <c r="CKR658" s="2"/>
      <c r="CKS658" s="2"/>
      <c r="CKT658" s="2"/>
      <c r="CKU658" s="2"/>
      <c r="CKV658" s="2"/>
      <c r="CKW658" s="2"/>
      <c r="CKX658" s="2"/>
      <c r="CKY658" s="2"/>
      <c r="CKZ658" s="2"/>
      <c r="CLA658" s="2"/>
      <c r="CLB658" s="2"/>
      <c r="CLC658" s="2"/>
      <c r="CLD658" s="2"/>
      <c r="CLE658" s="2"/>
      <c r="CLF658" s="2"/>
      <c r="CLG658" s="2"/>
      <c r="CLH658" s="2"/>
      <c r="CLI658" s="2"/>
      <c r="CLJ658" s="2"/>
      <c r="CLK658" s="2"/>
      <c r="CLL658" s="2"/>
      <c r="CLM658" s="2"/>
      <c r="CLN658" s="2"/>
      <c r="CLO658" s="2"/>
      <c r="CLP658" s="2"/>
      <c r="CLQ658" s="2"/>
      <c r="CLR658" s="2"/>
      <c r="CLS658" s="2"/>
      <c r="CLT658" s="2"/>
      <c r="CLU658" s="2"/>
      <c r="CLV658" s="2"/>
      <c r="CLW658" s="2"/>
      <c r="CLX658" s="2"/>
      <c r="CLY658" s="2"/>
      <c r="CLZ658" s="2"/>
      <c r="CMA658" s="2"/>
      <c r="CMB658" s="2"/>
      <c r="CMC658" s="2"/>
      <c r="CMD658" s="2"/>
      <c r="CME658" s="2"/>
      <c r="CMF658" s="2"/>
      <c r="CMG658" s="2"/>
      <c r="CMH658" s="2"/>
      <c r="CMI658" s="2"/>
      <c r="CMJ658" s="2"/>
      <c r="CMK658" s="2"/>
      <c r="CML658" s="2"/>
      <c r="CMM658" s="2"/>
      <c r="CMN658" s="2"/>
      <c r="CMO658" s="2"/>
      <c r="CMP658" s="2"/>
      <c r="CMQ658" s="2"/>
      <c r="CMR658" s="2"/>
      <c r="CMS658" s="2"/>
      <c r="CMT658" s="2"/>
      <c r="CMU658" s="2"/>
      <c r="CMV658" s="2"/>
      <c r="CMW658" s="2"/>
      <c r="CMX658" s="2"/>
      <c r="CMY658" s="2"/>
      <c r="CMZ658" s="2"/>
      <c r="CNA658" s="2"/>
      <c r="CNB658" s="2"/>
      <c r="CNC658" s="2"/>
      <c r="CND658" s="2"/>
      <c r="CNE658" s="2"/>
      <c r="CNF658" s="2"/>
      <c r="CNG658" s="2"/>
      <c r="CNH658" s="2"/>
      <c r="CNI658" s="2"/>
      <c r="CNJ658" s="2"/>
      <c r="CNK658" s="2"/>
      <c r="CNL658" s="2"/>
      <c r="CNM658" s="2"/>
      <c r="CNN658" s="2"/>
      <c r="CNO658" s="2"/>
      <c r="CNP658" s="2"/>
      <c r="CNQ658" s="2"/>
      <c r="CNR658" s="2"/>
      <c r="CNS658" s="2"/>
      <c r="CNT658" s="2"/>
      <c r="CNU658" s="2"/>
      <c r="CNV658" s="2"/>
      <c r="CNW658" s="2"/>
      <c r="CNX658" s="2"/>
      <c r="CNY658" s="2"/>
      <c r="CNZ658" s="2"/>
      <c r="COA658" s="2"/>
      <c r="COB658" s="2"/>
      <c r="COC658" s="2"/>
      <c r="COD658" s="2"/>
      <c r="COE658" s="2"/>
      <c r="COF658" s="2"/>
      <c r="COG658" s="2"/>
      <c r="COH658" s="2"/>
      <c r="COI658" s="2"/>
      <c r="COJ658" s="2"/>
      <c r="COK658" s="2"/>
      <c r="COL658" s="2"/>
      <c r="COM658" s="2"/>
      <c r="CON658" s="2"/>
      <c r="COO658" s="2"/>
      <c r="COP658" s="2"/>
      <c r="COQ658" s="2"/>
      <c r="COR658" s="2"/>
      <c r="COS658" s="2"/>
      <c r="COT658" s="2"/>
      <c r="COU658" s="2"/>
      <c r="COV658" s="2"/>
      <c r="COW658" s="2"/>
      <c r="COX658" s="2"/>
      <c r="COY658" s="2"/>
      <c r="COZ658" s="2"/>
      <c r="CPA658" s="2"/>
      <c r="CPB658" s="2"/>
      <c r="CPC658" s="2"/>
      <c r="CPD658" s="2"/>
      <c r="CPE658" s="2"/>
      <c r="CPF658" s="2"/>
      <c r="CPG658" s="2"/>
      <c r="CPH658" s="2"/>
      <c r="CPI658" s="2"/>
      <c r="CPJ658" s="2"/>
      <c r="CPK658" s="2"/>
      <c r="CPL658" s="2"/>
      <c r="CPM658" s="2"/>
      <c r="CPN658" s="2"/>
      <c r="CPO658" s="2"/>
      <c r="CPP658" s="2"/>
      <c r="CPQ658" s="2"/>
      <c r="CPR658" s="2"/>
      <c r="CPS658" s="2"/>
      <c r="CPT658" s="2"/>
      <c r="CPU658" s="2"/>
      <c r="CPV658" s="2"/>
      <c r="CPW658" s="2"/>
      <c r="CPX658" s="2"/>
      <c r="CPY658" s="2"/>
      <c r="CPZ658" s="2"/>
      <c r="CQA658" s="2"/>
      <c r="CQB658" s="2"/>
      <c r="CQC658" s="2"/>
      <c r="CQD658" s="2"/>
      <c r="CQE658" s="2"/>
      <c r="CQF658" s="2"/>
      <c r="CQG658" s="2"/>
      <c r="CQH658" s="2"/>
      <c r="CQI658" s="2"/>
      <c r="CQJ658" s="2"/>
      <c r="CQK658" s="2"/>
      <c r="CQL658" s="2"/>
      <c r="CQM658" s="2"/>
      <c r="CQN658" s="2"/>
      <c r="CQO658" s="2"/>
      <c r="CQP658" s="2"/>
      <c r="CQQ658" s="2"/>
      <c r="CQR658" s="2"/>
      <c r="CQS658" s="2"/>
      <c r="CQT658" s="2"/>
      <c r="CQU658" s="2"/>
      <c r="CQV658" s="2"/>
      <c r="CQW658" s="2"/>
      <c r="CQX658" s="2"/>
      <c r="CQY658" s="2"/>
      <c r="CQZ658" s="2"/>
      <c r="CRA658" s="2"/>
      <c r="CRB658" s="2"/>
      <c r="CRC658" s="2"/>
      <c r="CRD658" s="2"/>
      <c r="CRE658" s="2"/>
      <c r="CRF658" s="2"/>
      <c r="CRG658" s="2"/>
      <c r="CRH658" s="2"/>
      <c r="CRI658" s="2"/>
      <c r="CRJ658" s="2"/>
      <c r="CRK658" s="2"/>
      <c r="CRL658" s="2"/>
      <c r="CRM658" s="2"/>
      <c r="CRN658" s="2"/>
      <c r="CRO658" s="2"/>
      <c r="CRP658" s="2"/>
      <c r="CRQ658" s="2"/>
      <c r="CRR658" s="2"/>
      <c r="CRS658" s="2"/>
      <c r="CRT658" s="2"/>
      <c r="CRU658" s="2"/>
      <c r="CRV658" s="2"/>
      <c r="CRW658" s="2"/>
      <c r="CRX658" s="2"/>
      <c r="CRY658" s="2"/>
      <c r="CRZ658" s="2"/>
      <c r="CSA658" s="2"/>
      <c r="CSB658" s="2"/>
      <c r="CSC658" s="2"/>
      <c r="CSD658" s="2"/>
      <c r="CSE658" s="2"/>
      <c r="CSF658" s="2"/>
      <c r="CSG658" s="2"/>
      <c r="CSH658" s="2"/>
      <c r="CSI658" s="2"/>
      <c r="CSJ658" s="2"/>
      <c r="CSK658" s="2"/>
      <c r="CSL658" s="2"/>
      <c r="CSM658" s="2"/>
      <c r="CSN658" s="2"/>
      <c r="CSO658" s="2"/>
      <c r="CSP658" s="2"/>
      <c r="CSQ658" s="2"/>
      <c r="CSR658" s="2"/>
      <c r="CSS658" s="2"/>
      <c r="CST658" s="2"/>
      <c r="CSU658" s="2"/>
      <c r="CSV658" s="2"/>
      <c r="CSW658" s="2"/>
      <c r="CSX658" s="2"/>
      <c r="CSY658" s="2"/>
      <c r="CSZ658" s="2"/>
      <c r="CTA658" s="2"/>
      <c r="CTB658" s="2"/>
      <c r="CTC658" s="2"/>
      <c r="CTD658" s="2"/>
      <c r="CTE658" s="2"/>
      <c r="CTF658" s="2"/>
      <c r="CTG658" s="2"/>
      <c r="CTH658" s="2"/>
      <c r="CTI658" s="2"/>
      <c r="CTJ658" s="2"/>
      <c r="CTK658" s="2"/>
      <c r="CTL658" s="2"/>
      <c r="CTM658" s="2"/>
      <c r="CTN658" s="2"/>
      <c r="CTO658" s="2"/>
      <c r="CTP658" s="2"/>
      <c r="CTQ658" s="2"/>
      <c r="CTR658" s="2"/>
      <c r="CTS658" s="2"/>
      <c r="CTT658" s="2"/>
      <c r="CTU658" s="2"/>
      <c r="CTV658" s="2"/>
      <c r="CTW658" s="2"/>
      <c r="CTX658" s="2"/>
      <c r="CTY658" s="2"/>
      <c r="CTZ658" s="2"/>
      <c r="CUA658" s="2"/>
      <c r="CUB658" s="2"/>
      <c r="CUC658" s="2"/>
      <c r="CUD658" s="2"/>
      <c r="CUE658" s="2"/>
      <c r="CUF658" s="2"/>
      <c r="CUG658" s="2"/>
      <c r="CUH658" s="2"/>
      <c r="CUI658" s="2"/>
      <c r="CUJ658" s="2"/>
      <c r="CUK658" s="2"/>
      <c r="CUL658" s="2"/>
      <c r="CUM658" s="2"/>
      <c r="CUN658" s="2"/>
      <c r="CUO658" s="2"/>
      <c r="CUP658" s="2"/>
      <c r="CUQ658" s="2"/>
      <c r="CUR658" s="2"/>
      <c r="CUS658" s="2"/>
      <c r="CUT658" s="2"/>
      <c r="CUU658" s="2"/>
      <c r="CUV658" s="2"/>
      <c r="CUW658" s="2"/>
      <c r="CUX658" s="2"/>
      <c r="CUY658" s="2"/>
      <c r="CUZ658" s="2"/>
      <c r="CVA658" s="2"/>
      <c r="CVB658" s="2"/>
      <c r="CVC658" s="2"/>
      <c r="CVD658" s="2"/>
      <c r="CVE658" s="2"/>
      <c r="CVF658" s="2"/>
      <c r="CVG658" s="2"/>
      <c r="CVH658" s="2"/>
      <c r="CVI658" s="2"/>
      <c r="CVJ658" s="2"/>
      <c r="CVK658" s="2"/>
      <c r="CVL658" s="2"/>
      <c r="CVM658" s="2"/>
      <c r="CVN658" s="2"/>
      <c r="CVO658" s="2"/>
      <c r="CVP658" s="2"/>
      <c r="CVQ658" s="2"/>
      <c r="CVR658" s="2"/>
      <c r="CVS658" s="2"/>
      <c r="CVT658" s="2"/>
      <c r="CVU658" s="2"/>
      <c r="CVV658" s="2"/>
      <c r="CVW658" s="2"/>
      <c r="CVX658" s="2"/>
      <c r="CVY658" s="2"/>
      <c r="CVZ658" s="2"/>
      <c r="CWA658" s="2"/>
      <c r="CWB658" s="2"/>
      <c r="CWC658" s="2"/>
      <c r="CWD658" s="2"/>
      <c r="CWE658" s="2"/>
      <c r="CWF658" s="2"/>
      <c r="CWG658" s="2"/>
      <c r="CWH658" s="2"/>
      <c r="CWI658" s="2"/>
      <c r="CWJ658" s="2"/>
      <c r="CWK658" s="2"/>
      <c r="CWL658" s="2"/>
      <c r="CWM658" s="2"/>
      <c r="CWN658" s="2"/>
      <c r="CWO658" s="2"/>
      <c r="CWP658" s="2"/>
      <c r="CWQ658" s="2"/>
      <c r="CWR658" s="2"/>
      <c r="CWS658" s="2"/>
      <c r="CWT658" s="2"/>
      <c r="CWU658" s="2"/>
      <c r="CWV658" s="2"/>
      <c r="CWW658" s="2"/>
      <c r="CWX658" s="2"/>
      <c r="CWY658" s="2"/>
      <c r="CWZ658" s="2"/>
      <c r="CXA658" s="2"/>
      <c r="CXB658" s="2"/>
      <c r="CXC658" s="2"/>
      <c r="CXD658" s="2"/>
      <c r="CXE658" s="2"/>
      <c r="CXF658" s="2"/>
      <c r="CXG658" s="2"/>
      <c r="CXH658" s="2"/>
      <c r="CXI658" s="2"/>
      <c r="CXJ658" s="2"/>
      <c r="CXK658" s="2"/>
      <c r="CXL658" s="2"/>
      <c r="CXM658" s="2"/>
      <c r="CXN658" s="2"/>
      <c r="CXO658" s="2"/>
      <c r="CXP658" s="2"/>
      <c r="CXQ658" s="2"/>
      <c r="CXR658" s="2"/>
      <c r="CXS658" s="2"/>
      <c r="CXT658" s="2"/>
      <c r="CXU658" s="2"/>
      <c r="CXV658" s="2"/>
      <c r="CXW658" s="2"/>
      <c r="CXX658" s="2"/>
      <c r="CXY658" s="2"/>
      <c r="CXZ658" s="2"/>
      <c r="CYA658" s="2"/>
      <c r="CYB658" s="2"/>
      <c r="CYC658" s="2"/>
      <c r="CYD658" s="2"/>
      <c r="CYE658" s="2"/>
      <c r="CYF658" s="2"/>
      <c r="CYG658" s="2"/>
      <c r="CYH658" s="2"/>
      <c r="CYI658" s="2"/>
      <c r="CYJ658" s="2"/>
      <c r="CYK658" s="2"/>
      <c r="CYL658" s="2"/>
      <c r="CYM658" s="2"/>
      <c r="CYN658" s="2"/>
      <c r="CYO658" s="2"/>
      <c r="CYP658" s="2"/>
      <c r="CYQ658" s="2"/>
      <c r="CYR658" s="2"/>
      <c r="CYS658" s="2"/>
      <c r="CYT658" s="2"/>
      <c r="CYU658" s="2"/>
      <c r="CYV658" s="2"/>
      <c r="CYW658" s="2"/>
      <c r="CYX658" s="2"/>
      <c r="CYY658" s="2"/>
      <c r="CYZ658" s="2"/>
      <c r="CZA658" s="2"/>
      <c r="CZB658" s="2"/>
      <c r="CZC658" s="2"/>
      <c r="CZD658" s="2"/>
      <c r="CZE658" s="2"/>
      <c r="CZF658" s="2"/>
      <c r="CZG658" s="2"/>
      <c r="CZH658" s="2"/>
      <c r="CZI658" s="2"/>
      <c r="CZJ658" s="2"/>
      <c r="CZK658" s="2"/>
      <c r="CZL658" s="2"/>
      <c r="CZM658" s="2"/>
      <c r="CZN658" s="2"/>
      <c r="CZO658" s="2"/>
      <c r="CZP658" s="2"/>
      <c r="CZQ658" s="2"/>
      <c r="CZR658" s="2"/>
      <c r="CZS658" s="2"/>
      <c r="CZT658" s="2"/>
      <c r="CZU658" s="2"/>
      <c r="CZV658" s="2"/>
      <c r="CZW658" s="2"/>
      <c r="CZX658" s="2"/>
      <c r="CZY658" s="2"/>
      <c r="CZZ658" s="2"/>
      <c r="DAA658" s="2"/>
      <c r="DAB658" s="2"/>
      <c r="DAC658" s="2"/>
      <c r="DAD658" s="2"/>
      <c r="DAE658" s="2"/>
      <c r="DAF658" s="2"/>
      <c r="DAG658" s="2"/>
      <c r="DAH658" s="2"/>
      <c r="DAI658" s="2"/>
      <c r="DAJ658" s="2"/>
      <c r="DAK658" s="2"/>
      <c r="DAL658" s="2"/>
      <c r="DAM658" s="2"/>
      <c r="DAN658" s="2"/>
      <c r="DAO658" s="2"/>
      <c r="DAP658" s="2"/>
      <c r="DAQ658" s="2"/>
      <c r="DAR658" s="2"/>
      <c r="DAS658" s="2"/>
      <c r="DAT658" s="2"/>
      <c r="DAU658" s="2"/>
      <c r="DAV658" s="2"/>
      <c r="DAW658" s="2"/>
      <c r="DAX658" s="2"/>
      <c r="DAY658" s="2"/>
      <c r="DAZ658" s="2"/>
      <c r="DBA658" s="2"/>
      <c r="DBB658" s="2"/>
      <c r="DBC658" s="2"/>
      <c r="DBD658" s="2"/>
      <c r="DBE658" s="2"/>
      <c r="DBF658" s="2"/>
      <c r="DBG658" s="2"/>
      <c r="DBH658" s="2"/>
      <c r="DBI658" s="2"/>
      <c r="DBJ658" s="2"/>
      <c r="DBK658" s="2"/>
      <c r="DBL658" s="2"/>
      <c r="DBM658" s="2"/>
      <c r="DBN658" s="2"/>
      <c r="DBO658" s="2"/>
      <c r="DBP658" s="2"/>
      <c r="DBQ658" s="2"/>
      <c r="DBR658" s="2"/>
      <c r="DBS658" s="2"/>
      <c r="DBT658" s="2"/>
      <c r="DBU658" s="2"/>
      <c r="DBV658" s="2"/>
      <c r="DBW658" s="2"/>
      <c r="DBX658" s="2"/>
      <c r="DBY658" s="2"/>
      <c r="DBZ658" s="2"/>
      <c r="DCA658" s="2"/>
      <c r="DCB658" s="2"/>
      <c r="DCC658" s="2"/>
      <c r="DCD658" s="2"/>
      <c r="DCE658" s="2"/>
      <c r="DCF658" s="2"/>
      <c r="DCG658" s="2"/>
      <c r="DCH658" s="2"/>
      <c r="DCI658" s="2"/>
      <c r="DCJ658" s="2"/>
      <c r="DCK658" s="2"/>
      <c r="DCL658" s="2"/>
      <c r="DCM658" s="2"/>
      <c r="DCN658" s="2"/>
      <c r="DCO658" s="2"/>
      <c r="DCP658" s="2"/>
      <c r="DCQ658" s="2"/>
      <c r="DCR658" s="2"/>
      <c r="DCS658" s="2"/>
      <c r="DCT658" s="2"/>
      <c r="DCU658" s="2"/>
      <c r="DCV658" s="2"/>
      <c r="DCW658" s="2"/>
      <c r="DCX658" s="2"/>
      <c r="DCY658" s="2"/>
      <c r="DCZ658" s="2"/>
      <c r="DDA658" s="2"/>
      <c r="DDB658" s="2"/>
      <c r="DDC658" s="2"/>
      <c r="DDD658" s="2"/>
      <c r="DDE658" s="2"/>
      <c r="DDF658" s="2"/>
      <c r="DDG658" s="2"/>
      <c r="DDH658" s="2"/>
      <c r="DDI658" s="2"/>
      <c r="DDJ658" s="2"/>
      <c r="DDK658" s="2"/>
      <c r="DDL658" s="2"/>
      <c r="DDM658" s="2"/>
      <c r="DDN658" s="2"/>
      <c r="DDO658" s="2"/>
      <c r="DDP658" s="2"/>
      <c r="DDQ658" s="2"/>
      <c r="DDR658" s="2"/>
      <c r="DDS658" s="2"/>
      <c r="DDT658" s="2"/>
      <c r="DDU658" s="2"/>
      <c r="DDV658" s="2"/>
      <c r="DDW658" s="2"/>
      <c r="DDX658" s="2"/>
      <c r="DDY658" s="2"/>
      <c r="DDZ658" s="2"/>
      <c r="DEA658" s="2"/>
      <c r="DEB658" s="2"/>
      <c r="DEC658" s="2"/>
      <c r="DED658" s="2"/>
      <c r="DEE658" s="2"/>
      <c r="DEF658" s="2"/>
      <c r="DEG658" s="2"/>
      <c r="DEH658" s="2"/>
      <c r="DEI658" s="2"/>
      <c r="DEJ658" s="2"/>
      <c r="DEK658" s="2"/>
      <c r="DEL658" s="2"/>
      <c r="DEM658" s="2"/>
      <c r="DEN658" s="2"/>
      <c r="DEO658" s="2"/>
      <c r="DEP658" s="2"/>
      <c r="DEQ658" s="2"/>
      <c r="DER658" s="2"/>
      <c r="DES658" s="2"/>
      <c r="DET658" s="2"/>
      <c r="DEU658" s="2"/>
      <c r="DEV658" s="2"/>
      <c r="DEW658" s="2"/>
      <c r="DEX658" s="2"/>
      <c r="DEY658" s="2"/>
      <c r="DEZ658" s="2"/>
      <c r="DFA658" s="2"/>
      <c r="DFB658" s="2"/>
      <c r="DFC658" s="2"/>
      <c r="DFD658" s="2"/>
      <c r="DFE658" s="2"/>
      <c r="DFF658" s="2"/>
      <c r="DFG658" s="2"/>
      <c r="DFH658" s="2"/>
      <c r="DFI658" s="2"/>
      <c r="DFJ658" s="2"/>
      <c r="DFK658" s="2"/>
      <c r="DFL658" s="2"/>
      <c r="DFM658" s="2"/>
      <c r="DFN658" s="2"/>
      <c r="DFO658" s="2"/>
      <c r="DFP658" s="2"/>
      <c r="DFQ658" s="2"/>
      <c r="DFR658" s="2"/>
      <c r="DFS658" s="2"/>
      <c r="DFT658" s="2"/>
      <c r="DFU658" s="2"/>
      <c r="DFV658" s="2"/>
      <c r="DFW658" s="2"/>
      <c r="DFX658" s="2"/>
      <c r="DFY658" s="2"/>
      <c r="DFZ658" s="2"/>
      <c r="DGA658" s="2"/>
      <c r="DGB658" s="2"/>
      <c r="DGC658" s="2"/>
      <c r="DGD658" s="2"/>
      <c r="DGE658" s="2"/>
      <c r="DGF658" s="2"/>
      <c r="DGG658" s="2"/>
      <c r="DGH658" s="2"/>
      <c r="DGI658" s="2"/>
      <c r="DGJ658" s="2"/>
      <c r="DGK658" s="2"/>
      <c r="DGL658" s="2"/>
      <c r="DGM658" s="2"/>
      <c r="DGN658" s="2"/>
      <c r="DGO658" s="2"/>
      <c r="DGP658" s="2"/>
      <c r="DGQ658" s="2"/>
      <c r="DGR658" s="2"/>
      <c r="DGS658" s="2"/>
      <c r="DGT658" s="2"/>
      <c r="DGU658" s="2"/>
      <c r="DGV658" s="2"/>
      <c r="DGW658" s="2"/>
      <c r="DGX658" s="2"/>
      <c r="DGY658" s="2"/>
      <c r="DGZ658" s="2"/>
      <c r="DHA658" s="2"/>
      <c r="DHB658" s="2"/>
      <c r="DHC658" s="2"/>
      <c r="DHD658" s="2"/>
      <c r="DHE658" s="2"/>
      <c r="DHF658" s="2"/>
      <c r="DHG658" s="2"/>
      <c r="DHH658" s="2"/>
      <c r="DHI658" s="2"/>
      <c r="DHJ658" s="2"/>
      <c r="DHK658" s="2"/>
      <c r="DHL658" s="2"/>
      <c r="DHM658" s="2"/>
      <c r="DHN658" s="2"/>
      <c r="DHO658" s="2"/>
      <c r="DHP658" s="2"/>
      <c r="DHQ658" s="2"/>
      <c r="DHR658" s="2"/>
      <c r="DHS658" s="2"/>
      <c r="DHT658" s="2"/>
      <c r="DHU658" s="2"/>
      <c r="DHV658" s="2"/>
      <c r="DHW658" s="2"/>
      <c r="DHX658" s="2"/>
      <c r="DHY658" s="2"/>
      <c r="DHZ658" s="2"/>
      <c r="DIA658" s="2"/>
      <c r="DIB658" s="2"/>
      <c r="DIC658" s="2"/>
      <c r="DID658" s="2"/>
      <c r="DIE658" s="2"/>
      <c r="DIF658" s="2"/>
      <c r="DIG658" s="2"/>
      <c r="DIH658" s="2"/>
      <c r="DII658" s="2"/>
      <c r="DIJ658" s="2"/>
      <c r="DIK658" s="2"/>
      <c r="DIL658" s="2"/>
      <c r="DIM658" s="2"/>
      <c r="DIN658" s="2"/>
      <c r="DIO658" s="2"/>
      <c r="DIP658" s="2"/>
      <c r="DIQ658" s="2"/>
      <c r="DIR658" s="2"/>
      <c r="DIS658" s="2"/>
      <c r="DIT658" s="2"/>
      <c r="DIU658" s="2"/>
      <c r="DIV658" s="2"/>
      <c r="DIW658" s="2"/>
      <c r="DIX658" s="2"/>
      <c r="DIY658" s="2"/>
      <c r="DIZ658" s="2"/>
      <c r="DJA658" s="2"/>
      <c r="DJB658" s="2"/>
      <c r="DJC658" s="2"/>
      <c r="DJD658" s="2"/>
      <c r="DJE658" s="2"/>
      <c r="DJF658" s="2"/>
      <c r="DJG658" s="2"/>
      <c r="DJH658" s="2"/>
      <c r="DJI658" s="2"/>
      <c r="DJJ658" s="2"/>
      <c r="DJK658" s="2"/>
      <c r="DJL658" s="2"/>
      <c r="DJM658" s="2"/>
      <c r="DJN658" s="2"/>
      <c r="DJO658" s="2"/>
      <c r="DJP658" s="2"/>
      <c r="DJQ658" s="2"/>
      <c r="DJR658" s="2"/>
      <c r="DJS658" s="2"/>
      <c r="DJT658" s="2"/>
      <c r="DJU658" s="2"/>
      <c r="DJV658" s="2"/>
      <c r="DJW658" s="2"/>
      <c r="DJX658" s="2"/>
      <c r="DJY658" s="2"/>
      <c r="DJZ658" s="2"/>
      <c r="DKA658" s="2"/>
      <c r="DKB658" s="2"/>
      <c r="DKC658" s="2"/>
      <c r="DKD658" s="2"/>
      <c r="DKE658" s="2"/>
      <c r="DKF658" s="2"/>
      <c r="DKG658" s="2"/>
      <c r="DKH658" s="2"/>
      <c r="DKI658" s="2"/>
      <c r="DKJ658" s="2"/>
      <c r="DKK658" s="2"/>
      <c r="DKL658" s="2"/>
      <c r="DKM658" s="2"/>
      <c r="DKN658" s="2"/>
      <c r="DKO658" s="2"/>
      <c r="DKP658" s="2"/>
      <c r="DKQ658" s="2"/>
      <c r="DKR658" s="2"/>
      <c r="DKS658" s="2"/>
      <c r="DKT658" s="2"/>
      <c r="DKU658" s="2"/>
      <c r="DKV658" s="2"/>
      <c r="DKW658" s="2"/>
      <c r="DKX658" s="2"/>
      <c r="DKY658" s="2"/>
      <c r="DKZ658" s="2"/>
      <c r="DLA658" s="2"/>
      <c r="DLB658" s="2"/>
      <c r="DLC658" s="2"/>
      <c r="DLD658" s="2"/>
      <c r="DLE658" s="2"/>
      <c r="DLF658" s="2"/>
      <c r="DLG658" s="2"/>
      <c r="DLH658" s="2"/>
      <c r="DLI658" s="2"/>
      <c r="DLJ658" s="2"/>
      <c r="DLK658" s="2"/>
      <c r="DLL658" s="2"/>
      <c r="DLM658" s="2"/>
      <c r="DLN658" s="2"/>
      <c r="DLO658" s="2"/>
      <c r="DLP658" s="2"/>
      <c r="DLQ658" s="2"/>
      <c r="DLR658" s="2"/>
      <c r="DLS658" s="2"/>
      <c r="DLT658" s="2"/>
      <c r="DLU658" s="2"/>
      <c r="DLV658" s="2"/>
      <c r="DLW658" s="2"/>
      <c r="DLX658" s="2"/>
      <c r="DLY658" s="2"/>
      <c r="DLZ658" s="2"/>
      <c r="DMA658" s="2"/>
      <c r="DMB658" s="2"/>
      <c r="DMC658" s="2"/>
      <c r="DMD658" s="2"/>
      <c r="DME658" s="2"/>
      <c r="DMF658" s="2"/>
      <c r="DMG658" s="2"/>
      <c r="DMH658" s="2"/>
      <c r="DMI658" s="2"/>
      <c r="DMJ658" s="2"/>
      <c r="DMK658" s="2"/>
      <c r="DML658" s="2"/>
      <c r="DMM658" s="2"/>
      <c r="DMN658" s="2"/>
      <c r="DMO658" s="2"/>
      <c r="DMP658" s="2"/>
      <c r="DMQ658" s="2"/>
      <c r="DMR658" s="2"/>
      <c r="DMS658" s="2"/>
      <c r="DMT658" s="2"/>
      <c r="DMU658" s="2"/>
      <c r="DMV658" s="2"/>
      <c r="DMW658" s="2"/>
      <c r="DMX658" s="2"/>
      <c r="DMY658" s="2"/>
      <c r="DMZ658" s="2"/>
      <c r="DNA658" s="2"/>
      <c r="DNB658" s="2"/>
      <c r="DNC658" s="2"/>
      <c r="DND658" s="2"/>
      <c r="DNE658" s="2"/>
      <c r="DNF658" s="2"/>
      <c r="DNG658" s="2"/>
      <c r="DNH658" s="2"/>
      <c r="DNI658" s="2"/>
      <c r="DNJ658" s="2"/>
      <c r="DNK658" s="2"/>
      <c r="DNL658" s="2"/>
      <c r="DNM658" s="2"/>
      <c r="DNN658" s="2"/>
      <c r="DNO658" s="2"/>
      <c r="DNP658" s="2"/>
      <c r="DNQ658" s="2"/>
      <c r="DNR658" s="2"/>
      <c r="DNS658" s="2"/>
      <c r="DNT658" s="2"/>
      <c r="DNU658" s="2"/>
      <c r="DNV658" s="2"/>
      <c r="DNW658" s="2"/>
      <c r="DNX658" s="2"/>
      <c r="DNY658" s="2"/>
      <c r="DNZ658" s="2"/>
      <c r="DOA658" s="2"/>
      <c r="DOB658" s="2"/>
      <c r="DOC658" s="2"/>
      <c r="DOD658" s="2"/>
      <c r="DOE658" s="2"/>
      <c r="DOF658" s="2"/>
      <c r="DOG658" s="2"/>
      <c r="DOH658" s="2"/>
      <c r="DOI658" s="2"/>
      <c r="DOJ658" s="2"/>
      <c r="DOK658" s="2"/>
      <c r="DOL658" s="2"/>
      <c r="DOM658" s="2"/>
      <c r="DON658" s="2"/>
      <c r="DOO658" s="2"/>
      <c r="DOP658" s="2"/>
      <c r="DOQ658" s="2"/>
      <c r="DOR658" s="2"/>
      <c r="DOS658" s="2"/>
      <c r="DOT658" s="2"/>
      <c r="DOU658" s="2"/>
      <c r="DOV658" s="2"/>
      <c r="DOW658" s="2"/>
      <c r="DOX658" s="2"/>
      <c r="DOY658" s="2"/>
      <c r="DOZ658" s="2"/>
      <c r="DPA658" s="2"/>
      <c r="DPB658" s="2"/>
      <c r="DPC658" s="2"/>
      <c r="DPD658" s="2"/>
      <c r="DPE658" s="2"/>
      <c r="DPF658" s="2"/>
      <c r="DPG658" s="2"/>
      <c r="DPH658" s="2"/>
      <c r="DPI658" s="2"/>
      <c r="DPJ658" s="2"/>
      <c r="DPK658" s="2"/>
      <c r="DPL658" s="2"/>
      <c r="DPM658" s="2"/>
      <c r="DPN658" s="2"/>
      <c r="DPO658" s="2"/>
      <c r="DPP658" s="2"/>
      <c r="DPQ658" s="2"/>
      <c r="DPR658" s="2"/>
      <c r="DPS658" s="2"/>
      <c r="DPT658" s="2"/>
      <c r="DPU658" s="2"/>
      <c r="DPV658" s="2"/>
      <c r="DPW658" s="2"/>
      <c r="DPX658" s="2"/>
      <c r="DPY658" s="2"/>
      <c r="DPZ658" s="2"/>
      <c r="DQA658" s="2"/>
      <c r="DQB658" s="2"/>
      <c r="DQC658" s="2"/>
      <c r="DQD658" s="2"/>
      <c r="DQE658" s="2"/>
      <c r="DQF658" s="2"/>
      <c r="DQG658" s="2"/>
      <c r="DQH658" s="2"/>
      <c r="DQI658" s="2"/>
      <c r="DQJ658" s="2"/>
      <c r="DQK658" s="2"/>
      <c r="DQL658" s="2"/>
      <c r="DQM658" s="2"/>
      <c r="DQN658" s="2"/>
      <c r="DQO658" s="2"/>
      <c r="DQP658" s="2"/>
      <c r="DQQ658" s="2"/>
      <c r="DQR658" s="2"/>
      <c r="DQS658" s="2"/>
      <c r="DQT658" s="2"/>
      <c r="DQU658" s="2"/>
      <c r="DQV658" s="2"/>
      <c r="DQW658" s="2"/>
      <c r="DQX658" s="2"/>
      <c r="DQY658" s="2"/>
      <c r="DQZ658" s="2"/>
      <c r="DRA658" s="2"/>
      <c r="DRB658" s="2"/>
      <c r="DRC658" s="2"/>
      <c r="DRD658" s="2"/>
      <c r="DRE658" s="2"/>
      <c r="DRF658" s="2"/>
      <c r="DRG658" s="2"/>
      <c r="DRH658" s="2"/>
      <c r="DRI658" s="2"/>
      <c r="DRJ658" s="2"/>
      <c r="DRK658" s="2"/>
      <c r="DRL658" s="2"/>
      <c r="DRM658" s="2"/>
      <c r="DRN658" s="2"/>
      <c r="DRO658" s="2"/>
      <c r="DRP658" s="2"/>
      <c r="DRQ658" s="2"/>
      <c r="DRR658" s="2"/>
      <c r="DRS658" s="2"/>
      <c r="DRT658" s="2"/>
      <c r="DRU658" s="2"/>
      <c r="DRV658" s="2"/>
      <c r="DRW658" s="2"/>
      <c r="DRX658" s="2"/>
      <c r="DRY658" s="2"/>
      <c r="DRZ658" s="2"/>
      <c r="DSA658" s="2"/>
      <c r="DSB658" s="2"/>
      <c r="DSC658" s="2"/>
      <c r="DSD658" s="2"/>
      <c r="DSE658" s="2"/>
      <c r="DSF658" s="2"/>
      <c r="DSG658" s="2"/>
      <c r="DSH658" s="2"/>
      <c r="DSI658" s="2"/>
      <c r="DSJ658" s="2"/>
      <c r="DSK658" s="2"/>
      <c r="DSL658" s="2"/>
      <c r="DSM658" s="2"/>
      <c r="DSN658" s="2"/>
      <c r="DSO658" s="2"/>
      <c r="DSP658" s="2"/>
      <c r="DSQ658" s="2"/>
      <c r="DSR658" s="2"/>
      <c r="DSS658" s="2"/>
      <c r="DST658" s="2"/>
      <c r="DSU658" s="2"/>
      <c r="DSV658" s="2"/>
      <c r="DSW658" s="2"/>
      <c r="DSX658" s="2"/>
      <c r="DSY658" s="2"/>
      <c r="DSZ658" s="2"/>
      <c r="DTA658" s="2"/>
      <c r="DTB658" s="2"/>
      <c r="DTC658" s="2"/>
      <c r="DTD658" s="2"/>
      <c r="DTE658" s="2"/>
      <c r="DTF658" s="2"/>
      <c r="DTG658" s="2"/>
      <c r="DTH658" s="2"/>
      <c r="DTI658" s="2"/>
      <c r="DTJ658" s="2"/>
      <c r="DTK658" s="2"/>
      <c r="DTL658" s="2"/>
      <c r="DTM658" s="2"/>
      <c r="DTN658" s="2"/>
      <c r="DTO658" s="2"/>
      <c r="DTP658" s="2"/>
      <c r="DTQ658" s="2"/>
      <c r="DTR658" s="2"/>
      <c r="DTS658" s="2"/>
      <c r="DTT658" s="2"/>
      <c r="DTU658" s="2"/>
      <c r="DTV658" s="2"/>
      <c r="DTW658" s="2"/>
      <c r="DTX658" s="2"/>
      <c r="DTY658" s="2"/>
      <c r="DTZ658" s="2"/>
      <c r="DUA658" s="2"/>
      <c r="DUB658" s="2"/>
      <c r="DUC658" s="2"/>
      <c r="DUD658" s="2"/>
      <c r="DUE658" s="2"/>
      <c r="DUF658" s="2"/>
      <c r="DUG658" s="2"/>
      <c r="DUH658" s="2"/>
      <c r="DUI658" s="2"/>
      <c r="DUJ658" s="2"/>
      <c r="DUK658" s="2"/>
      <c r="DUL658" s="2"/>
      <c r="DUM658" s="2"/>
      <c r="DUN658" s="2"/>
      <c r="DUO658" s="2"/>
      <c r="DUP658" s="2"/>
      <c r="DUQ658" s="2"/>
      <c r="DUR658" s="2"/>
      <c r="DUS658" s="2"/>
      <c r="DUT658" s="2"/>
      <c r="DUU658" s="2"/>
      <c r="DUV658" s="2"/>
      <c r="DUW658" s="2"/>
      <c r="DUX658" s="2"/>
      <c r="DUY658" s="2"/>
      <c r="DUZ658" s="2"/>
      <c r="DVA658" s="2"/>
      <c r="DVB658" s="2"/>
      <c r="DVC658" s="2"/>
      <c r="DVD658" s="2"/>
      <c r="DVE658" s="2"/>
      <c r="DVF658" s="2"/>
      <c r="DVG658" s="2"/>
      <c r="DVH658" s="2"/>
      <c r="DVI658" s="2"/>
      <c r="DVJ658" s="2"/>
      <c r="DVK658" s="2"/>
      <c r="DVL658" s="2"/>
      <c r="DVM658" s="2"/>
      <c r="DVN658" s="2"/>
      <c r="DVO658" s="2"/>
      <c r="DVP658" s="2"/>
      <c r="DVQ658" s="2"/>
      <c r="DVR658" s="2"/>
      <c r="DVS658" s="2"/>
      <c r="DVT658" s="2"/>
      <c r="DVU658" s="2"/>
      <c r="DVV658" s="2"/>
      <c r="DVW658" s="2"/>
      <c r="DVX658" s="2"/>
      <c r="DVY658" s="2"/>
      <c r="DVZ658" s="2"/>
      <c r="DWA658" s="2"/>
      <c r="DWB658" s="2"/>
      <c r="DWC658" s="2"/>
      <c r="DWD658" s="2"/>
      <c r="DWE658" s="2"/>
      <c r="DWF658" s="2"/>
      <c r="DWG658" s="2"/>
      <c r="DWH658" s="2"/>
      <c r="DWI658" s="2"/>
      <c r="DWJ658" s="2"/>
      <c r="DWK658" s="2"/>
      <c r="DWL658" s="2"/>
      <c r="DWM658" s="2"/>
      <c r="DWN658" s="2"/>
      <c r="DWO658" s="2"/>
      <c r="DWP658" s="2"/>
      <c r="DWQ658" s="2"/>
      <c r="DWR658" s="2"/>
      <c r="DWS658" s="2"/>
      <c r="DWT658" s="2"/>
      <c r="DWU658" s="2"/>
      <c r="DWV658" s="2"/>
      <c r="DWW658" s="2"/>
      <c r="DWX658" s="2"/>
      <c r="DWY658" s="2"/>
      <c r="DWZ658" s="2"/>
      <c r="DXA658" s="2"/>
      <c r="DXB658" s="2"/>
      <c r="DXC658" s="2"/>
      <c r="DXD658" s="2"/>
      <c r="DXE658" s="2"/>
      <c r="DXF658" s="2"/>
      <c r="DXG658" s="2"/>
      <c r="DXH658" s="2"/>
      <c r="DXI658" s="2"/>
      <c r="DXJ658" s="2"/>
      <c r="DXK658" s="2"/>
      <c r="DXL658" s="2"/>
      <c r="DXM658" s="2"/>
      <c r="DXN658" s="2"/>
      <c r="DXO658" s="2"/>
      <c r="DXP658" s="2"/>
      <c r="DXQ658" s="2"/>
      <c r="DXR658" s="2"/>
      <c r="DXS658" s="2"/>
      <c r="DXT658" s="2"/>
      <c r="DXU658" s="2"/>
      <c r="DXV658" s="2"/>
      <c r="DXW658" s="2"/>
      <c r="DXX658" s="2"/>
      <c r="DXY658" s="2"/>
      <c r="DXZ658" s="2"/>
      <c r="DYA658" s="2"/>
      <c r="DYB658" s="2"/>
      <c r="DYC658" s="2"/>
      <c r="DYD658" s="2"/>
      <c r="DYE658" s="2"/>
      <c r="DYF658" s="2"/>
      <c r="DYG658" s="2"/>
      <c r="DYH658" s="2"/>
      <c r="DYI658" s="2"/>
      <c r="DYJ658" s="2"/>
      <c r="DYK658" s="2"/>
      <c r="DYL658" s="2"/>
      <c r="DYM658" s="2"/>
      <c r="DYN658" s="2"/>
      <c r="DYO658" s="2"/>
      <c r="DYP658" s="2"/>
      <c r="DYQ658" s="2"/>
      <c r="DYR658" s="2"/>
      <c r="DYS658" s="2"/>
      <c r="DYT658" s="2"/>
      <c r="DYU658" s="2"/>
      <c r="DYV658" s="2"/>
      <c r="DYW658" s="2"/>
      <c r="DYX658" s="2"/>
      <c r="DYY658" s="2"/>
      <c r="DYZ658" s="2"/>
      <c r="DZA658" s="2"/>
      <c r="DZB658" s="2"/>
      <c r="DZC658" s="2"/>
      <c r="DZD658" s="2"/>
      <c r="DZE658" s="2"/>
      <c r="DZF658" s="2"/>
      <c r="DZG658" s="2"/>
      <c r="DZH658" s="2"/>
      <c r="DZI658" s="2"/>
      <c r="DZJ658" s="2"/>
      <c r="DZK658" s="2"/>
      <c r="DZL658" s="2"/>
      <c r="DZM658" s="2"/>
      <c r="DZN658" s="2"/>
      <c r="DZO658" s="2"/>
      <c r="DZP658" s="2"/>
      <c r="DZQ658" s="2"/>
      <c r="DZR658" s="2"/>
      <c r="DZS658" s="2"/>
      <c r="DZT658" s="2"/>
      <c r="DZU658" s="2"/>
      <c r="DZV658" s="2"/>
      <c r="DZW658" s="2"/>
      <c r="DZX658" s="2"/>
      <c r="DZY658" s="2"/>
      <c r="DZZ658" s="2"/>
      <c r="EAA658" s="2"/>
      <c r="EAB658" s="2"/>
      <c r="EAC658" s="2"/>
      <c r="EAD658" s="2"/>
      <c r="EAE658" s="2"/>
      <c r="EAF658" s="2"/>
      <c r="EAG658" s="2"/>
      <c r="EAH658" s="2"/>
      <c r="EAI658" s="2"/>
      <c r="EAJ658" s="2"/>
      <c r="EAK658" s="2"/>
      <c r="EAL658" s="2"/>
      <c r="EAM658" s="2"/>
      <c r="EAN658" s="2"/>
      <c r="EAO658" s="2"/>
      <c r="EAP658" s="2"/>
      <c r="EAQ658" s="2"/>
      <c r="EAR658" s="2"/>
      <c r="EAS658" s="2"/>
      <c r="EAT658" s="2"/>
      <c r="EAU658" s="2"/>
      <c r="EAV658" s="2"/>
      <c r="EAW658" s="2"/>
      <c r="EAX658" s="2"/>
      <c r="EAY658" s="2"/>
      <c r="EAZ658" s="2"/>
      <c r="EBA658" s="2"/>
      <c r="EBB658" s="2"/>
      <c r="EBC658" s="2"/>
      <c r="EBD658" s="2"/>
      <c r="EBE658" s="2"/>
      <c r="EBF658" s="2"/>
      <c r="EBG658" s="2"/>
      <c r="EBH658" s="2"/>
      <c r="EBI658" s="2"/>
      <c r="EBJ658" s="2"/>
      <c r="EBK658" s="2"/>
      <c r="EBL658" s="2"/>
      <c r="EBM658" s="2"/>
      <c r="EBN658" s="2"/>
      <c r="EBO658" s="2"/>
      <c r="EBP658" s="2"/>
      <c r="EBQ658" s="2"/>
      <c r="EBR658" s="2"/>
      <c r="EBS658" s="2"/>
      <c r="EBT658" s="2"/>
      <c r="EBU658" s="2"/>
      <c r="EBV658" s="2"/>
      <c r="EBW658" s="2"/>
      <c r="EBX658" s="2"/>
      <c r="EBY658" s="2"/>
      <c r="EBZ658" s="2"/>
      <c r="ECA658" s="2"/>
      <c r="ECB658" s="2"/>
      <c r="ECC658" s="2"/>
      <c r="ECD658" s="2"/>
      <c r="ECE658" s="2"/>
      <c r="ECF658" s="2"/>
      <c r="ECG658" s="2"/>
      <c r="ECH658" s="2"/>
      <c r="ECI658" s="2"/>
      <c r="ECJ658" s="2"/>
      <c r="ECK658" s="2"/>
      <c r="ECL658" s="2"/>
      <c r="ECM658" s="2"/>
      <c r="ECN658" s="2"/>
      <c r="ECO658" s="2"/>
      <c r="ECP658" s="2"/>
      <c r="ECQ658" s="2"/>
      <c r="ECR658" s="2"/>
      <c r="ECS658" s="2"/>
      <c r="ECT658" s="2"/>
      <c r="ECU658" s="2"/>
      <c r="ECV658" s="2"/>
      <c r="ECW658" s="2"/>
      <c r="ECX658" s="2"/>
      <c r="ECY658" s="2"/>
      <c r="ECZ658" s="2"/>
      <c r="EDA658" s="2"/>
      <c r="EDB658" s="2"/>
      <c r="EDC658" s="2"/>
      <c r="EDD658" s="2"/>
      <c r="EDE658" s="2"/>
      <c r="EDF658" s="2"/>
      <c r="EDG658" s="2"/>
      <c r="EDH658" s="2"/>
      <c r="EDI658" s="2"/>
      <c r="EDJ658" s="2"/>
      <c r="EDK658" s="2"/>
      <c r="EDL658" s="2"/>
      <c r="EDM658" s="2"/>
      <c r="EDN658" s="2"/>
      <c r="EDO658" s="2"/>
      <c r="EDP658" s="2"/>
      <c r="EDQ658" s="2"/>
      <c r="EDR658" s="2"/>
      <c r="EDS658" s="2"/>
      <c r="EDT658" s="2"/>
      <c r="EDU658" s="2"/>
      <c r="EDV658" s="2"/>
      <c r="EDW658" s="2"/>
      <c r="EDX658" s="2"/>
      <c r="EDY658" s="2"/>
      <c r="EDZ658" s="2"/>
      <c r="EEA658" s="2"/>
      <c r="EEB658" s="2"/>
      <c r="EEC658" s="2"/>
      <c r="EED658" s="2"/>
      <c r="EEE658" s="2"/>
      <c r="EEF658" s="2"/>
      <c r="EEG658" s="2"/>
      <c r="EEH658" s="2"/>
      <c r="EEI658" s="2"/>
      <c r="EEJ658" s="2"/>
      <c r="EEK658" s="2"/>
      <c r="EEL658" s="2"/>
      <c r="EEM658" s="2"/>
      <c r="EEN658" s="2"/>
      <c r="EEO658" s="2"/>
      <c r="EEP658" s="2"/>
      <c r="EEQ658" s="2"/>
      <c r="EER658" s="2"/>
      <c r="EES658" s="2"/>
      <c r="EET658" s="2"/>
      <c r="EEU658" s="2"/>
      <c r="EEV658" s="2"/>
      <c r="EEW658" s="2"/>
      <c r="EEX658" s="2"/>
      <c r="EEY658" s="2"/>
      <c r="EEZ658" s="2"/>
      <c r="EFA658" s="2"/>
      <c r="EFB658" s="2"/>
      <c r="EFC658" s="2"/>
      <c r="EFD658" s="2"/>
      <c r="EFE658" s="2"/>
      <c r="EFF658" s="2"/>
      <c r="EFG658" s="2"/>
      <c r="EFH658" s="2"/>
      <c r="EFI658" s="2"/>
      <c r="EFJ658" s="2"/>
      <c r="EFK658" s="2"/>
      <c r="EFL658" s="2"/>
      <c r="EFM658" s="2"/>
      <c r="EFN658" s="2"/>
      <c r="EFO658" s="2"/>
      <c r="EFP658" s="2"/>
      <c r="EFQ658" s="2"/>
      <c r="EFR658" s="2"/>
      <c r="EFS658" s="2"/>
      <c r="EFT658" s="2"/>
      <c r="EFU658" s="2"/>
      <c r="EFV658" s="2"/>
      <c r="EFW658" s="2"/>
      <c r="EFX658" s="2"/>
      <c r="EFY658" s="2"/>
      <c r="EFZ658" s="2"/>
      <c r="EGA658" s="2"/>
      <c r="EGB658" s="2"/>
      <c r="EGC658" s="2"/>
      <c r="EGD658" s="2"/>
      <c r="EGE658" s="2"/>
      <c r="EGF658" s="2"/>
      <c r="EGG658" s="2"/>
      <c r="EGH658" s="2"/>
      <c r="EGI658" s="2"/>
      <c r="EGJ658" s="2"/>
      <c r="EGK658" s="2"/>
      <c r="EGL658" s="2"/>
      <c r="EGM658" s="2"/>
      <c r="EGN658" s="2"/>
      <c r="EGO658" s="2"/>
      <c r="EGP658" s="2"/>
      <c r="EGQ658" s="2"/>
      <c r="EGR658" s="2"/>
      <c r="EGS658" s="2"/>
      <c r="EGT658" s="2"/>
      <c r="EGU658" s="2"/>
      <c r="EGV658" s="2"/>
      <c r="EGW658" s="2"/>
      <c r="EGX658" s="2"/>
      <c r="EGY658" s="2"/>
      <c r="EGZ658" s="2"/>
      <c r="EHA658" s="2"/>
      <c r="EHB658" s="2"/>
      <c r="EHC658" s="2"/>
      <c r="EHD658" s="2"/>
      <c r="EHE658" s="2"/>
      <c r="EHF658" s="2"/>
      <c r="EHG658" s="2"/>
      <c r="EHH658" s="2"/>
      <c r="EHI658" s="2"/>
      <c r="EHJ658" s="2"/>
      <c r="EHK658" s="2"/>
      <c r="EHL658" s="2"/>
      <c r="EHM658" s="2"/>
      <c r="EHN658" s="2"/>
      <c r="EHO658" s="2"/>
      <c r="EHP658" s="2"/>
      <c r="EHQ658" s="2"/>
      <c r="EHR658" s="2"/>
      <c r="EHS658" s="2"/>
      <c r="EHT658" s="2"/>
      <c r="EHU658" s="2"/>
      <c r="EHV658" s="2"/>
      <c r="EHW658" s="2"/>
      <c r="EHX658" s="2"/>
      <c r="EHY658" s="2"/>
      <c r="EHZ658" s="2"/>
      <c r="EIA658" s="2"/>
      <c r="EIB658" s="2"/>
      <c r="EIC658" s="2"/>
      <c r="EID658" s="2"/>
      <c r="EIE658" s="2"/>
      <c r="EIF658" s="2"/>
      <c r="EIG658" s="2"/>
      <c r="EIH658" s="2"/>
      <c r="EII658" s="2"/>
      <c r="EIJ658" s="2"/>
      <c r="EIK658" s="2"/>
      <c r="EIL658" s="2"/>
      <c r="EIM658" s="2"/>
      <c r="EIN658" s="2"/>
      <c r="EIO658" s="2"/>
      <c r="EIP658" s="2"/>
      <c r="EIQ658" s="2"/>
      <c r="EIR658" s="2"/>
      <c r="EIS658" s="2"/>
      <c r="EIT658" s="2"/>
      <c r="EIU658" s="2"/>
      <c r="EIV658" s="2"/>
      <c r="EIW658" s="2"/>
      <c r="EIX658" s="2"/>
      <c r="EIY658" s="2"/>
      <c r="EIZ658" s="2"/>
      <c r="EJA658" s="2"/>
      <c r="EJB658" s="2"/>
      <c r="EJC658" s="2"/>
      <c r="EJD658" s="2"/>
      <c r="EJE658" s="2"/>
      <c r="EJF658" s="2"/>
      <c r="EJG658" s="2"/>
      <c r="EJH658" s="2"/>
      <c r="EJI658" s="2"/>
      <c r="EJJ658" s="2"/>
      <c r="EJK658" s="2"/>
      <c r="EJL658" s="2"/>
      <c r="EJM658" s="2"/>
      <c r="EJN658" s="2"/>
      <c r="EJO658" s="2"/>
      <c r="EJP658" s="2"/>
      <c r="EJQ658" s="2"/>
      <c r="EJR658" s="2"/>
      <c r="EJS658" s="2"/>
      <c r="EJT658" s="2"/>
      <c r="EJU658" s="2"/>
      <c r="EJV658" s="2"/>
      <c r="EJW658" s="2"/>
      <c r="EJX658" s="2"/>
      <c r="EJY658" s="2"/>
      <c r="EJZ658" s="2"/>
      <c r="EKA658" s="2"/>
      <c r="EKB658" s="2"/>
      <c r="EKC658" s="2"/>
      <c r="EKD658" s="2"/>
      <c r="EKE658" s="2"/>
      <c r="EKF658" s="2"/>
      <c r="EKG658" s="2"/>
      <c r="EKH658" s="2"/>
      <c r="EKI658" s="2"/>
      <c r="EKJ658" s="2"/>
      <c r="EKK658" s="2"/>
      <c r="EKL658" s="2"/>
      <c r="EKM658" s="2"/>
      <c r="EKN658" s="2"/>
      <c r="EKO658" s="2"/>
      <c r="EKP658" s="2"/>
      <c r="EKQ658" s="2"/>
      <c r="EKR658" s="2"/>
      <c r="EKS658" s="2"/>
      <c r="EKT658" s="2"/>
      <c r="EKU658" s="2"/>
      <c r="EKV658" s="2"/>
      <c r="EKW658" s="2"/>
      <c r="EKX658" s="2"/>
      <c r="EKY658" s="2"/>
      <c r="EKZ658" s="2"/>
      <c r="ELA658" s="2"/>
      <c r="ELB658" s="2"/>
      <c r="ELC658" s="2"/>
      <c r="ELD658" s="2"/>
      <c r="ELE658" s="2"/>
      <c r="ELF658" s="2"/>
      <c r="ELG658" s="2"/>
      <c r="ELH658" s="2"/>
      <c r="ELI658" s="2"/>
      <c r="ELJ658" s="2"/>
      <c r="ELK658" s="2"/>
      <c r="ELL658" s="2"/>
      <c r="ELM658" s="2"/>
      <c r="ELN658" s="2"/>
      <c r="ELO658" s="2"/>
      <c r="ELP658" s="2"/>
      <c r="ELQ658" s="2"/>
      <c r="ELR658" s="2"/>
      <c r="ELS658" s="2"/>
      <c r="ELT658" s="2"/>
      <c r="ELU658" s="2"/>
      <c r="ELV658" s="2"/>
      <c r="ELW658" s="2"/>
      <c r="ELX658" s="2"/>
      <c r="ELY658" s="2"/>
      <c r="ELZ658" s="2"/>
      <c r="EMA658" s="2"/>
      <c r="EMB658" s="2"/>
      <c r="EMC658" s="2"/>
      <c r="EMD658" s="2"/>
      <c r="EME658" s="2"/>
      <c r="EMF658" s="2"/>
      <c r="EMG658" s="2"/>
      <c r="EMH658" s="2"/>
      <c r="EMI658" s="2"/>
      <c r="EMJ658" s="2"/>
      <c r="EMK658" s="2"/>
      <c r="EML658" s="2"/>
      <c r="EMM658" s="2"/>
      <c r="EMN658" s="2"/>
      <c r="EMO658" s="2"/>
      <c r="EMP658" s="2"/>
      <c r="EMQ658" s="2"/>
      <c r="EMR658" s="2"/>
      <c r="EMS658" s="2"/>
      <c r="EMT658" s="2"/>
      <c r="EMU658" s="2"/>
      <c r="EMV658" s="2"/>
      <c r="EMW658" s="2"/>
      <c r="EMX658" s="2"/>
      <c r="EMY658" s="2"/>
      <c r="EMZ658" s="2"/>
      <c r="ENA658" s="2"/>
      <c r="ENB658" s="2"/>
      <c r="ENC658" s="2"/>
      <c r="END658" s="2"/>
      <c r="ENE658" s="2"/>
      <c r="ENF658" s="2"/>
      <c r="ENG658" s="2"/>
      <c r="ENH658" s="2"/>
      <c r="ENI658" s="2"/>
      <c r="ENJ658" s="2"/>
      <c r="ENK658" s="2"/>
      <c r="ENL658" s="2"/>
      <c r="ENM658" s="2"/>
      <c r="ENN658" s="2"/>
      <c r="ENO658" s="2"/>
      <c r="ENP658" s="2"/>
      <c r="ENQ658" s="2"/>
      <c r="ENR658" s="2"/>
      <c r="ENS658" s="2"/>
      <c r="ENT658" s="2"/>
      <c r="ENU658" s="2"/>
      <c r="ENV658" s="2"/>
      <c r="ENW658" s="2"/>
      <c r="ENX658" s="2"/>
      <c r="ENY658" s="2"/>
      <c r="ENZ658" s="2"/>
      <c r="EOA658" s="2"/>
      <c r="EOB658" s="2"/>
      <c r="EOC658" s="2"/>
      <c r="EOD658" s="2"/>
      <c r="EOE658" s="2"/>
      <c r="EOF658" s="2"/>
      <c r="EOG658" s="2"/>
      <c r="EOH658" s="2"/>
      <c r="EOI658" s="2"/>
      <c r="EOJ658" s="2"/>
      <c r="EOK658" s="2"/>
      <c r="EOL658" s="2"/>
      <c r="EOM658" s="2"/>
      <c r="EON658" s="2"/>
      <c r="EOO658" s="2"/>
      <c r="EOP658" s="2"/>
      <c r="EOQ658" s="2"/>
      <c r="EOR658" s="2"/>
      <c r="EOS658" s="2"/>
      <c r="EOT658" s="2"/>
      <c r="EOU658" s="2"/>
      <c r="EOV658" s="2"/>
      <c r="EOW658" s="2"/>
      <c r="EOX658" s="2"/>
      <c r="EOY658" s="2"/>
      <c r="EOZ658" s="2"/>
      <c r="EPA658" s="2"/>
      <c r="EPB658" s="2"/>
      <c r="EPC658" s="2"/>
      <c r="EPD658" s="2"/>
      <c r="EPE658" s="2"/>
      <c r="EPF658" s="2"/>
      <c r="EPG658" s="2"/>
      <c r="EPH658" s="2"/>
      <c r="EPI658" s="2"/>
      <c r="EPJ658" s="2"/>
      <c r="EPK658" s="2"/>
      <c r="EPL658" s="2"/>
      <c r="EPM658" s="2"/>
      <c r="EPN658" s="2"/>
      <c r="EPO658" s="2"/>
      <c r="EPP658" s="2"/>
      <c r="EPQ658" s="2"/>
      <c r="EPR658" s="2"/>
      <c r="EPS658" s="2"/>
      <c r="EPT658" s="2"/>
      <c r="EPU658" s="2"/>
      <c r="EPV658" s="2"/>
      <c r="EPW658" s="2"/>
      <c r="EPX658" s="2"/>
      <c r="EPY658" s="2"/>
      <c r="EPZ658" s="2"/>
      <c r="EQA658" s="2"/>
      <c r="EQB658" s="2"/>
      <c r="EQC658" s="2"/>
      <c r="EQD658" s="2"/>
      <c r="EQE658" s="2"/>
      <c r="EQF658" s="2"/>
      <c r="EQG658" s="2"/>
      <c r="EQH658" s="2"/>
      <c r="EQI658" s="2"/>
      <c r="EQJ658" s="2"/>
      <c r="EQK658" s="2"/>
      <c r="EQL658" s="2"/>
      <c r="EQM658" s="2"/>
      <c r="EQN658" s="2"/>
      <c r="EQO658" s="2"/>
      <c r="EQP658" s="2"/>
      <c r="EQQ658" s="2"/>
      <c r="EQR658" s="2"/>
      <c r="EQS658" s="2"/>
      <c r="EQT658" s="2"/>
      <c r="EQU658" s="2"/>
      <c r="EQV658" s="2"/>
      <c r="EQW658" s="2"/>
      <c r="EQX658" s="2"/>
      <c r="EQY658" s="2"/>
      <c r="EQZ658" s="2"/>
      <c r="ERA658" s="2"/>
      <c r="ERB658" s="2"/>
      <c r="ERC658" s="2"/>
      <c r="ERD658" s="2"/>
      <c r="ERE658" s="2"/>
      <c r="ERF658" s="2"/>
      <c r="ERG658" s="2"/>
      <c r="ERH658" s="2"/>
      <c r="ERI658" s="2"/>
      <c r="ERJ658" s="2"/>
      <c r="ERK658" s="2"/>
      <c r="ERL658" s="2"/>
      <c r="ERM658" s="2"/>
      <c r="ERN658" s="2"/>
      <c r="ERO658" s="2"/>
      <c r="ERP658" s="2"/>
      <c r="ERQ658" s="2"/>
      <c r="ERR658" s="2"/>
      <c r="ERS658" s="2"/>
      <c r="ERT658" s="2"/>
      <c r="ERU658" s="2"/>
      <c r="ERV658" s="2"/>
      <c r="ERW658" s="2"/>
      <c r="ERX658" s="2"/>
      <c r="ERY658" s="2"/>
      <c r="ERZ658" s="2"/>
      <c r="ESA658" s="2"/>
      <c r="ESB658" s="2"/>
      <c r="ESC658" s="2"/>
      <c r="ESD658" s="2"/>
      <c r="ESE658" s="2"/>
      <c r="ESF658" s="2"/>
      <c r="ESG658" s="2"/>
      <c r="ESH658" s="2"/>
      <c r="ESI658" s="2"/>
      <c r="ESJ658" s="2"/>
      <c r="ESK658" s="2"/>
      <c r="ESL658" s="2"/>
      <c r="ESM658" s="2"/>
      <c r="ESN658" s="2"/>
      <c r="ESO658" s="2"/>
      <c r="ESP658" s="2"/>
      <c r="ESQ658" s="2"/>
      <c r="ESR658" s="2"/>
      <c r="ESS658" s="2"/>
      <c r="EST658" s="2"/>
      <c r="ESU658" s="2"/>
      <c r="ESV658" s="2"/>
      <c r="ESW658" s="2"/>
      <c r="ESX658" s="2"/>
      <c r="ESY658" s="2"/>
      <c r="ESZ658" s="2"/>
      <c r="ETA658" s="2"/>
      <c r="ETB658" s="2"/>
      <c r="ETC658" s="2"/>
      <c r="ETD658" s="2"/>
      <c r="ETE658" s="2"/>
      <c r="ETF658" s="2"/>
      <c r="ETG658" s="2"/>
      <c r="ETH658" s="2"/>
      <c r="ETI658" s="2"/>
      <c r="ETJ658" s="2"/>
      <c r="ETK658" s="2"/>
      <c r="ETL658" s="2"/>
      <c r="ETM658" s="2"/>
      <c r="ETN658" s="2"/>
      <c r="ETO658" s="2"/>
      <c r="ETP658" s="2"/>
      <c r="ETQ658" s="2"/>
      <c r="ETR658" s="2"/>
      <c r="ETS658" s="2"/>
      <c r="ETT658" s="2"/>
      <c r="ETU658" s="2"/>
      <c r="ETV658" s="2"/>
      <c r="ETW658" s="2"/>
      <c r="ETX658" s="2"/>
      <c r="ETY658" s="2"/>
      <c r="ETZ658" s="2"/>
      <c r="EUA658" s="2"/>
      <c r="EUB658" s="2"/>
      <c r="EUC658" s="2"/>
      <c r="EUD658" s="2"/>
      <c r="EUE658" s="2"/>
      <c r="EUF658" s="2"/>
      <c r="EUG658" s="2"/>
      <c r="EUH658" s="2"/>
      <c r="EUI658" s="2"/>
      <c r="EUJ658" s="2"/>
      <c r="EUK658" s="2"/>
      <c r="EUL658" s="2"/>
      <c r="EUM658" s="2"/>
      <c r="EUN658" s="2"/>
      <c r="EUO658" s="2"/>
      <c r="EUP658" s="2"/>
      <c r="EUQ658" s="2"/>
      <c r="EUR658" s="2"/>
      <c r="EUS658" s="2"/>
      <c r="EUT658" s="2"/>
      <c r="EUU658" s="2"/>
      <c r="EUV658" s="2"/>
      <c r="EUW658" s="2"/>
      <c r="EUX658" s="2"/>
      <c r="EUY658" s="2"/>
      <c r="EUZ658" s="2"/>
      <c r="EVA658" s="2"/>
      <c r="EVB658" s="2"/>
      <c r="EVC658" s="2"/>
      <c r="EVD658" s="2"/>
      <c r="EVE658" s="2"/>
      <c r="EVF658" s="2"/>
      <c r="EVG658" s="2"/>
      <c r="EVH658" s="2"/>
      <c r="EVI658" s="2"/>
      <c r="EVJ658" s="2"/>
      <c r="EVK658" s="2"/>
      <c r="EVL658" s="2"/>
      <c r="EVM658" s="2"/>
      <c r="EVN658" s="2"/>
      <c r="EVO658" s="2"/>
      <c r="EVP658" s="2"/>
      <c r="EVQ658" s="2"/>
      <c r="EVR658" s="2"/>
      <c r="EVS658" s="2"/>
      <c r="EVT658" s="2"/>
      <c r="EVU658" s="2"/>
      <c r="EVV658" s="2"/>
      <c r="EVW658" s="2"/>
      <c r="EVX658" s="2"/>
      <c r="EVY658" s="2"/>
      <c r="EVZ658" s="2"/>
      <c r="EWA658" s="2"/>
      <c r="EWB658" s="2"/>
      <c r="EWC658" s="2"/>
      <c r="EWD658" s="2"/>
      <c r="EWE658" s="2"/>
      <c r="EWF658" s="2"/>
      <c r="EWG658" s="2"/>
      <c r="EWH658" s="2"/>
      <c r="EWI658" s="2"/>
      <c r="EWJ658" s="2"/>
      <c r="EWK658" s="2"/>
      <c r="EWL658" s="2"/>
      <c r="EWM658" s="2"/>
      <c r="EWN658" s="2"/>
      <c r="EWO658" s="2"/>
      <c r="EWP658" s="2"/>
      <c r="EWQ658" s="2"/>
      <c r="EWR658" s="2"/>
      <c r="EWS658" s="2"/>
      <c r="EWT658" s="2"/>
      <c r="EWU658" s="2"/>
      <c r="EWV658" s="2"/>
      <c r="EWW658" s="2"/>
      <c r="EWX658" s="2"/>
      <c r="EWY658" s="2"/>
      <c r="EWZ658" s="2"/>
      <c r="EXA658" s="2"/>
      <c r="EXB658" s="2"/>
      <c r="EXC658" s="2"/>
      <c r="EXD658" s="2"/>
      <c r="EXE658" s="2"/>
      <c r="EXF658" s="2"/>
      <c r="EXG658" s="2"/>
      <c r="EXH658" s="2"/>
      <c r="EXI658" s="2"/>
      <c r="EXJ658" s="2"/>
      <c r="EXK658" s="2"/>
      <c r="EXL658" s="2"/>
      <c r="EXM658" s="2"/>
      <c r="EXN658" s="2"/>
      <c r="EXO658" s="2"/>
      <c r="EXP658" s="2"/>
      <c r="EXQ658" s="2"/>
      <c r="EXR658" s="2"/>
      <c r="EXS658" s="2"/>
      <c r="EXT658" s="2"/>
      <c r="EXU658" s="2"/>
      <c r="EXV658" s="2"/>
      <c r="EXW658" s="2"/>
      <c r="EXX658" s="2"/>
      <c r="EXY658" s="2"/>
      <c r="EXZ658" s="2"/>
      <c r="EYA658" s="2"/>
      <c r="EYB658" s="2"/>
      <c r="EYC658" s="2"/>
      <c r="EYD658" s="2"/>
      <c r="EYE658" s="2"/>
      <c r="EYF658" s="2"/>
      <c r="EYG658" s="2"/>
      <c r="EYH658" s="2"/>
      <c r="EYI658" s="2"/>
      <c r="EYJ658" s="2"/>
      <c r="EYK658" s="2"/>
      <c r="EYL658" s="2"/>
      <c r="EYM658" s="2"/>
      <c r="EYN658" s="2"/>
      <c r="EYO658" s="2"/>
      <c r="EYP658" s="2"/>
      <c r="EYQ658" s="2"/>
      <c r="EYR658" s="2"/>
      <c r="EYS658" s="2"/>
      <c r="EYT658" s="2"/>
      <c r="EYU658" s="2"/>
      <c r="EYV658" s="2"/>
      <c r="EYW658" s="2"/>
      <c r="EYX658" s="2"/>
      <c r="EYY658" s="2"/>
      <c r="EYZ658" s="2"/>
      <c r="EZA658" s="2"/>
      <c r="EZB658" s="2"/>
      <c r="EZC658" s="2"/>
      <c r="EZD658" s="2"/>
      <c r="EZE658" s="2"/>
      <c r="EZF658" s="2"/>
      <c r="EZG658" s="2"/>
      <c r="EZH658" s="2"/>
      <c r="EZI658" s="2"/>
      <c r="EZJ658" s="2"/>
      <c r="EZK658" s="2"/>
      <c r="EZL658" s="2"/>
      <c r="EZM658" s="2"/>
      <c r="EZN658" s="2"/>
      <c r="EZO658" s="2"/>
      <c r="EZP658" s="2"/>
      <c r="EZQ658" s="2"/>
      <c r="EZR658" s="2"/>
      <c r="EZS658" s="2"/>
      <c r="EZT658" s="2"/>
      <c r="EZU658" s="2"/>
      <c r="EZV658" s="2"/>
      <c r="EZW658" s="2"/>
      <c r="EZX658" s="2"/>
      <c r="EZY658" s="2"/>
      <c r="EZZ658" s="2"/>
      <c r="FAA658" s="2"/>
      <c r="FAB658" s="2"/>
      <c r="FAC658" s="2"/>
      <c r="FAD658" s="2"/>
      <c r="FAE658" s="2"/>
      <c r="FAF658" s="2"/>
      <c r="FAG658" s="2"/>
      <c r="FAH658" s="2"/>
      <c r="FAI658" s="2"/>
      <c r="FAJ658" s="2"/>
      <c r="FAK658" s="2"/>
      <c r="FAL658" s="2"/>
      <c r="FAM658" s="2"/>
      <c r="FAN658" s="2"/>
      <c r="FAO658" s="2"/>
      <c r="FAP658" s="2"/>
      <c r="FAQ658" s="2"/>
      <c r="FAR658" s="2"/>
      <c r="FAS658" s="2"/>
      <c r="FAT658" s="2"/>
      <c r="FAU658" s="2"/>
      <c r="FAV658" s="2"/>
      <c r="FAW658" s="2"/>
      <c r="FAX658" s="2"/>
      <c r="FAY658" s="2"/>
      <c r="FAZ658" s="2"/>
      <c r="FBA658" s="2"/>
      <c r="FBB658" s="2"/>
      <c r="FBC658" s="2"/>
      <c r="FBD658" s="2"/>
      <c r="FBE658" s="2"/>
      <c r="FBF658" s="2"/>
      <c r="FBG658" s="2"/>
      <c r="FBH658" s="2"/>
      <c r="FBI658" s="2"/>
      <c r="FBJ658" s="2"/>
      <c r="FBK658" s="2"/>
      <c r="FBL658" s="2"/>
      <c r="FBM658" s="2"/>
      <c r="FBN658" s="2"/>
      <c r="FBO658" s="2"/>
      <c r="FBP658" s="2"/>
      <c r="FBQ658" s="2"/>
      <c r="FBR658" s="2"/>
      <c r="FBS658" s="2"/>
      <c r="FBT658" s="2"/>
      <c r="FBU658" s="2"/>
      <c r="FBV658" s="2"/>
      <c r="FBW658" s="2"/>
      <c r="FBX658" s="2"/>
      <c r="FBY658" s="2"/>
      <c r="FBZ658" s="2"/>
      <c r="FCA658" s="2"/>
      <c r="FCB658" s="2"/>
      <c r="FCC658" s="2"/>
      <c r="FCD658" s="2"/>
      <c r="FCE658" s="2"/>
      <c r="FCF658" s="2"/>
      <c r="FCG658" s="2"/>
      <c r="FCH658" s="2"/>
      <c r="FCI658" s="2"/>
      <c r="FCJ658" s="2"/>
      <c r="FCK658" s="2"/>
      <c r="FCL658" s="2"/>
      <c r="FCM658" s="2"/>
      <c r="FCN658" s="2"/>
      <c r="FCO658" s="2"/>
      <c r="FCP658" s="2"/>
      <c r="FCQ658" s="2"/>
      <c r="FCR658" s="2"/>
      <c r="FCS658" s="2"/>
      <c r="FCT658" s="2"/>
      <c r="FCU658" s="2"/>
      <c r="FCV658" s="2"/>
      <c r="FCW658" s="2"/>
      <c r="FCX658" s="2"/>
      <c r="FCY658" s="2"/>
      <c r="FCZ658" s="2"/>
      <c r="FDA658" s="2"/>
      <c r="FDB658" s="2"/>
      <c r="FDC658" s="2"/>
      <c r="FDD658" s="2"/>
      <c r="FDE658" s="2"/>
      <c r="FDF658" s="2"/>
      <c r="FDG658" s="2"/>
      <c r="FDH658" s="2"/>
      <c r="FDI658" s="2"/>
      <c r="FDJ658" s="2"/>
      <c r="FDK658" s="2"/>
      <c r="FDL658" s="2"/>
      <c r="FDM658" s="2"/>
      <c r="FDN658" s="2"/>
      <c r="FDO658" s="2"/>
      <c r="FDP658" s="2"/>
      <c r="FDQ658" s="2"/>
      <c r="FDR658" s="2"/>
      <c r="FDS658" s="2"/>
      <c r="FDT658" s="2"/>
      <c r="FDU658" s="2"/>
      <c r="FDV658" s="2"/>
      <c r="FDW658" s="2"/>
      <c r="FDX658" s="2"/>
      <c r="FDY658" s="2"/>
      <c r="FDZ658" s="2"/>
      <c r="FEA658" s="2"/>
      <c r="FEB658" s="2"/>
      <c r="FEC658" s="2"/>
      <c r="FED658" s="2"/>
      <c r="FEE658" s="2"/>
      <c r="FEF658" s="2"/>
      <c r="FEG658" s="2"/>
      <c r="FEH658" s="2"/>
      <c r="FEI658" s="2"/>
      <c r="FEJ658" s="2"/>
      <c r="FEK658" s="2"/>
      <c r="FEL658" s="2"/>
      <c r="FEM658" s="2"/>
      <c r="FEN658" s="2"/>
      <c r="FEO658" s="2"/>
      <c r="FEP658" s="2"/>
      <c r="FEQ658" s="2"/>
      <c r="FER658" s="2"/>
      <c r="FES658" s="2"/>
      <c r="FET658" s="2"/>
      <c r="FEU658" s="2"/>
      <c r="FEV658" s="2"/>
      <c r="FEW658" s="2"/>
      <c r="FEX658" s="2"/>
      <c r="FEY658" s="2"/>
      <c r="FEZ658" s="2"/>
      <c r="FFA658" s="2"/>
      <c r="FFB658" s="2"/>
      <c r="FFC658" s="2"/>
      <c r="FFD658" s="2"/>
      <c r="FFE658" s="2"/>
      <c r="FFF658" s="2"/>
      <c r="FFG658" s="2"/>
      <c r="FFH658" s="2"/>
      <c r="FFI658" s="2"/>
      <c r="FFJ658" s="2"/>
      <c r="FFK658" s="2"/>
      <c r="FFL658" s="2"/>
      <c r="FFM658" s="2"/>
      <c r="FFN658" s="2"/>
      <c r="FFO658" s="2"/>
      <c r="FFP658" s="2"/>
      <c r="FFQ658" s="2"/>
      <c r="FFR658" s="2"/>
      <c r="FFS658" s="2"/>
      <c r="FFT658" s="2"/>
      <c r="FFU658" s="2"/>
      <c r="FFV658" s="2"/>
      <c r="FFW658" s="2"/>
      <c r="FFX658" s="2"/>
      <c r="FFY658" s="2"/>
      <c r="FFZ658" s="2"/>
      <c r="FGA658" s="2"/>
      <c r="FGB658" s="2"/>
      <c r="FGC658" s="2"/>
      <c r="FGD658" s="2"/>
      <c r="FGE658" s="2"/>
      <c r="FGF658" s="2"/>
      <c r="FGG658" s="2"/>
      <c r="FGH658" s="2"/>
      <c r="FGI658" s="2"/>
      <c r="FGJ658" s="2"/>
      <c r="FGK658" s="2"/>
      <c r="FGL658" s="2"/>
      <c r="FGM658" s="2"/>
      <c r="FGN658" s="2"/>
      <c r="FGO658" s="2"/>
      <c r="FGP658" s="2"/>
      <c r="FGQ658" s="2"/>
      <c r="FGR658" s="2"/>
      <c r="FGS658" s="2"/>
      <c r="FGT658" s="2"/>
      <c r="FGU658" s="2"/>
      <c r="FGV658" s="2"/>
      <c r="FGW658" s="2"/>
      <c r="FGX658" s="2"/>
      <c r="FGY658" s="2"/>
      <c r="FGZ658" s="2"/>
      <c r="FHA658" s="2"/>
      <c r="FHB658" s="2"/>
      <c r="FHC658" s="2"/>
      <c r="FHD658" s="2"/>
      <c r="FHE658" s="2"/>
      <c r="FHF658" s="2"/>
      <c r="FHG658" s="2"/>
      <c r="FHH658" s="2"/>
      <c r="FHI658" s="2"/>
      <c r="FHJ658" s="2"/>
      <c r="FHK658" s="2"/>
      <c r="FHL658" s="2"/>
      <c r="FHM658" s="2"/>
      <c r="FHN658" s="2"/>
      <c r="FHO658" s="2"/>
      <c r="FHP658" s="2"/>
      <c r="FHQ658" s="2"/>
      <c r="FHR658" s="2"/>
      <c r="FHS658" s="2"/>
      <c r="FHT658" s="2"/>
      <c r="FHU658" s="2"/>
      <c r="FHV658" s="2"/>
      <c r="FHW658" s="2"/>
      <c r="FHX658" s="2"/>
      <c r="FHY658" s="2"/>
      <c r="FHZ658" s="2"/>
      <c r="FIA658" s="2"/>
      <c r="FIB658" s="2"/>
      <c r="FIC658" s="2"/>
      <c r="FID658" s="2"/>
      <c r="FIE658" s="2"/>
      <c r="FIF658" s="2"/>
      <c r="FIG658" s="2"/>
      <c r="FIH658" s="2"/>
      <c r="FII658" s="2"/>
      <c r="FIJ658" s="2"/>
      <c r="FIK658" s="2"/>
      <c r="FIL658" s="2"/>
      <c r="FIM658" s="2"/>
      <c r="FIN658" s="2"/>
      <c r="FIO658" s="2"/>
      <c r="FIP658" s="2"/>
      <c r="FIQ658" s="2"/>
      <c r="FIR658" s="2"/>
      <c r="FIS658" s="2"/>
      <c r="FIT658" s="2"/>
      <c r="FIU658" s="2"/>
      <c r="FIV658" s="2"/>
      <c r="FIW658" s="2"/>
      <c r="FIX658" s="2"/>
      <c r="FIY658" s="2"/>
      <c r="FIZ658" s="2"/>
      <c r="FJA658" s="2"/>
      <c r="FJB658" s="2"/>
      <c r="FJC658" s="2"/>
      <c r="FJD658" s="2"/>
      <c r="FJE658" s="2"/>
      <c r="FJF658" s="2"/>
      <c r="FJG658" s="2"/>
      <c r="FJH658" s="2"/>
      <c r="FJI658" s="2"/>
      <c r="FJJ658" s="2"/>
      <c r="FJK658" s="2"/>
      <c r="FJL658" s="2"/>
      <c r="FJM658" s="2"/>
      <c r="FJN658" s="2"/>
      <c r="FJO658" s="2"/>
      <c r="FJP658" s="2"/>
      <c r="FJQ658" s="2"/>
      <c r="FJR658" s="2"/>
      <c r="FJS658" s="2"/>
      <c r="FJT658" s="2"/>
      <c r="FJU658" s="2"/>
      <c r="FJV658" s="2"/>
      <c r="FJW658" s="2"/>
      <c r="FJX658" s="2"/>
      <c r="FJY658" s="2"/>
      <c r="FJZ658" s="2"/>
      <c r="FKA658" s="2"/>
      <c r="FKB658" s="2"/>
      <c r="FKC658" s="2"/>
      <c r="FKD658" s="2"/>
      <c r="FKE658" s="2"/>
      <c r="FKF658" s="2"/>
      <c r="FKG658" s="2"/>
      <c r="FKH658" s="2"/>
      <c r="FKI658" s="2"/>
      <c r="FKJ658" s="2"/>
      <c r="FKK658" s="2"/>
      <c r="FKL658" s="2"/>
      <c r="FKM658" s="2"/>
      <c r="FKN658" s="2"/>
      <c r="FKO658" s="2"/>
      <c r="FKP658" s="2"/>
      <c r="FKQ658" s="2"/>
      <c r="FKR658" s="2"/>
      <c r="FKS658" s="2"/>
      <c r="FKT658" s="2"/>
      <c r="FKU658" s="2"/>
      <c r="FKV658" s="2"/>
      <c r="FKW658" s="2"/>
      <c r="FKX658" s="2"/>
      <c r="FKY658" s="2"/>
      <c r="FKZ658" s="2"/>
      <c r="FLA658" s="2"/>
      <c r="FLB658" s="2"/>
      <c r="FLC658" s="2"/>
      <c r="FLD658" s="2"/>
      <c r="FLE658" s="2"/>
      <c r="FLF658" s="2"/>
      <c r="FLG658" s="2"/>
      <c r="FLH658" s="2"/>
      <c r="FLI658" s="2"/>
      <c r="FLJ658" s="2"/>
      <c r="FLK658" s="2"/>
      <c r="FLL658" s="2"/>
      <c r="FLM658" s="2"/>
      <c r="FLN658" s="2"/>
      <c r="FLO658" s="2"/>
      <c r="FLP658" s="2"/>
      <c r="FLQ658" s="2"/>
      <c r="FLR658" s="2"/>
      <c r="FLS658" s="2"/>
      <c r="FLT658" s="2"/>
      <c r="FLU658" s="2"/>
      <c r="FLV658" s="2"/>
      <c r="FLW658" s="2"/>
      <c r="FLX658" s="2"/>
      <c r="FLY658" s="2"/>
      <c r="FLZ658" s="2"/>
      <c r="FMA658" s="2"/>
      <c r="FMB658" s="2"/>
      <c r="FMC658" s="2"/>
      <c r="FMD658" s="2"/>
      <c r="FME658" s="2"/>
      <c r="FMF658" s="2"/>
      <c r="FMG658" s="2"/>
      <c r="FMH658" s="2"/>
      <c r="FMI658" s="2"/>
      <c r="FMJ658" s="2"/>
      <c r="FMK658" s="2"/>
      <c r="FML658" s="2"/>
      <c r="FMM658" s="2"/>
      <c r="FMN658" s="2"/>
      <c r="FMO658" s="2"/>
      <c r="FMP658" s="2"/>
      <c r="FMQ658" s="2"/>
      <c r="FMR658" s="2"/>
      <c r="FMS658" s="2"/>
      <c r="FMT658" s="2"/>
      <c r="FMU658" s="2"/>
      <c r="FMV658" s="2"/>
      <c r="FMW658" s="2"/>
      <c r="FMX658" s="2"/>
      <c r="FMY658" s="2"/>
      <c r="FMZ658" s="2"/>
      <c r="FNA658" s="2"/>
      <c r="FNB658" s="2"/>
      <c r="FNC658" s="2"/>
      <c r="FND658" s="2"/>
      <c r="FNE658" s="2"/>
      <c r="FNF658" s="2"/>
      <c r="FNG658" s="2"/>
      <c r="FNH658" s="2"/>
      <c r="FNI658" s="2"/>
      <c r="FNJ658" s="2"/>
      <c r="FNK658" s="2"/>
      <c r="FNL658" s="2"/>
      <c r="FNM658" s="2"/>
      <c r="FNN658" s="2"/>
      <c r="FNO658" s="2"/>
      <c r="FNP658" s="2"/>
      <c r="FNQ658" s="2"/>
      <c r="FNR658" s="2"/>
      <c r="FNS658" s="2"/>
      <c r="FNT658" s="2"/>
      <c r="FNU658" s="2"/>
      <c r="FNV658" s="2"/>
      <c r="FNW658" s="2"/>
      <c r="FNX658" s="2"/>
      <c r="FNY658" s="2"/>
      <c r="FNZ658" s="2"/>
      <c r="FOA658" s="2"/>
      <c r="FOB658" s="2"/>
      <c r="FOC658" s="2"/>
      <c r="FOD658" s="2"/>
      <c r="FOE658" s="2"/>
      <c r="FOF658" s="2"/>
      <c r="FOG658" s="2"/>
      <c r="FOH658" s="2"/>
      <c r="FOI658" s="2"/>
      <c r="FOJ658" s="2"/>
      <c r="FOK658" s="2"/>
      <c r="FOL658" s="2"/>
      <c r="FOM658" s="2"/>
      <c r="FON658" s="2"/>
      <c r="FOO658" s="2"/>
      <c r="FOP658" s="2"/>
      <c r="FOQ658" s="2"/>
      <c r="FOR658" s="2"/>
      <c r="FOS658" s="2"/>
      <c r="FOT658" s="2"/>
      <c r="FOU658" s="2"/>
      <c r="FOV658" s="2"/>
      <c r="FOW658" s="2"/>
      <c r="FOX658" s="2"/>
      <c r="FOY658" s="2"/>
      <c r="FOZ658" s="2"/>
      <c r="FPA658" s="2"/>
      <c r="FPB658" s="2"/>
      <c r="FPC658" s="2"/>
      <c r="FPD658" s="2"/>
      <c r="FPE658" s="2"/>
      <c r="FPF658" s="2"/>
      <c r="FPG658" s="2"/>
      <c r="FPH658" s="2"/>
      <c r="FPI658" s="2"/>
      <c r="FPJ658" s="2"/>
      <c r="FPK658" s="2"/>
      <c r="FPL658" s="2"/>
      <c r="FPM658" s="2"/>
      <c r="FPN658" s="2"/>
      <c r="FPO658" s="2"/>
      <c r="FPP658" s="2"/>
      <c r="FPQ658" s="2"/>
      <c r="FPR658" s="2"/>
      <c r="FPS658" s="2"/>
      <c r="FPT658" s="2"/>
      <c r="FPU658" s="2"/>
      <c r="FPV658" s="2"/>
      <c r="FPW658" s="2"/>
      <c r="FPX658" s="2"/>
      <c r="FPY658" s="2"/>
      <c r="FPZ658" s="2"/>
      <c r="FQA658" s="2"/>
      <c r="FQB658" s="2"/>
      <c r="FQC658" s="2"/>
      <c r="FQD658" s="2"/>
      <c r="FQE658" s="2"/>
      <c r="FQF658" s="2"/>
      <c r="FQG658" s="2"/>
      <c r="FQH658" s="2"/>
      <c r="FQI658" s="2"/>
      <c r="FQJ658" s="2"/>
      <c r="FQK658" s="2"/>
      <c r="FQL658" s="2"/>
      <c r="FQM658" s="2"/>
      <c r="FQN658" s="2"/>
      <c r="FQO658" s="2"/>
      <c r="FQP658" s="2"/>
      <c r="FQQ658" s="2"/>
      <c r="FQR658" s="2"/>
      <c r="FQS658" s="2"/>
      <c r="FQT658" s="2"/>
      <c r="FQU658" s="2"/>
      <c r="FQV658" s="2"/>
      <c r="FQW658" s="2"/>
      <c r="FQX658" s="2"/>
      <c r="FQY658" s="2"/>
      <c r="FQZ658" s="2"/>
      <c r="FRA658" s="2"/>
      <c r="FRB658" s="2"/>
      <c r="FRC658" s="2"/>
      <c r="FRD658" s="2"/>
      <c r="FRE658" s="2"/>
      <c r="FRF658" s="2"/>
      <c r="FRG658" s="2"/>
      <c r="FRH658" s="2"/>
      <c r="FRI658" s="2"/>
      <c r="FRJ658" s="2"/>
      <c r="FRK658" s="2"/>
      <c r="FRL658" s="2"/>
      <c r="FRM658" s="2"/>
      <c r="FRN658" s="2"/>
      <c r="FRO658" s="2"/>
      <c r="FRP658" s="2"/>
      <c r="FRQ658" s="2"/>
      <c r="FRR658" s="2"/>
      <c r="FRS658" s="2"/>
      <c r="FRT658" s="2"/>
      <c r="FRU658" s="2"/>
      <c r="FRV658" s="2"/>
      <c r="FRW658" s="2"/>
      <c r="FRX658" s="2"/>
      <c r="FRY658" s="2"/>
      <c r="FRZ658" s="2"/>
      <c r="FSA658" s="2"/>
      <c r="FSB658" s="2"/>
      <c r="FSC658" s="2"/>
      <c r="FSD658" s="2"/>
      <c r="FSE658" s="2"/>
      <c r="FSF658" s="2"/>
      <c r="FSG658" s="2"/>
      <c r="FSH658" s="2"/>
      <c r="FSI658" s="2"/>
      <c r="FSJ658" s="2"/>
      <c r="FSK658" s="2"/>
      <c r="FSL658" s="2"/>
      <c r="FSM658" s="2"/>
      <c r="FSN658" s="2"/>
      <c r="FSO658" s="2"/>
      <c r="FSP658" s="2"/>
      <c r="FSQ658" s="2"/>
      <c r="FSR658" s="2"/>
      <c r="FSS658" s="2"/>
      <c r="FST658" s="2"/>
      <c r="FSU658" s="2"/>
      <c r="FSV658" s="2"/>
      <c r="FSW658" s="2"/>
      <c r="FSX658" s="2"/>
      <c r="FSY658" s="2"/>
      <c r="FSZ658" s="2"/>
      <c r="FTA658" s="2"/>
      <c r="FTB658" s="2"/>
      <c r="FTC658" s="2"/>
      <c r="FTD658" s="2"/>
      <c r="FTE658" s="2"/>
      <c r="FTF658" s="2"/>
      <c r="FTG658" s="2"/>
      <c r="FTH658" s="2"/>
      <c r="FTI658" s="2"/>
      <c r="FTJ658" s="2"/>
      <c r="FTK658" s="2"/>
      <c r="FTL658" s="2"/>
      <c r="FTM658" s="2"/>
      <c r="FTN658" s="2"/>
      <c r="FTO658" s="2"/>
      <c r="FTP658" s="2"/>
      <c r="FTQ658" s="2"/>
      <c r="FTR658" s="2"/>
      <c r="FTS658" s="2"/>
      <c r="FTT658" s="2"/>
      <c r="FTU658" s="2"/>
      <c r="FTV658" s="2"/>
      <c r="FTW658" s="2"/>
      <c r="FTX658" s="2"/>
      <c r="FTY658" s="2"/>
      <c r="FTZ658" s="2"/>
      <c r="FUA658" s="2"/>
      <c r="FUB658" s="2"/>
      <c r="FUC658" s="2"/>
      <c r="FUD658" s="2"/>
      <c r="FUE658" s="2"/>
      <c r="FUF658" s="2"/>
      <c r="FUG658" s="2"/>
      <c r="FUH658" s="2"/>
      <c r="FUI658" s="2"/>
      <c r="FUJ658" s="2"/>
      <c r="FUK658" s="2"/>
      <c r="FUL658" s="2"/>
      <c r="FUM658" s="2"/>
      <c r="FUN658" s="2"/>
      <c r="FUO658" s="2"/>
      <c r="FUP658" s="2"/>
      <c r="FUQ658" s="2"/>
      <c r="FUR658" s="2"/>
      <c r="FUS658" s="2"/>
      <c r="FUT658" s="2"/>
      <c r="FUU658" s="2"/>
      <c r="FUV658" s="2"/>
      <c r="FUW658" s="2"/>
      <c r="FUX658" s="2"/>
      <c r="FUY658" s="2"/>
      <c r="FUZ658" s="2"/>
      <c r="FVA658" s="2"/>
      <c r="FVB658" s="2"/>
      <c r="FVC658" s="2"/>
      <c r="FVD658" s="2"/>
      <c r="FVE658" s="2"/>
      <c r="FVF658" s="2"/>
      <c r="FVG658" s="2"/>
      <c r="FVH658" s="2"/>
      <c r="FVI658" s="2"/>
      <c r="FVJ658" s="2"/>
      <c r="FVK658" s="2"/>
      <c r="FVL658" s="2"/>
      <c r="FVM658" s="2"/>
      <c r="FVN658" s="2"/>
      <c r="FVO658" s="2"/>
      <c r="FVP658" s="2"/>
      <c r="FVQ658" s="2"/>
      <c r="FVR658" s="2"/>
      <c r="FVS658" s="2"/>
      <c r="FVT658" s="2"/>
      <c r="FVU658" s="2"/>
      <c r="FVV658" s="2"/>
      <c r="FVW658" s="2"/>
      <c r="FVX658" s="2"/>
      <c r="FVY658" s="2"/>
      <c r="FVZ658" s="2"/>
      <c r="FWA658" s="2"/>
      <c r="FWB658" s="2"/>
      <c r="FWC658" s="2"/>
      <c r="FWD658" s="2"/>
      <c r="FWE658" s="2"/>
      <c r="FWF658" s="2"/>
      <c r="FWG658" s="2"/>
      <c r="FWH658" s="2"/>
      <c r="FWI658" s="2"/>
      <c r="FWJ658" s="2"/>
      <c r="FWK658" s="2"/>
      <c r="FWL658" s="2"/>
      <c r="FWM658" s="2"/>
      <c r="FWN658" s="2"/>
      <c r="FWO658" s="2"/>
      <c r="FWP658" s="2"/>
      <c r="FWQ658" s="2"/>
      <c r="FWR658" s="2"/>
      <c r="FWS658" s="2"/>
      <c r="FWT658" s="2"/>
      <c r="FWU658" s="2"/>
      <c r="FWV658" s="2"/>
      <c r="FWW658" s="2"/>
      <c r="FWX658" s="2"/>
      <c r="FWY658" s="2"/>
      <c r="FWZ658" s="2"/>
      <c r="FXA658" s="2"/>
      <c r="FXB658" s="2"/>
      <c r="FXC658" s="2"/>
      <c r="FXD658" s="2"/>
      <c r="FXE658" s="2"/>
      <c r="FXF658" s="2"/>
      <c r="FXG658" s="2"/>
      <c r="FXH658" s="2"/>
      <c r="FXI658" s="2"/>
      <c r="FXJ658" s="2"/>
      <c r="FXK658" s="2"/>
      <c r="FXL658" s="2"/>
      <c r="FXM658" s="2"/>
      <c r="FXN658" s="2"/>
      <c r="FXO658" s="2"/>
      <c r="FXP658" s="2"/>
      <c r="FXQ658" s="2"/>
      <c r="FXR658" s="2"/>
      <c r="FXS658" s="2"/>
      <c r="FXT658" s="2"/>
      <c r="FXU658" s="2"/>
      <c r="FXV658" s="2"/>
      <c r="FXW658" s="2"/>
      <c r="FXX658" s="2"/>
      <c r="FXY658" s="2"/>
      <c r="FXZ658" s="2"/>
      <c r="FYA658" s="2"/>
      <c r="FYB658" s="2"/>
      <c r="FYC658" s="2"/>
      <c r="FYD658" s="2"/>
      <c r="FYE658" s="2"/>
      <c r="FYF658" s="2"/>
      <c r="FYG658" s="2"/>
      <c r="FYH658" s="2"/>
      <c r="FYI658" s="2"/>
      <c r="FYJ658" s="2"/>
      <c r="FYK658" s="2"/>
      <c r="FYL658" s="2"/>
      <c r="FYM658" s="2"/>
      <c r="FYN658" s="2"/>
      <c r="FYO658" s="2"/>
      <c r="FYP658" s="2"/>
      <c r="FYQ658" s="2"/>
      <c r="FYR658" s="2"/>
      <c r="FYS658" s="2"/>
      <c r="FYT658" s="2"/>
      <c r="FYU658" s="2"/>
      <c r="FYV658" s="2"/>
      <c r="FYW658" s="2"/>
      <c r="FYX658" s="2"/>
      <c r="FYY658" s="2"/>
      <c r="FYZ658" s="2"/>
      <c r="FZA658" s="2"/>
      <c r="FZB658" s="2"/>
      <c r="FZC658" s="2"/>
      <c r="FZD658" s="2"/>
      <c r="FZE658" s="2"/>
      <c r="FZF658" s="2"/>
      <c r="FZG658" s="2"/>
      <c r="FZH658" s="2"/>
      <c r="FZI658" s="2"/>
      <c r="FZJ658" s="2"/>
      <c r="FZK658" s="2"/>
      <c r="FZL658" s="2"/>
      <c r="FZM658" s="2"/>
      <c r="FZN658" s="2"/>
      <c r="FZO658" s="2"/>
      <c r="FZP658" s="2"/>
      <c r="FZQ658" s="2"/>
      <c r="FZR658" s="2"/>
      <c r="FZS658" s="2"/>
      <c r="FZT658" s="2"/>
      <c r="FZU658" s="2"/>
      <c r="FZV658" s="2"/>
      <c r="FZW658" s="2"/>
      <c r="FZX658" s="2"/>
      <c r="FZY658" s="2"/>
      <c r="FZZ658" s="2"/>
      <c r="GAA658" s="2"/>
      <c r="GAB658" s="2"/>
      <c r="GAC658" s="2"/>
      <c r="GAD658" s="2"/>
      <c r="GAE658" s="2"/>
      <c r="GAF658" s="2"/>
      <c r="GAG658" s="2"/>
      <c r="GAH658" s="2"/>
      <c r="GAI658" s="2"/>
      <c r="GAJ658" s="2"/>
      <c r="GAK658" s="2"/>
      <c r="GAL658" s="2"/>
      <c r="GAM658" s="2"/>
      <c r="GAN658" s="2"/>
      <c r="GAO658" s="2"/>
      <c r="GAP658" s="2"/>
      <c r="GAQ658" s="2"/>
      <c r="GAR658" s="2"/>
      <c r="GAS658" s="2"/>
      <c r="GAT658" s="2"/>
      <c r="GAU658" s="2"/>
      <c r="GAV658" s="2"/>
      <c r="GAW658" s="2"/>
      <c r="GAX658" s="2"/>
      <c r="GAY658" s="2"/>
      <c r="GAZ658" s="2"/>
      <c r="GBA658" s="2"/>
      <c r="GBB658" s="2"/>
      <c r="GBC658" s="2"/>
      <c r="GBD658" s="2"/>
      <c r="GBE658" s="2"/>
      <c r="GBF658" s="2"/>
      <c r="GBG658" s="2"/>
      <c r="GBH658" s="2"/>
      <c r="GBI658" s="2"/>
      <c r="GBJ658" s="2"/>
      <c r="GBK658" s="2"/>
      <c r="GBL658" s="2"/>
      <c r="GBM658" s="2"/>
      <c r="GBN658" s="2"/>
      <c r="GBO658" s="2"/>
      <c r="GBP658" s="2"/>
      <c r="GBQ658" s="2"/>
      <c r="GBR658" s="2"/>
      <c r="GBS658" s="2"/>
      <c r="GBT658" s="2"/>
      <c r="GBU658" s="2"/>
      <c r="GBV658" s="2"/>
      <c r="GBW658" s="2"/>
      <c r="GBX658" s="2"/>
      <c r="GBY658" s="2"/>
      <c r="GBZ658" s="2"/>
      <c r="GCA658" s="2"/>
      <c r="GCB658" s="2"/>
      <c r="GCC658" s="2"/>
      <c r="GCD658" s="2"/>
      <c r="GCE658" s="2"/>
      <c r="GCF658" s="2"/>
      <c r="GCG658" s="2"/>
      <c r="GCH658" s="2"/>
      <c r="GCI658" s="2"/>
      <c r="GCJ658" s="2"/>
      <c r="GCK658" s="2"/>
      <c r="GCL658" s="2"/>
      <c r="GCM658" s="2"/>
      <c r="GCN658" s="2"/>
      <c r="GCO658" s="2"/>
      <c r="GCP658" s="2"/>
      <c r="GCQ658" s="2"/>
      <c r="GCR658" s="2"/>
      <c r="GCS658" s="2"/>
      <c r="GCT658" s="2"/>
      <c r="GCU658" s="2"/>
      <c r="GCV658" s="2"/>
      <c r="GCW658" s="2"/>
      <c r="GCX658" s="2"/>
      <c r="GCY658" s="2"/>
      <c r="GCZ658" s="2"/>
      <c r="GDA658" s="2"/>
      <c r="GDB658" s="2"/>
      <c r="GDC658" s="2"/>
      <c r="GDD658" s="2"/>
      <c r="GDE658" s="2"/>
      <c r="GDF658" s="2"/>
      <c r="GDG658" s="2"/>
      <c r="GDH658" s="2"/>
      <c r="GDI658" s="2"/>
      <c r="GDJ658" s="2"/>
      <c r="GDK658" s="2"/>
      <c r="GDL658" s="2"/>
      <c r="GDM658" s="2"/>
      <c r="GDN658" s="2"/>
      <c r="GDO658" s="2"/>
      <c r="GDP658" s="2"/>
      <c r="GDQ658" s="2"/>
      <c r="GDR658" s="2"/>
      <c r="GDS658" s="2"/>
      <c r="GDT658" s="2"/>
      <c r="GDU658" s="2"/>
      <c r="GDV658" s="2"/>
      <c r="GDW658" s="2"/>
      <c r="GDX658" s="2"/>
      <c r="GDY658" s="2"/>
      <c r="GDZ658" s="2"/>
      <c r="GEA658" s="2"/>
      <c r="GEB658" s="2"/>
      <c r="GEC658" s="2"/>
      <c r="GED658" s="2"/>
      <c r="GEE658" s="2"/>
      <c r="GEF658" s="2"/>
      <c r="GEG658" s="2"/>
      <c r="GEH658" s="2"/>
      <c r="GEI658" s="2"/>
      <c r="GEJ658" s="2"/>
      <c r="GEK658" s="2"/>
      <c r="GEL658" s="2"/>
      <c r="GEM658" s="2"/>
      <c r="GEN658" s="2"/>
      <c r="GEO658" s="2"/>
      <c r="GEP658" s="2"/>
      <c r="GEQ658" s="2"/>
      <c r="GER658" s="2"/>
      <c r="GES658" s="2"/>
      <c r="GET658" s="2"/>
      <c r="GEU658" s="2"/>
      <c r="GEV658" s="2"/>
      <c r="GEW658" s="2"/>
      <c r="GEX658" s="2"/>
      <c r="GEY658" s="2"/>
      <c r="GEZ658" s="2"/>
      <c r="GFA658" s="2"/>
      <c r="GFB658" s="2"/>
      <c r="GFC658" s="2"/>
      <c r="GFD658" s="2"/>
      <c r="GFE658" s="2"/>
      <c r="GFF658" s="2"/>
      <c r="GFG658" s="2"/>
      <c r="GFH658" s="2"/>
      <c r="GFI658" s="2"/>
      <c r="GFJ658" s="2"/>
      <c r="GFK658" s="2"/>
      <c r="GFL658" s="2"/>
      <c r="GFM658" s="2"/>
      <c r="GFN658" s="2"/>
      <c r="GFO658" s="2"/>
      <c r="GFP658" s="2"/>
      <c r="GFQ658" s="2"/>
      <c r="GFR658" s="2"/>
      <c r="GFS658" s="2"/>
      <c r="GFT658" s="2"/>
      <c r="GFU658" s="2"/>
      <c r="GFV658" s="2"/>
      <c r="GFW658" s="2"/>
      <c r="GFX658" s="2"/>
      <c r="GFY658" s="2"/>
      <c r="GFZ658" s="2"/>
      <c r="GGA658" s="2"/>
      <c r="GGB658" s="2"/>
      <c r="GGC658" s="2"/>
      <c r="GGD658" s="2"/>
      <c r="GGE658" s="2"/>
      <c r="GGF658" s="2"/>
      <c r="GGG658" s="2"/>
      <c r="GGH658" s="2"/>
      <c r="GGI658" s="2"/>
      <c r="GGJ658" s="2"/>
      <c r="GGK658" s="2"/>
      <c r="GGL658" s="2"/>
      <c r="GGM658" s="2"/>
      <c r="GGN658" s="2"/>
      <c r="GGO658" s="2"/>
      <c r="GGP658" s="2"/>
      <c r="GGQ658" s="2"/>
      <c r="GGR658" s="2"/>
      <c r="GGS658" s="2"/>
      <c r="GGT658" s="2"/>
      <c r="GGU658" s="2"/>
      <c r="GGV658" s="2"/>
      <c r="GGW658" s="2"/>
      <c r="GGX658" s="2"/>
      <c r="GGY658" s="2"/>
      <c r="GGZ658" s="2"/>
      <c r="GHA658" s="2"/>
      <c r="GHB658" s="2"/>
      <c r="GHC658" s="2"/>
      <c r="GHD658" s="2"/>
      <c r="GHE658" s="2"/>
      <c r="GHF658" s="2"/>
      <c r="GHG658" s="2"/>
      <c r="GHH658" s="2"/>
      <c r="GHI658" s="2"/>
      <c r="GHJ658" s="2"/>
      <c r="GHK658" s="2"/>
      <c r="GHL658" s="2"/>
      <c r="GHM658" s="2"/>
      <c r="GHN658" s="2"/>
      <c r="GHO658" s="2"/>
      <c r="GHP658" s="2"/>
      <c r="GHQ658" s="2"/>
      <c r="GHR658" s="2"/>
      <c r="GHS658" s="2"/>
      <c r="GHT658" s="2"/>
      <c r="GHU658" s="2"/>
      <c r="GHV658" s="2"/>
      <c r="GHW658" s="2"/>
      <c r="GHX658" s="2"/>
      <c r="GHY658" s="2"/>
      <c r="GHZ658" s="2"/>
      <c r="GIA658" s="2"/>
      <c r="GIB658" s="2"/>
      <c r="GIC658" s="2"/>
      <c r="GID658" s="2"/>
      <c r="GIE658" s="2"/>
      <c r="GIF658" s="2"/>
      <c r="GIG658" s="2"/>
      <c r="GIH658" s="2"/>
      <c r="GII658" s="2"/>
      <c r="GIJ658" s="2"/>
      <c r="GIK658" s="2"/>
      <c r="GIL658" s="2"/>
      <c r="GIM658" s="2"/>
      <c r="GIN658" s="2"/>
      <c r="GIO658" s="2"/>
      <c r="GIP658" s="2"/>
      <c r="GIQ658" s="2"/>
      <c r="GIR658" s="2"/>
      <c r="GIS658" s="2"/>
      <c r="GIT658" s="2"/>
      <c r="GIU658" s="2"/>
      <c r="GIV658" s="2"/>
      <c r="GIW658" s="2"/>
      <c r="GIX658" s="2"/>
      <c r="GIY658" s="2"/>
      <c r="GIZ658" s="2"/>
      <c r="GJA658" s="2"/>
      <c r="GJB658" s="2"/>
      <c r="GJC658" s="2"/>
      <c r="GJD658" s="2"/>
      <c r="GJE658" s="2"/>
      <c r="GJF658" s="2"/>
      <c r="GJG658" s="2"/>
      <c r="GJH658" s="2"/>
      <c r="GJI658" s="2"/>
      <c r="GJJ658" s="2"/>
      <c r="GJK658" s="2"/>
      <c r="GJL658" s="2"/>
      <c r="GJM658" s="2"/>
      <c r="GJN658" s="2"/>
      <c r="GJO658" s="2"/>
      <c r="GJP658" s="2"/>
      <c r="GJQ658" s="2"/>
      <c r="GJR658" s="2"/>
      <c r="GJS658" s="2"/>
      <c r="GJT658" s="2"/>
      <c r="GJU658" s="2"/>
      <c r="GJV658" s="2"/>
      <c r="GJW658" s="2"/>
      <c r="GJX658" s="2"/>
      <c r="GJY658" s="2"/>
      <c r="GJZ658" s="2"/>
      <c r="GKA658" s="2"/>
      <c r="GKB658" s="2"/>
      <c r="GKC658" s="2"/>
      <c r="GKD658" s="2"/>
      <c r="GKE658" s="2"/>
      <c r="GKF658" s="2"/>
      <c r="GKG658" s="2"/>
      <c r="GKH658" s="2"/>
      <c r="GKI658" s="2"/>
      <c r="GKJ658" s="2"/>
      <c r="GKK658" s="2"/>
      <c r="GKL658" s="2"/>
      <c r="GKM658" s="2"/>
      <c r="GKN658" s="2"/>
      <c r="GKO658" s="2"/>
      <c r="GKP658" s="2"/>
      <c r="GKQ658" s="2"/>
      <c r="GKR658" s="2"/>
      <c r="GKS658" s="2"/>
      <c r="GKT658" s="2"/>
      <c r="GKU658" s="2"/>
      <c r="GKV658" s="2"/>
      <c r="GKW658" s="2"/>
      <c r="GKX658" s="2"/>
      <c r="GKY658" s="2"/>
      <c r="GKZ658" s="2"/>
      <c r="GLA658" s="2"/>
      <c r="GLB658" s="2"/>
      <c r="GLC658" s="2"/>
      <c r="GLD658" s="2"/>
      <c r="GLE658" s="2"/>
      <c r="GLF658" s="2"/>
      <c r="GLG658" s="2"/>
      <c r="GLH658" s="2"/>
      <c r="GLI658" s="2"/>
      <c r="GLJ658" s="2"/>
      <c r="GLK658" s="2"/>
      <c r="GLL658" s="2"/>
      <c r="GLM658" s="2"/>
      <c r="GLN658" s="2"/>
      <c r="GLO658" s="2"/>
      <c r="GLP658" s="2"/>
      <c r="GLQ658" s="2"/>
      <c r="GLR658" s="2"/>
      <c r="GLS658" s="2"/>
      <c r="GLT658" s="2"/>
      <c r="GLU658" s="2"/>
      <c r="GLV658" s="2"/>
      <c r="GLW658" s="2"/>
      <c r="GLX658" s="2"/>
      <c r="GLY658" s="2"/>
      <c r="GLZ658" s="2"/>
      <c r="GMA658" s="2"/>
      <c r="GMB658" s="2"/>
      <c r="GMC658" s="2"/>
      <c r="GMD658" s="2"/>
      <c r="GME658" s="2"/>
      <c r="GMF658" s="2"/>
      <c r="GMG658" s="2"/>
      <c r="GMH658" s="2"/>
      <c r="GMI658" s="2"/>
      <c r="GMJ658" s="2"/>
      <c r="GMK658" s="2"/>
      <c r="GML658" s="2"/>
      <c r="GMM658" s="2"/>
      <c r="GMN658" s="2"/>
      <c r="GMO658" s="2"/>
      <c r="GMP658" s="2"/>
      <c r="GMQ658" s="2"/>
      <c r="GMR658" s="2"/>
      <c r="GMS658" s="2"/>
      <c r="GMT658" s="2"/>
      <c r="GMU658" s="2"/>
      <c r="GMV658" s="2"/>
      <c r="GMW658" s="2"/>
      <c r="GMX658" s="2"/>
      <c r="GMY658" s="2"/>
      <c r="GMZ658" s="2"/>
      <c r="GNA658" s="2"/>
      <c r="GNB658" s="2"/>
      <c r="GNC658" s="2"/>
      <c r="GND658" s="2"/>
      <c r="GNE658" s="2"/>
      <c r="GNF658" s="2"/>
      <c r="GNG658" s="2"/>
      <c r="GNH658" s="2"/>
      <c r="GNI658" s="2"/>
      <c r="GNJ658" s="2"/>
      <c r="GNK658" s="2"/>
      <c r="GNL658" s="2"/>
      <c r="GNM658" s="2"/>
      <c r="GNN658" s="2"/>
      <c r="GNO658" s="2"/>
      <c r="GNP658" s="2"/>
      <c r="GNQ658" s="2"/>
      <c r="GNR658" s="2"/>
      <c r="GNS658" s="2"/>
      <c r="GNT658" s="2"/>
      <c r="GNU658" s="2"/>
      <c r="GNV658" s="2"/>
      <c r="GNW658" s="2"/>
      <c r="GNX658" s="2"/>
      <c r="GNY658" s="2"/>
      <c r="GNZ658" s="2"/>
      <c r="GOA658" s="2"/>
      <c r="GOB658" s="2"/>
      <c r="GOC658" s="2"/>
      <c r="GOD658" s="2"/>
      <c r="GOE658" s="2"/>
      <c r="GOF658" s="2"/>
      <c r="GOG658" s="2"/>
      <c r="GOH658" s="2"/>
      <c r="GOI658" s="2"/>
      <c r="GOJ658" s="2"/>
      <c r="GOK658" s="2"/>
      <c r="GOL658" s="2"/>
      <c r="GOM658" s="2"/>
      <c r="GON658" s="2"/>
      <c r="GOO658" s="2"/>
      <c r="GOP658" s="2"/>
      <c r="GOQ658" s="2"/>
      <c r="GOR658" s="2"/>
      <c r="GOS658" s="2"/>
      <c r="GOT658" s="2"/>
      <c r="GOU658" s="2"/>
      <c r="GOV658" s="2"/>
      <c r="GOW658" s="2"/>
      <c r="GOX658" s="2"/>
      <c r="GOY658" s="2"/>
      <c r="GOZ658" s="2"/>
      <c r="GPA658" s="2"/>
      <c r="GPB658" s="2"/>
      <c r="GPC658" s="2"/>
      <c r="GPD658" s="2"/>
      <c r="GPE658" s="2"/>
      <c r="GPF658" s="2"/>
      <c r="GPG658" s="2"/>
      <c r="GPH658" s="2"/>
      <c r="GPI658" s="2"/>
      <c r="GPJ658" s="2"/>
      <c r="GPK658" s="2"/>
      <c r="GPL658" s="2"/>
      <c r="GPM658" s="2"/>
      <c r="GPN658" s="2"/>
      <c r="GPO658" s="2"/>
      <c r="GPP658" s="2"/>
      <c r="GPQ658" s="2"/>
      <c r="GPR658" s="2"/>
      <c r="GPS658" s="2"/>
      <c r="GPT658" s="2"/>
      <c r="GPU658" s="2"/>
      <c r="GPV658" s="2"/>
      <c r="GPW658" s="2"/>
      <c r="GPX658" s="2"/>
      <c r="GPY658" s="2"/>
      <c r="GPZ658" s="2"/>
      <c r="GQA658" s="2"/>
      <c r="GQB658" s="2"/>
      <c r="GQC658" s="2"/>
      <c r="GQD658" s="2"/>
      <c r="GQE658" s="2"/>
      <c r="GQF658" s="2"/>
      <c r="GQG658" s="2"/>
      <c r="GQH658" s="2"/>
      <c r="GQI658" s="2"/>
      <c r="GQJ658" s="2"/>
      <c r="GQK658" s="2"/>
      <c r="GQL658" s="2"/>
      <c r="GQM658" s="2"/>
      <c r="GQN658" s="2"/>
      <c r="GQO658" s="2"/>
      <c r="GQP658" s="2"/>
      <c r="GQQ658" s="2"/>
      <c r="GQR658" s="2"/>
      <c r="GQS658" s="2"/>
      <c r="GQT658" s="2"/>
      <c r="GQU658" s="2"/>
      <c r="GQV658" s="2"/>
      <c r="GQW658" s="2"/>
      <c r="GQX658" s="2"/>
      <c r="GQY658" s="2"/>
      <c r="GQZ658" s="2"/>
      <c r="GRA658" s="2"/>
      <c r="GRB658" s="2"/>
      <c r="GRC658" s="2"/>
      <c r="GRD658" s="2"/>
      <c r="GRE658" s="2"/>
      <c r="GRF658" s="2"/>
      <c r="GRG658" s="2"/>
      <c r="GRH658" s="2"/>
      <c r="GRI658" s="2"/>
      <c r="GRJ658" s="2"/>
      <c r="GRK658" s="2"/>
      <c r="GRL658" s="2"/>
      <c r="GRM658" s="2"/>
      <c r="GRN658" s="2"/>
      <c r="GRO658" s="2"/>
      <c r="GRP658" s="2"/>
      <c r="GRQ658" s="2"/>
      <c r="GRR658" s="2"/>
      <c r="GRS658" s="2"/>
      <c r="GRT658" s="2"/>
      <c r="GRU658" s="2"/>
      <c r="GRV658" s="2"/>
      <c r="GRW658" s="2"/>
      <c r="GRX658" s="2"/>
      <c r="GRY658" s="2"/>
      <c r="GRZ658" s="2"/>
      <c r="GSA658" s="2"/>
      <c r="GSB658" s="2"/>
      <c r="GSC658" s="2"/>
      <c r="GSD658" s="2"/>
      <c r="GSE658" s="2"/>
      <c r="GSF658" s="2"/>
      <c r="GSG658" s="2"/>
      <c r="GSH658" s="2"/>
      <c r="GSI658" s="2"/>
      <c r="GSJ658" s="2"/>
      <c r="GSK658" s="2"/>
      <c r="GSL658" s="2"/>
      <c r="GSM658" s="2"/>
      <c r="GSN658" s="2"/>
      <c r="GSO658" s="2"/>
      <c r="GSP658" s="2"/>
      <c r="GSQ658" s="2"/>
      <c r="GSR658" s="2"/>
      <c r="GSS658" s="2"/>
      <c r="GST658" s="2"/>
      <c r="GSU658" s="2"/>
      <c r="GSV658" s="2"/>
      <c r="GSW658" s="2"/>
      <c r="GSX658" s="2"/>
      <c r="GSY658" s="2"/>
      <c r="GSZ658" s="2"/>
      <c r="GTA658" s="2"/>
      <c r="GTB658" s="2"/>
      <c r="GTC658" s="2"/>
      <c r="GTD658" s="2"/>
      <c r="GTE658" s="2"/>
      <c r="GTF658" s="2"/>
      <c r="GTG658" s="2"/>
      <c r="GTH658" s="2"/>
      <c r="GTI658" s="2"/>
      <c r="GTJ658" s="2"/>
      <c r="GTK658" s="2"/>
      <c r="GTL658" s="2"/>
      <c r="GTM658" s="2"/>
      <c r="GTN658" s="2"/>
      <c r="GTO658" s="2"/>
      <c r="GTP658" s="2"/>
      <c r="GTQ658" s="2"/>
      <c r="GTR658" s="2"/>
      <c r="GTS658" s="2"/>
      <c r="GTT658" s="2"/>
      <c r="GTU658" s="2"/>
      <c r="GTV658" s="2"/>
      <c r="GTW658" s="2"/>
      <c r="GTX658" s="2"/>
      <c r="GTY658" s="2"/>
      <c r="GTZ658" s="2"/>
      <c r="GUA658" s="2"/>
      <c r="GUB658" s="2"/>
      <c r="GUC658" s="2"/>
      <c r="GUD658" s="2"/>
      <c r="GUE658" s="2"/>
      <c r="GUF658" s="2"/>
      <c r="GUG658" s="2"/>
      <c r="GUH658" s="2"/>
      <c r="GUI658" s="2"/>
      <c r="GUJ658" s="2"/>
      <c r="GUK658" s="2"/>
      <c r="GUL658" s="2"/>
      <c r="GUM658" s="2"/>
      <c r="GUN658" s="2"/>
      <c r="GUO658" s="2"/>
      <c r="GUP658" s="2"/>
      <c r="GUQ658" s="2"/>
      <c r="GUR658" s="2"/>
      <c r="GUS658" s="2"/>
      <c r="GUT658" s="2"/>
      <c r="GUU658" s="2"/>
      <c r="GUV658" s="2"/>
      <c r="GUW658" s="2"/>
      <c r="GUX658" s="2"/>
      <c r="GUY658" s="2"/>
      <c r="GUZ658" s="2"/>
      <c r="GVA658" s="2"/>
      <c r="GVB658" s="2"/>
      <c r="GVC658" s="2"/>
      <c r="GVD658" s="2"/>
      <c r="GVE658" s="2"/>
      <c r="GVF658" s="2"/>
      <c r="GVG658" s="2"/>
      <c r="GVH658" s="2"/>
      <c r="GVI658" s="2"/>
      <c r="GVJ658" s="2"/>
      <c r="GVK658" s="2"/>
      <c r="GVL658" s="2"/>
      <c r="GVM658" s="2"/>
      <c r="GVN658" s="2"/>
      <c r="GVO658" s="2"/>
      <c r="GVP658" s="2"/>
      <c r="GVQ658" s="2"/>
      <c r="GVR658" s="2"/>
      <c r="GVS658" s="2"/>
      <c r="GVT658" s="2"/>
      <c r="GVU658" s="2"/>
      <c r="GVV658" s="2"/>
      <c r="GVW658" s="2"/>
      <c r="GVX658" s="2"/>
      <c r="GVY658" s="2"/>
      <c r="GVZ658" s="2"/>
      <c r="GWA658" s="2"/>
      <c r="GWB658" s="2"/>
      <c r="GWC658" s="2"/>
      <c r="GWD658" s="2"/>
      <c r="GWE658" s="2"/>
      <c r="GWF658" s="2"/>
      <c r="GWG658" s="2"/>
      <c r="GWH658" s="2"/>
      <c r="GWI658" s="2"/>
      <c r="GWJ658" s="2"/>
      <c r="GWK658" s="2"/>
      <c r="GWL658" s="2"/>
      <c r="GWM658" s="2"/>
      <c r="GWN658" s="2"/>
      <c r="GWO658" s="2"/>
      <c r="GWP658" s="2"/>
      <c r="GWQ658" s="2"/>
      <c r="GWR658" s="2"/>
      <c r="GWS658" s="2"/>
      <c r="GWT658" s="2"/>
      <c r="GWU658" s="2"/>
      <c r="GWV658" s="2"/>
      <c r="GWW658" s="2"/>
      <c r="GWX658" s="2"/>
      <c r="GWY658" s="2"/>
      <c r="GWZ658" s="2"/>
      <c r="GXA658" s="2"/>
      <c r="GXB658" s="2"/>
      <c r="GXC658" s="2"/>
      <c r="GXD658" s="2"/>
      <c r="GXE658" s="2"/>
      <c r="GXF658" s="2"/>
      <c r="GXG658" s="2"/>
      <c r="GXH658" s="2"/>
      <c r="GXI658" s="2"/>
      <c r="GXJ658" s="2"/>
      <c r="GXK658" s="2"/>
      <c r="GXL658" s="2"/>
      <c r="GXM658" s="2"/>
      <c r="GXN658" s="2"/>
      <c r="GXO658" s="2"/>
      <c r="GXP658" s="2"/>
      <c r="GXQ658" s="2"/>
      <c r="GXR658" s="2"/>
      <c r="GXS658" s="2"/>
      <c r="GXT658" s="2"/>
      <c r="GXU658" s="2"/>
      <c r="GXV658" s="2"/>
      <c r="GXW658" s="2"/>
      <c r="GXX658" s="2"/>
      <c r="GXY658" s="2"/>
      <c r="GXZ658" s="2"/>
      <c r="GYA658" s="2"/>
      <c r="GYB658" s="2"/>
      <c r="GYC658" s="2"/>
      <c r="GYD658" s="2"/>
      <c r="GYE658" s="2"/>
      <c r="GYF658" s="2"/>
      <c r="GYG658" s="2"/>
      <c r="GYH658" s="2"/>
      <c r="GYI658" s="2"/>
      <c r="GYJ658" s="2"/>
      <c r="GYK658" s="2"/>
      <c r="GYL658" s="2"/>
      <c r="GYM658" s="2"/>
      <c r="GYN658" s="2"/>
      <c r="GYO658" s="2"/>
      <c r="GYP658" s="2"/>
      <c r="GYQ658" s="2"/>
      <c r="GYR658" s="2"/>
      <c r="GYS658" s="2"/>
      <c r="GYT658" s="2"/>
      <c r="GYU658" s="2"/>
      <c r="GYV658" s="2"/>
      <c r="GYW658" s="2"/>
      <c r="GYX658" s="2"/>
      <c r="GYY658" s="2"/>
      <c r="GYZ658" s="2"/>
      <c r="GZA658" s="2"/>
      <c r="GZB658" s="2"/>
      <c r="GZC658" s="2"/>
      <c r="GZD658" s="2"/>
      <c r="GZE658" s="2"/>
      <c r="GZF658" s="2"/>
      <c r="GZG658" s="2"/>
      <c r="GZH658" s="2"/>
      <c r="GZI658" s="2"/>
      <c r="GZJ658" s="2"/>
      <c r="GZK658" s="2"/>
      <c r="GZL658" s="2"/>
      <c r="GZM658" s="2"/>
      <c r="GZN658" s="2"/>
      <c r="GZO658" s="2"/>
      <c r="GZP658" s="2"/>
      <c r="GZQ658" s="2"/>
      <c r="GZR658" s="2"/>
      <c r="GZS658" s="2"/>
      <c r="GZT658" s="2"/>
      <c r="GZU658" s="2"/>
      <c r="GZV658" s="2"/>
      <c r="GZW658" s="2"/>
      <c r="GZX658" s="2"/>
      <c r="GZY658" s="2"/>
      <c r="GZZ658" s="2"/>
      <c r="HAA658" s="2"/>
      <c r="HAB658" s="2"/>
      <c r="HAC658" s="2"/>
      <c r="HAD658" s="2"/>
      <c r="HAE658" s="2"/>
      <c r="HAF658" s="2"/>
      <c r="HAG658" s="2"/>
      <c r="HAH658" s="2"/>
      <c r="HAI658" s="2"/>
      <c r="HAJ658" s="2"/>
      <c r="HAK658" s="2"/>
      <c r="HAL658" s="2"/>
      <c r="HAM658" s="2"/>
      <c r="HAN658" s="2"/>
      <c r="HAO658" s="2"/>
      <c r="HAP658" s="2"/>
      <c r="HAQ658" s="2"/>
      <c r="HAR658" s="2"/>
      <c r="HAS658" s="2"/>
      <c r="HAT658" s="2"/>
      <c r="HAU658" s="2"/>
      <c r="HAV658" s="2"/>
      <c r="HAW658" s="2"/>
      <c r="HAX658" s="2"/>
      <c r="HAY658" s="2"/>
      <c r="HAZ658" s="2"/>
      <c r="HBA658" s="2"/>
      <c r="HBB658" s="2"/>
      <c r="HBC658" s="2"/>
      <c r="HBD658" s="2"/>
      <c r="HBE658" s="2"/>
      <c r="HBF658" s="2"/>
      <c r="HBG658" s="2"/>
      <c r="HBH658" s="2"/>
      <c r="HBI658" s="2"/>
      <c r="HBJ658" s="2"/>
      <c r="HBK658" s="2"/>
      <c r="HBL658" s="2"/>
      <c r="HBM658" s="2"/>
      <c r="HBN658" s="2"/>
      <c r="HBO658" s="2"/>
      <c r="HBP658" s="2"/>
      <c r="HBQ658" s="2"/>
      <c r="HBR658" s="2"/>
      <c r="HBS658" s="2"/>
      <c r="HBT658" s="2"/>
      <c r="HBU658" s="2"/>
      <c r="HBV658" s="2"/>
      <c r="HBW658" s="2"/>
      <c r="HBX658" s="2"/>
      <c r="HBY658" s="2"/>
      <c r="HBZ658" s="2"/>
      <c r="HCA658" s="2"/>
      <c r="HCB658" s="2"/>
      <c r="HCC658" s="2"/>
      <c r="HCD658" s="2"/>
      <c r="HCE658" s="2"/>
      <c r="HCF658" s="2"/>
      <c r="HCG658" s="2"/>
      <c r="HCH658" s="2"/>
      <c r="HCI658" s="2"/>
      <c r="HCJ658" s="2"/>
      <c r="HCK658" s="2"/>
      <c r="HCL658" s="2"/>
      <c r="HCM658" s="2"/>
      <c r="HCN658" s="2"/>
      <c r="HCO658" s="2"/>
      <c r="HCP658" s="2"/>
      <c r="HCQ658" s="2"/>
      <c r="HCR658" s="2"/>
      <c r="HCS658" s="2"/>
      <c r="HCT658" s="2"/>
      <c r="HCU658" s="2"/>
      <c r="HCV658" s="2"/>
      <c r="HCW658" s="2"/>
      <c r="HCX658" s="2"/>
      <c r="HCY658" s="2"/>
      <c r="HCZ658" s="2"/>
      <c r="HDA658" s="2"/>
      <c r="HDB658" s="2"/>
      <c r="HDC658" s="2"/>
      <c r="HDD658" s="2"/>
      <c r="HDE658" s="2"/>
      <c r="HDF658" s="2"/>
      <c r="HDG658" s="2"/>
      <c r="HDH658" s="2"/>
      <c r="HDI658" s="2"/>
      <c r="HDJ658" s="2"/>
      <c r="HDK658" s="2"/>
      <c r="HDL658" s="2"/>
      <c r="HDM658" s="2"/>
      <c r="HDN658" s="2"/>
      <c r="HDO658" s="2"/>
      <c r="HDP658" s="2"/>
      <c r="HDQ658" s="2"/>
      <c r="HDR658" s="2"/>
      <c r="HDS658" s="2"/>
      <c r="HDT658" s="2"/>
      <c r="HDU658" s="2"/>
      <c r="HDV658" s="2"/>
      <c r="HDW658" s="2"/>
      <c r="HDX658" s="2"/>
      <c r="HDY658" s="2"/>
      <c r="HDZ658" s="2"/>
      <c r="HEA658" s="2"/>
      <c r="HEB658" s="2"/>
      <c r="HEC658" s="2"/>
      <c r="HED658" s="2"/>
      <c r="HEE658" s="2"/>
      <c r="HEF658" s="2"/>
      <c r="HEG658" s="2"/>
      <c r="HEH658" s="2"/>
      <c r="HEI658" s="2"/>
      <c r="HEJ658" s="2"/>
      <c r="HEK658" s="2"/>
      <c r="HEL658" s="2"/>
      <c r="HEM658" s="2"/>
      <c r="HEN658" s="2"/>
      <c r="HEO658" s="2"/>
      <c r="HEP658" s="2"/>
      <c r="HEQ658" s="2"/>
      <c r="HER658" s="2"/>
      <c r="HES658" s="2"/>
      <c r="HET658" s="2"/>
      <c r="HEU658" s="2"/>
      <c r="HEV658" s="2"/>
      <c r="HEW658" s="2"/>
      <c r="HEX658" s="2"/>
      <c r="HEY658" s="2"/>
      <c r="HEZ658" s="2"/>
      <c r="HFA658" s="2"/>
      <c r="HFB658" s="2"/>
      <c r="HFC658" s="2"/>
      <c r="HFD658" s="2"/>
      <c r="HFE658" s="2"/>
      <c r="HFF658" s="2"/>
      <c r="HFG658" s="2"/>
      <c r="HFH658" s="2"/>
      <c r="HFI658" s="2"/>
      <c r="HFJ658" s="2"/>
      <c r="HFK658" s="2"/>
      <c r="HFL658" s="2"/>
      <c r="HFM658" s="2"/>
      <c r="HFN658" s="2"/>
      <c r="HFO658" s="2"/>
      <c r="HFP658" s="2"/>
      <c r="HFQ658" s="2"/>
      <c r="HFR658" s="2"/>
      <c r="HFS658" s="2"/>
      <c r="HFT658" s="2"/>
      <c r="HFU658" s="2"/>
      <c r="HFV658" s="2"/>
      <c r="HFW658" s="2"/>
      <c r="HFX658" s="2"/>
      <c r="HFY658" s="2"/>
      <c r="HFZ658" s="2"/>
      <c r="HGA658" s="2"/>
      <c r="HGB658" s="2"/>
      <c r="HGC658" s="2"/>
      <c r="HGD658" s="2"/>
      <c r="HGE658" s="2"/>
      <c r="HGF658" s="2"/>
      <c r="HGG658" s="2"/>
      <c r="HGH658" s="2"/>
      <c r="HGI658" s="2"/>
      <c r="HGJ658" s="2"/>
      <c r="HGK658" s="2"/>
      <c r="HGL658" s="2"/>
      <c r="HGM658" s="2"/>
      <c r="HGN658" s="2"/>
      <c r="HGO658" s="2"/>
      <c r="HGP658" s="2"/>
      <c r="HGQ658" s="2"/>
      <c r="HGR658" s="2"/>
      <c r="HGS658" s="2"/>
      <c r="HGT658" s="2"/>
      <c r="HGU658" s="2"/>
      <c r="HGV658" s="2"/>
      <c r="HGW658" s="2"/>
      <c r="HGX658" s="2"/>
      <c r="HGY658" s="2"/>
      <c r="HGZ658" s="2"/>
      <c r="HHA658" s="2"/>
      <c r="HHB658" s="2"/>
      <c r="HHC658" s="2"/>
      <c r="HHD658" s="2"/>
      <c r="HHE658" s="2"/>
      <c r="HHF658" s="2"/>
      <c r="HHG658" s="2"/>
      <c r="HHH658" s="2"/>
      <c r="HHI658" s="2"/>
      <c r="HHJ658" s="2"/>
      <c r="HHK658" s="2"/>
      <c r="HHL658" s="2"/>
      <c r="HHM658" s="2"/>
      <c r="HHN658" s="2"/>
      <c r="HHO658" s="2"/>
      <c r="HHP658" s="2"/>
      <c r="HHQ658" s="2"/>
      <c r="HHR658" s="2"/>
      <c r="HHS658" s="2"/>
      <c r="HHT658" s="2"/>
      <c r="HHU658" s="2"/>
      <c r="HHV658" s="2"/>
      <c r="HHW658" s="2"/>
      <c r="HHX658" s="2"/>
      <c r="HHY658" s="2"/>
      <c r="HHZ658" s="2"/>
      <c r="HIA658" s="2"/>
      <c r="HIB658" s="2"/>
      <c r="HIC658" s="2"/>
      <c r="HID658" s="2"/>
      <c r="HIE658" s="2"/>
      <c r="HIF658" s="2"/>
      <c r="HIG658" s="2"/>
      <c r="HIH658" s="2"/>
      <c r="HII658" s="2"/>
      <c r="HIJ658" s="2"/>
      <c r="HIK658" s="2"/>
      <c r="HIL658" s="2"/>
      <c r="HIM658" s="2"/>
      <c r="HIN658" s="2"/>
      <c r="HIO658" s="2"/>
      <c r="HIP658" s="2"/>
      <c r="HIQ658" s="2"/>
      <c r="HIR658" s="2"/>
      <c r="HIS658" s="2"/>
      <c r="HIT658" s="2"/>
      <c r="HIU658" s="2"/>
      <c r="HIV658" s="2"/>
      <c r="HIW658" s="2"/>
      <c r="HIX658" s="2"/>
      <c r="HIY658" s="2"/>
      <c r="HIZ658" s="2"/>
      <c r="HJA658" s="2"/>
      <c r="HJB658" s="2"/>
      <c r="HJC658" s="2"/>
      <c r="HJD658" s="2"/>
      <c r="HJE658" s="2"/>
      <c r="HJF658" s="2"/>
      <c r="HJG658" s="2"/>
      <c r="HJH658" s="2"/>
      <c r="HJI658" s="2"/>
      <c r="HJJ658" s="2"/>
      <c r="HJK658" s="2"/>
      <c r="HJL658" s="2"/>
      <c r="HJM658" s="2"/>
      <c r="HJN658" s="2"/>
      <c r="HJO658" s="2"/>
      <c r="HJP658" s="2"/>
      <c r="HJQ658" s="2"/>
      <c r="HJR658" s="2"/>
      <c r="HJS658" s="2"/>
      <c r="HJT658" s="2"/>
      <c r="HJU658" s="2"/>
      <c r="HJV658" s="2"/>
      <c r="HJW658" s="2"/>
      <c r="HJX658" s="2"/>
      <c r="HJY658" s="2"/>
      <c r="HJZ658" s="2"/>
      <c r="HKA658" s="2"/>
      <c r="HKB658" s="2"/>
      <c r="HKC658" s="2"/>
      <c r="HKD658" s="2"/>
      <c r="HKE658" s="2"/>
      <c r="HKF658" s="2"/>
      <c r="HKG658" s="2"/>
      <c r="HKH658" s="2"/>
      <c r="HKI658" s="2"/>
      <c r="HKJ658" s="2"/>
      <c r="HKK658" s="2"/>
      <c r="HKL658" s="2"/>
      <c r="HKM658" s="2"/>
      <c r="HKN658" s="2"/>
      <c r="HKO658" s="2"/>
      <c r="HKP658" s="2"/>
      <c r="HKQ658" s="2"/>
      <c r="HKR658" s="2"/>
      <c r="HKS658" s="2"/>
      <c r="HKT658" s="2"/>
      <c r="HKU658" s="2"/>
      <c r="HKV658" s="2"/>
      <c r="HKW658" s="2"/>
      <c r="HKX658" s="2"/>
      <c r="HKY658" s="2"/>
      <c r="HKZ658" s="2"/>
      <c r="HLA658" s="2"/>
      <c r="HLB658" s="2"/>
      <c r="HLC658" s="2"/>
      <c r="HLD658" s="2"/>
      <c r="HLE658" s="2"/>
      <c r="HLF658" s="2"/>
      <c r="HLG658" s="2"/>
      <c r="HLH658" s="2"/>
      <c r="HLI658" s="2"/>
      <c r="HLJ658" s="2"/>
      <c r="HLK658" s="2"/>
      <c r="HLL658" s="2"/>
      <c r="HLM658" s="2"/>
      <c r="HLN658" s="2"/>
      <c r="HLO658" s="2"/>
      <c r="HLP658" s="2"/>
      <c r="HLQ658" s="2"/>
      <c r="HLR658" s="2"/>
      <c r="HLS658" s="2"/>
      <c r="HLT658" s="2"/>
      <c r="HLU658" s="2"/>
      <c r="HLV658" s="2"/>
      <c r="HLW658" s="2"/>
      <c r="HLX658" s="2"/>
      <c r="HLY658" s="2"/>
      <c r="HLZ658" s="2"/>
      <c r="HMA658" s="2"/>
      <c r="HMB658" s="2"/>
      <c r="HMC658" s="2"/>
      <c r="HMD658" s="2"/>
      <c r="HME658" s="2"/>
      <c r="HMF658" s="2"/>
      <c r="HMG658" s="2"/>
      <c r="HMH658" s="2"/>
      <c r="HMI658" s="2"/>
      <c r="HMJ658" s="2"/>
      <c r="HMK658" s="2"/>
      <c r="HML658" s="2"/>
      <c r="HMM658" s="2"/>
      <c r="HMN658" s="2"/>
      <c r="HMO658" s="2"/>
      <c r="HMP658" s="2"/>
      <c r="HMQ658" s="2"/>
      <c r="HMR658" s="2"/>
      <c r="HMS658" s="2"/>
      <c r="HMT658" s="2"/>
      <c r="HMU658" s="2"/>
      <c r="HMV658" s="2"/>
      <c r="HMW658" s="2"/>
      <c r="HMX658" s="2"/>
      <c r="HMY658" s="2"/>
      <c r="HMZ658" s="2"/>
      <c r="HNA658" s="2"/>
      <c r="HNB658" s="2"/>
      <c r="HNC658" s="2"/>
      <c r="HND658" s="2"/>
      <c r="HNE658" s="2"/>
      <c r="HNF658" s="2"/>
      <c r="HNG658" s="2"/>
      <c r="HNH658" s="2"/>
      <c r="HNI658" s="2"/>
      <c r="HNJ658" s="2"/>
      <c r="HNK658" s="2"/>
      <c r="HNL658" s="2"/>
      <c r="HNM658" s="2"/>
      <c r="HNN658" s="2"/>
      <c r="HNO658" s="2"/>
      <c r="HNP658" s="2"/>
      <c r="HNQ658" s="2"/>
      <c r="HNR658" s="2"/>
      <c r="HNS658" s="2"/>
      <c r="HNT658" s="2"/>
      <c r="HNU658" s="2"/>
      <c r="HNV658" s="2"/>
      <c r="HNW658" s="2"/>
      <c r="HNX658" s="2"/>
      <c r="HNY658" s="2"/>
      <c r="HNZ658" s="2"/>
      <c r="HOA658" s="2"/>
      <c r="HOB658" s="2"/>
      <c r="HOC658" s="2"/>
      <c r="HOD658" s="2"/>
      <c r="HOE658" s="2"/>
      <c r="HOF658" s="2"/>
      <c r="HOG658" s="2"/>
      <c r="HOH658" s="2"/>
      <c r="HOI658" s="2"/>
      <c r="HOJ658" s="2"/>
      <c r="HOK658" s="2"/>
      <c r="HOL658" s="2"/>
      <c r="HOM658" s="2"/>
      <c r="HON658" s="2"/>
      <c r="HOO658" s="2"/>
      <c r="HOP658" s="2"/>
      <c r="HOQ658" s="2"/>
      <c r="HOR658" s="2"/>
      <c r="HOS658" s="2"/>
      <c r="HOT658" s="2"/>
      <c r="HOU658" s="2"/>
      <c r="HOV658" s="2"/>
      <c r="HOW658" s="2"/>
      <c r="HOX658" s="2"/>
      <c r="HOY658" s="2"/>
      <c r="HOZ658" s="2"/>
      <c r="HPA658" s="2"/>
      <c r="HPB658" s="2"/>
      <c r="HPC658" s="2"/>
      <c r="HPD658" s="2"/>
      <c r="HPE658" s="2"/>
      <c r="HPF658" s="2"/>
      <c r="HPG658" s="2"/>
      <c r="HPH658" s="2"/>
      <c r="HPI658" s="2"/>
      <c r="HPJ658" s="2"/>
      <c r="HPK658" s="2"/>
      <c r="HPL658" s="2"/>
      <c r="HPM658" s="2"/>
      <c r="HPN658" s="2"/>
      <c r="HPO658" s="2"/>
      <c r="HPP658" s="2"/>
      <c r="HPQ658" s="2"/>
      <c r="HPR658" s="2"/>
      <c r="HPS658" s="2"/>
      <c r="HPT658" s="2"/>
      <c r="HPU658" s="2"/>
      <c r="HPV658" s="2"/>
      <c r="HPW658" s="2"/>
      <c r="HPX658" s="2"/>
      <c r="HPY658" s="2"/>
      <c r="HPZ658" s="2"/>
      <c r="HQA658" s="2"/>
      <c r="HQB658" s="2"/>
      <c r="HQC658" s="2"/>
      <c r="HQD658" s="2"/>
      <c r="HQE658" s="2"/>
      <c r="HQF658" s="2"/>
      <c r="HQG658" s="2"/>
      <c r="HQH658" s="2"/>
      <c r="HQI658" s="2"/>
      <c r="HQJ658" s="2"/>
      <c r="HQK658" s="2"/>
      <c r="HQL658" s="2"/>
      <c r="HQM658" s="2"/>
      <c r="HQN658" s="2"/>
      <c r="HQO658" s="2"/>
      <c r="HQP658" s="2"/>
      <c r="HQQ658" s="2"/>
      <c r="HQR658" s="2"/>
      <c r="HQS658" s="2"/>
      <c r="HQT658" s="2"/>
      <c r="HQU658" s="2"/>
      <c r="HQV658" s="2"/>
      <c r="HQW658" s="2"/>
      <c r="HQX658" s="2"/>
      <c r="HQY658" s="2"/>
      <c r="HQZ658" s="2"/>
      <c r="HRA658" s="2"/>
      <c r="HRB658" s="2"/>
      <c r="HRC658" s="2"/>
      <c r="HRD658" s="2"/>
      <c r="HRE658" s="2"/>
      <c r="HRF658" s="2"/>
      <c r="HRG658" s="2"/>
      <c r="HRH658" s="2"/>
      <c r="HRI658" s="2"/>
      <c r="HRJ658" s="2"/>
      <c r="HRK658" s="2"/>
      <c r="HRL658" s="2"/>
      <c r="HRM658" s="2"/>
      <c r="HRN658" s="2"/>
      <c r="HRO658" s="2"/>
      <c r="HRP658" s="2"/>
      <c r="HRQ658" s="2"/>
      <c r="HRR658" s="2"/>
      <c r="HRS658" s="2"/>
      <c r="HRT658" s="2"/>
      <c r="HRU658" s="2"/>
      <c r="HRV658" s="2"/>
      <c r="HRW658" s="2"/>
      <c r="HRX658" s="2"/>
      <c r="HRY658" s="2"/>
      <c r="HRZ658" s="2"/>
      <c r="HSA658" s="2"/>
      <c r="HSB658" s="2"/>
      <c r="HSC658" s="2"/>
      <c r="HSD658" s="2"/>
      <c r="HSE658" s="2"/>
      <c r="HSF658" s="2"/>
      <c r="HSG658" s="2"/>
      <c r="HSH658" s="2"/>
      <c r="HSI658" s="2"/>
      <c r="HSJ658" s="2"/>
      <c r="HSK658" s="2"/>
      <c r="HSL658" s="2"/>
      <c r="HSM658" s="2"/>
      <c r="HSN658" s="2"/>
      <c r="HSO658" s="2"/>
      <c r="HSP658" s="2"/>
      <c r="HSQ658" s="2"/>
      <c r="HSR658" s="2"/>
      <c r="HSS658" s="2"/>
      <c r="HST658" s="2"/>
      <c r="HSU658" s="2"/>
      <c r="HSV658" s="2"/>
      <c r="HSW658" s="2"/>
      <c r="HSX658" s="2"/>
      <c r="HSY658" s="2"/>
      <c r="HSZ658" s="2"/>
      <c r="HTA658" s="2"/>
      <c r="HTB658" s="2"/>
      <c r="HTC658" s="2"/>
      <c r="HTD658" s="2"/>
      <c r="HTE658" s="2"/>
      <c r="HTF658" s="2"/>
      <c r="HTG658" s="2"/>
      <c r="HTH658" s="2"/>
      <c r="HTI658" s="2"/>
      <c r="HTJ658" s="2"/>
      <c r="HTK658" s="2"/>
      <c r="HTL658" s="2"/>
      <c r="HTM658" s="2"/>
      <c r="HTN658" s="2"/>
      <c r="HTO658" s="2"/>
      <c r="HTP658" s="2"/>
      <c r="HTQ658" s="2"/>
      <c r="HTR658" s="2"/>
      <c r="HTS658" s="2"/>
      <c r="HTT658" s="2"/>
      <c r="HTU658" s="2"/>
      <c r="HTV658" s="2"/>
      <c r="HTW658" s="2"/>
      <c r="HTX658" s="2"/>
      <c r="HTY658" s="2"/>
      <c r="HTZ658" s="2"/>
      <c r="HUA658" s="2"/>
      <c r="HUB658" s="2"/>
      <c r="HUC658" s="2"/>
      <c r="HUD658" s="2"/>
      <c r="HUE658" s="2"/>
      <c r="HUF658" s="2"/>
      <c r="HUG658" s="2"/>
      <c r="HUH658" s="2"/>
      <c r="HUI658" s="2"/>
      <c r="HUJ658" s="2"/>
      <c r="HUK658" s="2"/>
      <c r="HUL658" s="2"/>
      <c r="HUM658" s="2"/>
      <c r="HUN658" s="2"/>
      <c r="HUO658" s="2"/>
      <c r="HUP658" s="2"/>
      <c r="HUQ658" s="2"/>
      <c r="HUR658" s="2"/>
      <c r="HUS658" s="2"/>
      <c r="HUT658" s="2"/>
      <c r="HUU658" s="2"/>
      <c r="HUV658" s="2"/>
      <c r="HUW658" s="2"/>
      <c r="HUX658" s="2"/>
      <c r="HUY658" s="2"/>
      <c r="HUZ658" s="2"/>
      <c r="HVA658" s="2"/>
      <c r="HVB658" s="2"/>
      <c r="HVC658" s="2"/>
      <c r="HVD658" s="2"/>
      <c r="HVE658" s="2"/>
      <c r="HVF658" s="2"/>
      <c r="HVG658" s="2"/>
      <c r="HVH658" s="2"/>
      <c r="HVI658" s="2"/>
      <c r="HVJ658" s="2"/>
      <c r="HVK658" s="2"/>
      <c r="HVL658" s="2"/>
      <c r="HVM658" s="2"/>
      <c r="HVN658" s="2"/>
      <c r="HVO658" s="2"/>
      <c r="HVP658" s="2"/>
      <c r="HVQ658" s="2"/>
      <c r="HVR658" s="2"/>
      <c r="HVS658" s="2"/>
      <c r="HVT658" s="2"/>
      <c r="HVU658" s="2"/>
      <c r="HVV658" s="2"/>
      <c r="HVW658" s="2"/>
      <c r="HVX658" s="2"/>
      <c r="HVY658" s="2"/>
      <c r="HVZ658" s="2"/>
      <c r="HWA658" s="2"/>
      <c r="HWB658" s="2"/>
      <c r="HWC658" s="2"/>
      <c r="HWD658" s="2"/>
      <c r="HWE658" s="2"/>
      <c r="HWF658" s="2"/>
      <c r="HWG658" s="2"/>
      <c r="HWH658" s="2"/>
      <c r="HWI658" s="2"/>
      <c r="HWJ658" s="2"/>
      <c r="HWK658" s="2"/>
      <c r="HWL658" s="2"/>
      <c r="HWM658" s="2"/>
      <c r="HWN658" s="2"/>
      <c r="HWO658" s="2"/>
      <c r="HWP658" s="2"/>
      <c r="HWQ658" s="2"/>
      <c r="HWR658" s="2"/>
      <c r="HWS658" s="2"/>
      <c r="HWT658" s="2"/>
      <c r="HWU658" s="2"/>
      <c r="HWV658" s="2"/>
      <c r="HWW658" s="2"/>
      <c r="HWX658" s="2"/>
      <c r="HWY658" s="2"/>
      <c r="HWZ658" s="2"/>
      <c r="HXA658" s="2"/>
      <c r="HXB658" s="2"/>
      <c r="HXC658" s="2"/>
      <c r="HXD658" s="2"/>
      <c r="HXE658" s="2"/>
      <c r="HXF658" s="2"/>
      <c r="HXG658" s="2"/>
      <c r="HXH658" s="2"/>
      <c r="HXI658" s="2"/>
      <c r="HXJ658" s="2"/>
      <c r="HXK658" s="2"/>
      <c r="HXL658" s="2"/>
      <c r="HXM658" s="2"/>
      <c r="HXN658" s="2"/>
      <c r="HXO658" s="2"/>
      <c r="HXP658" s="2"/>
      <c r="HXQ658" s="2"/>
      <c r="HXR658" s="2"/>
      <c r="HXS658" s="2"/>
      <c r="HXT658" s="2"/>
      <c r="HXU658" s="2"/>
      <c r="HXV658" s="2"/>
      <c r="HXW658" s="2"/>
      <c r="HXX658" s="2"/>
      <c r="HXY658" s="2"/>
      <c r="HXZ658" s="2"/>
      <c r="HYA658" s="2"/>
      <c r="HYB658" s="2"/>
      <c r="HYC658" s="2"/>
      <c r="HYD658" s="2"/>
      <c r="HYE658" s="2"/>
      <c r="HYF658" s="2"/>
      <c r="HYG658" s="2"/>
      <c r="HYH658" s="2"/>
      <c r="HYI658" s="2"/>
      <c r="HYJ658" s="2"/>
      <c r="HYK658" s="2"/>
      <c r="HYL658" s="2"/>
      <c r="HYM658" s="2"/>
      <c r="HYN658" s="2"/>
      <c r="HYO658" s="2"/>
      <c r="HYP658" s="2"/>
      <c r="HYQ658" s="2"/>
      <c r="HYR658" s="2"/>
      <c r="HYS658" s="2"/>
      <c r="HYT658" s="2"/>
      <c r="HYU658" s="2"/>
      <c r="HYV658" s="2"/>
      <c r="HYW658" s="2"/>
      <c r="HYX658" s="2"/>
      <c r="HYY658" s="2"/>
      <c r="HYZ658" s="2"/>
      <c r="HZA658" s="2"/>
      <c r="HZB658" s="2"/>
      <c r="HZC658" s="2"/>
      <c r="HZD658" s="2"/>
      <c r="HZE658" s="2"/>
      <c r="HZF658" s="2"/>
      <c r="HZG658" s="2"/>
      <c r="HZH658" s="2"/>
      <c r="HZI658" s="2"/>
      <c r="HZJ658" s="2"/>
      <c r="HZK658" s="2"/>
      <c r="HZL658" s="2"/>
      <c r="HZM658" s="2"/>
      <c r="HZN658" s="2"/>
      <c r="HZO658" s="2"/>
      <c r="HZP658" s="2"/>
      <c r="HZQ658" s="2"/>
      <c r="HZR658" s="2"/>
      <c r="HZS658" s="2"/>
      <c r="HZT658" s="2"/>
      <c r="HZU658" s="2"/>
      <c r="HZV658" s="2"/>
      <c r="HZW658" s="2"/>
      <c r="HZX658" s="2"/>
      <c r="HZY658" s="2"/>
      <c r="HZZ658" s="2"/>
      <c r="IAA658" s="2"/>
      <c r="IAB658" s="2"/>
      <c r="IAC658" s="2"/>
      <c r="IAD658" s="2"/>
      <c r="IAE658" s="2"/>
      <c r="IAF658" s="2"/>
      <c r="IAG658" s="2"/>
      <c r="IAH658" s="2"/>
      <c r="IAI658" s="2"/>
      <c r="IAJ658" s="2"/>
      <c r="IAK658" s="2"/>
      <c r="IAL658" s="2"/>
      <c r="IAM658" s="2"/>
      <c r="IAN658" s="2"/>
      <c r="IAO658" s="2"/>
      <c r="IAP658" s="2"/>
      <c r="IAQ658" s="2"/>
      <c r="IAR658" s="2"/>
      <c r="IAS658" s="2"/>
      <c r="IAT658" s="2"/>
      <c r="IAU658" s="2"/>
      <c r="IAV658" s="2"/>
      <c r="IAW658" s="2"/>
      <c r="IAX658" s="2"/>
      <c r="IAY658" s="2"/>
      <c r="IAZ658" s="2"/>
      <c r="IBA658" s="2"/>
      <c r="IBB658" s="2"/>
      <c r="IBC658" s="2"/>
      <c r="IBD658" s="2"/>
      <c r="IBE658" s="2"/>
      <c r="IBF658" s="2"/>
      <c r="IBG658" s="2"/>
      <c r="IBH658" s="2"/>
      <c r="IBI658" s="2"/>
      <c r="IBJ658" s="2"/>
      <c r="IBK658" s="2"/>
      <c r="IBL658" s="2"/>
      <c r="IBM658" s="2"/>
      <c r="IBN658" s="2"/>
      <c r="IBO658" s="2"/>
      <c r="IBP658" s="2"/>
      <c r="IBQ658" s="2"/>
      <c r="IBR658" s="2"/>
      <c r="IBS658" s="2"/>
      <c r="IBT658" s="2"/>
      <c r="IBU658" s="2"/>
      <c r="IBV658" s="2"/>
      <c r="IBW658" s="2"/>
      <c r="IBX658" s="2"/>
      <c r="IBY658" s="2"/>
      <c r="IBZ658" s="2"/>
      <c r="ICA658" s="2"/>
      <c r="ICB658" s="2"/>
      <c r="ICC658" s="2"/>
      <c r="ICD658" s="2"/>
      <c r="ICE658" s="2"/>
      <c r="ICF658" s="2"/>
      <c r="ICG658" s="2"/>
      <c r="ICH658" s="2"/>
      <c r="ICI658" s="2"/>
      <c r="ICJ658" s="2"/>
      <c r="ICK658" s="2"/>
      <c r="ICL658" s="2"/>
      <c r="ICM658" s="2"/>
      <c r="ICN658" s="2"/>
      <c r="ICO658" s="2"/>
      <c r="ICP658" s="2"/>
      <c r="ICQ658" s="2"/>
      <c r="ICR658" s="2"/>
      <c r="ICS658" s="2"/>
      <c r="ICT658" s="2"/>
      <c r="ICU658" s="2"/>
      <c r="ICV658" s="2"/>
      <c r="ICW658" s="2"/>
      <c r="ICX658" s="2"/>
      <c r="ICY658" s="2"/>
      <c r="ICZ658" s="2"/>
      <c r="IDA658" s="2"/>
      <c r="IDB658" s="2"/>
      <c r="IDC658" s="2"/>
      <c r="IDD658" s="2"/>
      <c r="IDE658" s="2"/>
      <c r="IDF658" s="2"/>
      <c r="IDG658" s="2"/>
      <c r="IDH658" s="2"/>
      <c r="IDI658" s="2"/>
      <c r="IDJ658" s="2"/>
      <c r="IDK658" s="2"/>
      <c r="IDL658" s="2"/>
      <c r="IDM658" s="2"/>
      <c r="IDN658" s="2"/>
      <c r="IDO658" s="2"/>
      <c r="IDP658" s="2"/>
      <c r="IDQ658" s="2"/>
      <c r="IDR658" s="2"/>
      <c r="IDS658" s="2"/>
      <c r="IDT658" s="2"/>
      <c r="IDU658" s="2"/>
      <c r="IDV658" s="2"/>
      <c r="IDW658" s="2"/>
      <c r="IDX658" s="2"/>
      <c r="IDY658" s="2"/>
      <c r="IDZ658" s="2"/>
      <c r="IEA658" s="2"/>
      <c r="IEB658" s="2"/>
      <c r="IEC658" s="2"/>
      <c r="IED658" s="2"/>
      <c r="IEE658" s="2"/>
      <c r="IEF658" s="2"/>
      <c r="IEG658" s="2"/>
      <c r="IEH658" s="2"/>
      <c r="IEI658" s="2"/>
      <c r="IEJ658" s="2"/>
      <c r="IEK658" s="2"/>
      <c r="IEL658" s="2"/>
      <c r="IEM658" s="2"/>
      <c r="IEN658" s="2"/>
      <c r="IEO658" s="2"/>
      <c r="IEP658" s="2"/>
      <c r="IEQ658" s="2"/>
      <c r="IER658" s="2"/>
      <c r="IES658" s="2"/>
      <c r="IET658" s="2"/>
      <c r="IEU658" s="2"/>
      <c r="IEV658" s="2"/>
      <c r="IEW658" s="2"/>
      <c r="IEX658" s="2"/>
      <c r="IEY658" s="2"/>
      <c r="IEZ658" s="2"/>
      <c r="IFA658" s="2"/>
      <c r="IFB658" s="2"/>
      <c r="IFC658" s="2"/>
      <c r="IFD658" s="2"/>
      <c r="IFE658" s="2"/>
      <c r="IFF658" s="2"/>
      <c r="IFG658" s="2"/>
      <c r="IFH658" s="2"/>
      <c r="IFI658" s="2"/>
      <c r="IFJ658" s="2"/>
      <c r="IFK658" s="2"/>
      <c r="IFL658" s="2"/>
      <c r="IFM658" s="2"/>
      <c r="IFN658" s="2"/>
      <c r="IFO658" s="2"/>
      <c r="IFP658" s="2"/>
      <c r="IFQ658" s="2"/>
      <c r="IFR658" s="2"/>
      <c r="IFS658" s="2"/>
      <c r="IFT658" s="2"/>
      <c r="IFU658" s="2"/>
      <c r="IFV658" s="2"/>
      <c r="IFW658" s="2"/>
      <c r="IFX658" s="2"/>
      <c r="IFY658" s="2"/>
      <c r="IFZ658" s="2"/>
      <c r="IGA658" s="2"/>
      <c r="IGB658" s="2"/>
      <c r="IGC658" s="2"/>
      <c r="IGD658" s="2"/>
      <c r="IGE658" s="2"/>
      <c r="IGF658" s="2"/>
      <c r="IGG658" s="2"/>
      <c r="IGH658" s="2"/>
      <c r="IGI658" s="2"/>
      <c r="IGJ658" s="2"/>
      <c r="IGK658" s="2"/>
      <c r="IGL658" s="2"/>
      <c r="IGM658" s="2"/>
      <c r="IGN658" s="2"/>
      <c r="IGO658" s="2"/>
      <c r="IGP658" s="2"/>
      <c r="IGQ658" s="2"/>
      <c r="IGR658" s="2"/>
      <c r="IGS658" s="2"/>
      <c r="IGT658" s="2"/>
      <c r="IGU658" s="2"/>
      <c r="IGV658" s="2"/>
      <c r="IGW658" s="2"/>
      <c r="IGX658" s="2"/>
      <c r="IGY658" s="2"/>
      <c r="IGZ658" s="2"/>
      <c r="IHA658" s="2"/>
      <c r="IHB658" s="2"/>
      <c r="IHC658" s="2"/>
      <c r="IHD658" s="2"/>
      <c r="IHE658" s="2"/>
      <c r="IHF658" s="2"/>
      <c r="IHG658" s="2"/>
      <c r="IHH658" s="2"/>
      <c r="IHI658" s="2"/>
      <c r="IHJ658" s="2"/>
      <c r="IHK658" s="2"/>
      <c r="IHL658" s="2"/>
      <c r="IHM658" s="2"/>
      <c r="IHN658" s="2"/>
      <c r="IHO658" s="2"/>
      <c r="IHP658" s="2"/>
      <c r="IHQ658" s="2"/>
      <c r="IHR658" s="2"/>
      <c r="IHS658" s="2"/>
      <c r="IHT658" s="2"/>
      <c r="IHU658" s="2"/>
      <c r="IHV658" s="2"/>
      <c r="IHW658" s="2"/>
      <c r="IHX658" s="2"/>
      <c r="IHY658" s="2"/>
      <c r="IHZ658" s="2"/>
      <c r="IIA658" s="2"/>
      <c r="IIB658" s="2"/>
      <c r="IIC658" s="2"/>
      <c r="IID658" s="2"/>
      <c r="IIE658" s="2"/>
      <c r="IIF658" s="2"/>
      <c r="IIG658" s="2"/>
      <c r="IIH658" s="2"/>
      <c r="III658" s="2"/>
      <c r="IIJ658" s="2"/>
      <c r="IIK658" s="2"/>
      <c r="IIL658" s="2"/>
      <c r="IIM658" s="2"/>
      <c r="IIN658" s="2"/>
      <c r="IIO658" s="2"/>
      <c r="IIP658" s="2"/>
      <c r="IIQ658" s="2"/>
      <c r="IIR658" s="2"/>
      <c r="IIS658" s="2"/>
      <c r="IIT658" s="2"/>
      <c r="IIU658" s="2"/>
      <c r="IIV658" s="2"/>
      <c r="IIW658" s="2"/>
      <c r="IIX658" s="2"/>
      <c r="IIY658" s="2"/>
      <c r="IIZ658" s="2"/>
      <c r="IJA658" s="2"/>
      <c r="IJB658" s="2"/>
      <c r="IJC658" s="2"/>
      <c r="IJD658" s="2"/>
      <c r="IJE658" s="2"/>
      <c r="IJF658" s="2"/>
      <c r="IJG658" s="2"/>
      <c r="IJH658" s="2"/>
      <c r="IJI658" s="2"/>
      <c r="IJJ658" s="2"/>
      <c r="IJK658" s="2"/>
      <c r="IJL658" s="2"/>
      <c r="IJM658" s="2"/>
      <c r="IJN658" s="2"/>
      <c r="IJO658" s="2"/>
      <c r="IJP658" s="2"/>
      <c r="IJQ658" s="2"/>
      <c r="IJR658" s="2"/>
      <c r="IJS658" s="2"/>
      <c r="IJT658" s="2"/>
      <c r="IJU658" s="2"/>
      <c r="IJV658" s="2"/>
      <c r="IJW658" s="2"/>
      <c r="IJX658" s="2"/>
      <c r="IJY658" s="2"/>
      <c r="IJZ658" s="2"/>
      <c r="IKA658" s="2"/>
      <c r="IKB658" s="2"/>
      <c r="IKC658" s="2"/>
      <c r="IKD658" s="2"/>
      <c r="IKE658" s="2"/>
      <c r="IKF658" s="2"/>
      <c r="IKG658" s="2"/>
      <c r="IKH658" s="2"/>
      <c r="IKI658" s="2"/>
      <c r="IKJ658" s="2"/>
      <c r="IKK658" s="2"/>
      <c r="IKL658" s="2"/>
      <c r="IKM658" s="2"/>
      <c r="IKN658" s="2"/>
      <c r="IKO658" s="2"/>
      <c r="IKP658" s="2"/>
      <c r="IKQ658" s="2"/>
      <c r="IKR658" s="2"/>
      <c r="IKS658" s="2"/>
      <c r="IKT658" s="2"/>
      <c r="IKU658" s="2"/>
      <c r="IKV658" s="2"/>
      <c r="IKW658" s="2"/>
      <c r="IKX658" s="2"/>
      <c r="IKY658" s="2"/>
      <c r="IKZ658" s="2"/>
      <c r="ILA658" s="2"/>
      <c r="ILB658" s="2"/>
      <c r="ILC658" s="2"/>
      <c r="ILD658" s="2"/>
      <c r="ILE658" s="2"/>
      <c r="ILF658" s="2"/>
      <c r="ILG658" s="2"/>
      <c r="ILH658" s="2"/>
      <c r="ILI658" s="2"/>
      <c r="ILJ658" s="2"/>
      <c r="ILK658" s="2"/>
      <c r="ILL658" s="2"/>
      <c r="ILM658" s="2"/>
      <c r="ILN658" s="2"/>
      <c r="ILO658" s="2"/>
      <c r="ILP658" s="2"/>
      <c r="ILQ658" s="2"/>
      <c r="ILR658" s="2"/>
      <c r="ILS658" s="2"/>
      <c r="ILT658" s="2"/>
      <c r="ILU658" s="2"/>
      <c r="ILV658" s="2"/>
      <c r="ILW658" s="2"/>
      <c r="ILX658" s="2"/>
      <c r="ILY658" s="2"/>
      <c r="ILZ658" s="2"/>
      <c r="IMA658" s="2"/>
      <c r="IMB658" s="2"/>
      <c r="IMC658" s="2"/>
      <c r="IMD658" s="2"/>
      <c r="IME658" s="2"/>
      <c r="IMF658" s="2"/>
      <c r="IMG658" s="2"/>
      <c r="IMH658" s="2"/>
      <c r="IMI658" s="2"/>
      <c r="IMJ658" s="2"/>
      <c r="IMK658" s="2"/>
      <c r="IML658" s="2"/>
      <c r="IMM658" s="2"/>
      <c r="IMN658" s="2"/>
      <c r="IMO658" s="2"/>
      <c r="IMP658" s="2"/>
      <c r="IMQ658" s="2"/>
      <c r="IMR658" s="2"/>
      <c r="IMS658" s="2"/>
      <c r="IMT658" s="2"/>
      <c r="IMU658" s="2"/>
      <c r="IMV658" s="2"/>
      <c r="IMW658" s="2"/>
      <c r="IMX658" s="2"/>
      <c r="IMY658" s="2"/>
      <c r="IMZ658" s="2"/>
      <c r="INA658" s="2"/>
      <c r="INB658" s="2"/>
      <c r="INC658" s="2"/>
      <c r="IND658" s="2"/>
      <c r="INE658" s="2"/>
      <c r="INF658" s="2"/>
      <c r="ING658" s="2"/>
      <c r="INH658" s="2"/>
      <c r="INI658" s="2"/>
      <c r="INJ658" s="2"/>
      <c r="INK658" s="2"/>
      <c r="INL658" s="2"/>
      <c r="INM658" s="2"/>
      <c r="INN658" s="2"/>
      <c r="INO658" s="2"/>
      <c r="INP658" s="2"/>
      <c r="INQ658" s="2"/>
      <c r="INR658" s="2"/>
      <c r="INS658" s="2"/>
      <c r="INT658" s="2"/>
      <c r="INU658" s="2"/>
      <c r="INV658" s="2"/>
      <c r="INW658" s="2"/>
      <c r="INX658" s="2"/>
      <c r="INY658" s="2"/>
      <c r="INZ658" s="2"/>
      <c r="IOA658" s="2"/>
      <c r="IOB658" s="2"/>
      <c r="IOC658" s="2"/>
      <c r="IOD658" s="2"/>
      <c r="IOE658" s="2"/>
      <c r="IOF658" s="2"/>
      <c r="IOG658" s="2"/>
      <c r="IOH658" s="2"/>
      <c r="IOI658" s="2"/>
      <c r="IOJ658" s="2"/>
      <c r="IOK658" s="2"/>
      <c r="IOL658" s="2"/>
      <c r="IOM658" s="2"/>
      <c r="ION658" s="2"/>
      <c r="IOO658" s="2"/>
      <c r="IOP658" s="2"/>
      <c r="IOQ658" s="2"/>
      <c r="IOR658" s="2"/>
      <c r="IOS658" s="2"/>
      <c r="IOT658" s="2"/>
      <c r="IOU658" s="2"/>
      <c r="IOV658" s="2"/>
      <c r="IOW658" s="2"/>
      <c r="IOX658" s="2"/>
      <c r="IOY658" s="2"/>
      <c r="IOZ658" s="2"/>
      <c r="IPA658" s="2"/>
      <c r="IPB658" s="2"/>
      <c r="IPC658" s="2"/>
      <c r="IPD658" s="2"/>
      <c r="IPE658" s="2"/>
      <c r="IPF658" s="2"/>
      <c r="IPG658" s="2"/>
      <c r="IPH658" s="2"/>
      <c r="IPI658" s="2"/>
      <c r="IPJ658" s="2"/>
      <c r="IPK658" s="2"/>
      <c r="IPL658" s="2"/>
      <c r="IPM658" s="2"/>
      <c r="IPN658" s="2"/>
      <c r="IPO658" s="2"/>
      <c r="IPP658" s="2"/>
      <c r="IPQ658" s="2"/>
      <c r="IPR658" s="2"/>
      <c r="IPS658" s="2"/>
      <c r="IPT658" s="2"/>
      <c r="IPU658" s="2"/>
      <c r="IPV658" s="2"/>
      <c r="IPW658" s="2"/>
      <c r="IPX658" s="2"/>
      <c r="IPY658" s="2"/>
      <c r="IPZ658" s="2"/>
      <c r="IQA658" s="2"/>
      <c r="IQB658" s="2"/>
      <c r="IQC658" s="2"/>
      <c r="IQD658" s="2"/>
      <c r="IQE658" s="2"/>
      <c r="IQF658" s="2"/>
      <c r="IQG658" s="2"/>
      <c r="IQH658" s="2"/>
      <c r="IQI658" s="2"/>
      <c r="IQJ658" s="2"/>
      <c r="IQK658" s="2"/>
      <c r="IQL658" s="2"/>
      <c r="IQM658" s="2"/>
      <c r="IQN658" s="2"/>
      <c r="IQO658" s="2"/>
      <c r="IQP658" s="2"/>
      <c r="IQQ658" s="2"/>
      <c r="IQR658" s="2"/>
      <c r="IQS658" s="2"/>
      <c r="IQT658" s="2"/>
      <c r="IQU658" s="2"/>
      <c r="IQV658" s="2"/>
      <c r="IQW658" s="2"/>
      <c r="IQX658" s="2"/>
      <c r="IQY658" s="2"/>
      <c r="IQZ658" s="2"/>
      <c r="IRA658" s="2"/>
      <c r="IRB658" s="2"/>
      <c r="IRC658" s="2"/>
      <c r="IRD658" s="2"/>
      <c r="IRE658" s="2"/>
      <c r="IRF658" s="2"/>
      <c r="IRG658" s="2"/>
      <c r="IRH658" s="2"/>
      <c r="IRI658" s="2"/>
      <c r="IRJ658" s="2"/>
      <c r="IRK658" s="2"/>
      <c r="IRL658" s="2"/>
      <c r="IRM658" s="2"/>
      <c r="IRN658" s="2"/>
      <c r="IRO658" s="2"/>
      <c r="IRP658" s="2"/>
      <c r="IRQ658" s="2"/>
      <c r="IRR658" s="2"/>
      <c r="IRS658" s="2"/>
      <c r="IRT658" s="2"/>
      <c r="IRU658" s="2"/>
      <c r="IRV658" s="2"/>
      <c r="IRW658" s="2"/>
      <c r="IRX658" s="2"/>
      <c r="IRY658" s="2"/>
      <c r="IRZ658" s="2"/>
      <c r="ISA658" s="2"/>
      <c r="ISB658" s="2"/>
      <c r="ISC658" s="2"/>
      <c r="ISD658" s="2"/>
      <c r="ISE658" s="2"/>
      <c r="ISF658" s="2"/>
      <c r="ISG658" s="2"/>
      <c r="ISH658" s="2"/>
      <c r="ISI658" s="2"/>
      <c r="ISJ658" s="2"/>
      <c r="ISK658" s="2"/>
      <c r="ISL658" s="2"/>
      <c r="ISM658" s="2"/>
      <c r="ISN658" s="2"/>
      <c r="ISO658" s="2"/>
      <c r="ISP658" s="2"/>
      <c r="ISQ658" s="2"/>
      <c r="ISR658" s="2"/>
      <c r="ISS658" s="2"/>
      <c r="IST658" s="2"/>
      <c r="ISU658" s="2"/>
      <c r="ISV658" s="2"/>
      <c r="ISW658" s="2"/>
      <c r="ISX658" s="2"/>
      <c r="ISY658" s="2"/>
      <c r="ISZ658" s="2"/>
      <c r="ITA658" s="2"/>
      <c r="ITB658" s="2"/>
      <c r="ITC658" s="2"/>
      <c r="ITD658" s="2"/>
      <c r="ITE658" s="2"/>
      <c r="ITF658" s="2"/>
      <c r="ITG658" s="2"/>
      <c r="ITH658" s="2"/>
      <c r="ITI658" s="2"/>
      <c r="ITJ658" s="2"/>
      <c r="ITK658" s="2"/>
      <c r="ITL658" s="2"/>
      <c r="ITM658" s="2"/>
      <c r="ITN658" s="2"/>
      <c r="ITO658" s="2"/>
      <c r="ITP658" s="2"/>
      <c r="ITQ658" s="2"/>
      <c r="ITR658" s="2"/>
      <c r="ITS658" s="2"/>
      <c r="ITT658" s="2"/>
      <c r="ITU658" s="2"/>
      <c r="ITV658" s="2"/>
      <c r="ITW658" s="2"/>
      <c r="ITX658" s="2"/>
      <c r="ITY658" s="2"/>
      <c r="ITZ658" s="2"/>
      <c r="IUA658" s="2"/>
      <c r="IUB658" s="2"/>
      <c r="IUC658" s="2"/>
      <c r="IUD658" s="2"/>
      <c r="IUE658" s="2"/>
      <c r="IUF658" s="2"/>
      <c r="IUG658" s="2"/>
      <c r="IUH658" s="2"/>
      <c r="IUI658" s="2"/>
      <c r="IUJ658" s="2"/>
      <c r="IUK658" s="2"/>
      <c r="IUL658" s="2"/>
      <c r="IUM658" s="2"/>
      <c r="IUN658" s="2"/>
      <c r="IUO658" s="2"/>
      <c r="IUP658" s="2"/>
      <c r="IUQ658" s="2"/>
      <c r="IUR658" s="2"/>
      <c r="IUS658" s="2"/>
      <c r="IUT658" s="2"/>
      <c r="IUU658" s="2"/>
      <c r="IUV658" s="2"/>
      <c r="IUW658" s="2"/>
      <c r="IUX658" s="2"/>
      <c r="IUY658" s="2"/>
      <c r="IUZ658" s="2"/>
      <c r="IVA658" s="2"/>
      <c r="IVB658" s="2"/>
      <c r="IVC658" s="2"/>
      <c r="IVD658" s="2"/>
      <c r="IVE658" s="2"/>
      <c r="IVF658" s="2"/>
      <c r="IVG658" s="2"/>
      <c r="IVH658" s="2"/>
      <c r="IVI658" s="2"/>
      <c r="IVJ658" s="2"/>
      <c r="IVK658" s="2"/>
      <c r="IVL658" s="2"/>
      <c r="IVM658" s="2"/>
      <c r="IVN658" s="2"/>
      <c r="IVO658" s="2"/>
      <c r="IVP658" s="2"/>
      <c r="IVQ658" s="2"/>
      <c r="IVR658" s="2"/>
      <c r="IVS658" s="2"/>
      <c r="IVT658" s="2"/>
      <c r="IVU658" s="2"/>
      <c r="IVV658" s="2"/>
      <c r="IVW658" s="2"/>
      <c r="IVX658" s="2"/>
      <c r="IVY658" s="2"/>
      <c r="IVZ658" s="2"/>
      <c r="IWA658" s="2"/>
      <c r="IWB658" s="2"/>
      <c r="IWC658" s="2"/>
      <c r="IWD658" s="2"/>
      <c r="IWE658" s="2"/>
      <c r="IWF658" s="2"/>
      <c r="IWG658" s="2"/>
      <c r="IWH658" s="2"/>
      <c r="IWI658" s="2"/>
      <c r="IWJ658" s="2"/>
      <c r="IWK658" s="2"/>
      <c r="IWL658" s="2"/>
      <c r="IWM658" s="2"/>
      <c r="IWN658" s="2"/>
      <c r="IWO658" s="2"/>
      <c r="IWP658" s="2"/>
      <c r="IWQ658" s="2"/>
      <c r="IWR658" s="2"/>
      <c r="IWS658" s="2"/>
      <c r="IWT658" s="2"/>
      <c r="IWU658" s="2"/>
      <c r="IWV658" s="2"/>
      <c r="IWW658" s="2"/>
      <c r="IWX658" s="2"/>
      <c r="IWY658" s="2"/>
      <c r="IWZ658" s="2"/>
      <c r="IXA658" s="2"/>
      <c r="IXB658" s="2"/>
      <c r="IXC658" s="2"/>
      <c r="IXD658" s="2"/>
      <c r="IXE658" s="2"/>
      <c r="IXF658" s="2"/>
      <c r="IXG658" s="2"/>
      <c r="IXH658" s="2"/>
      <c r="IXI658" s="2"/>
      <c r="IXJ658" s="2"/>
      <c r="IXK658" s="2"/>
      <c r="IXL658" s="2"/>
      <c r="IXM658" s="2"/>
      <c r="IXN658" s="2"/>
      <c r="IXO658" s="2"/>
      <c r="IXP658" s="2"/>
      <c r="IXQ658" s="2"/>
      <c r="IXR658" s="2"/>
      <c r="IXS658" s="2"/>
      <c r="IXT658" s="2"/>
      <c r="IXU658" s="2"/>
      <c r="IXV658" s="2"/>
      <c r="IXW658" s="2"/>
      <c r="IXX658" s="2"/>
      <c r="IXY658" s="2"/>
      <c r="IXZ658" s="2"/>
      <c r="IYA658" s="2"/>
      <c r="IYB658" s="2"/>
      <c r="IYC658" s="2"/>
      <c r="IYD658" s="2"/>
      <c r="IYE658" s="2"/>
      <c r="IYF658" s="2"/>
      <c r="IYG658" s="2"/>
      <c r="IYH658" s="2"/>
      <c r="IYI658" s="2"/>
      <c r="IYJ658" s="2"/>
      <c r="IYK658" s="2"/>
      <c r="IYL658" s="2"/>
      <c r="IYM658" s="2"/>
      <c r="IYN658" s="2"/>
      <c r="IYO658" s="2"/>
      <c r="IYP658" s="2"/>
      <c r="IYQ658" s="2"/>
      <c r="IYR658" s="2"/>
      <c r="IYS658" s="2"/>
      <c r="IYT658" s="2"/>
      <c r="IYU658" s="2"/>
      <c r="IYV658" s="2"/>
      <c r="IYW658" s="2"/>
      <c r="IYX658" s="2"/>
      <c r="IYY658" s="2"/>
      <c r="IYZ658" s="2"/>
      <c r="IZA658" s="2"/>
      <c r="IZB658" s="2"/>
      <c r="IZC658" s="2"/>
      <c r="IZD658" s="2"/>
      <c r="IZE658" s="2"/>
      <c r="IZF658" s="2"/>
      <c r="IZG658" s="2"/>
      <c r="IZH658" s="2"/>
      <c r="IZI658" s="2"/>
      <c r="IZJ658" s="2"/>
      <c r="IZK658" s="2"/>
      <c r="IZL658" s="2"/>
      <c r="IZM658" s="2"/>
      <c r="IZN658" s="2"/>
      <c r="IZO658" s="2"/>
      <c r="IZP658" s="2"/>
      <c r="IZQ658" s="2"/>
      <c r="IZR658" s="2"/>
      <c r="IZS658" s="2"/>
      <c r="IZT658" s="2"/>
      <c r="IZU658" s="2"/>
      <c r="IZV658" s="2"/>
      <c r="IZW658" s="2"/>
      <c r="IZX658" s="2"/>
      <c r="IZY658" s="2"/>
      <c r="IZZ658" s="2"/>
      <c r="JAA658" s="2"/>
      <c r="JAB658" s="2"/>
      <c r="JAC658" s="2"/>
      <c r="JAD658" s="2"/>
      <c r="JAE658" s="2"/>
      <c r="JAF658" s="2"/>
      <c r="JAG658" s="2"/>
      <c r="JAH658" s="2"/>
      <c r="JAI658" s="2"/>
      <c r="JAJ658" s="2"/>
      <c r="JAK658" s="2"/>
      <c r="JAL658" s="2"/>
      <c r="JAM658" s="2"/>
      <c r="JAN658" s="2"/>
      <c r="JAO658" s="2"/>
      <c r="JAP658" s="2"/>
      <c r="JAQ658" s="2"/>
      <c r="JAR658" s="2"/>
      <c r="JAS658" s="2"/>
      <c r="JAT658" s="2"/>
      <c r="JAU658" s="2"/>
      <c r="JAV658" s="2"/>
      <c r="JAW658" s="2"/>
      <c r="JAX658" s="2"/>
      <c r="JAY658" s="2"/>
      <c r="JAZ658" s="2"/>
      <c r="JBA658" s="2"/>
      <c r="JBB658" s="2"/>
      <c r="JBC658" s="2"/>
      <c r="JBD658" s="2"/>
      <c r="JBE658" s="2"/>
      <c r="JBF658" s="2"/>
      <c r="JBG658" s="2"/>
      <c r="JBH658" s="2"/>
      <c r="JBI658" s="2"/>
      <c r="JBJ658" s="2"/>
      <c r="JBK658" s="2"/>
      <c r="JBL658" s="2"/>
      <c r="JBM658" s="2"/>
      <c r="JBN658" s="2"/>
      <c r="JBO658" s="2"/>
      <c r="JBP658" s="2"/>
      <c r="JBQ658" s="2"/>
      <c r="JBR658" s="2"/>
      <c r="JBS658" s="2"/>
      <c r="JBT658" s="2"/>
      <c r="JBU658" s="2"/>
      <c r="JBV658" s="2"/>
      <c r="JBW658" s="2"/>
      <c r="JBX658" s="2"/>
      <c r="JBY658" s="2"/>
      <c r="JBZ658" s="2"/>
      <c r="JCA658" s="2"/>
      <c r="JCB658" s="2"/>
      <c r="JCC658" s="2"/>
      <c r="JCD658" s="2"/>
      <c r="JCE658" s="2"/>
      <c r="JCF658" s="2"/>
      <c r="JCG658" s="2"/>
      <c r="JCH658" s="2"/>
      <c r="JCI658" s="2"/>
      <c r="JCJ658" s="2"/>
      <c r="JCK658" s="2"/>
      <c r="JCL658" s="2"/>
      <c r="JCM658" s="2"/>
      <c r="JCN658" s="2"/>
      <c r="JCO658" s="2"/>
      <c r="JCP658" s="2"/>
      <c r="JCQ658" s="2"/>
      <c r="JCR658" s="2"/>
      <c r="JCS658" s="2"/>
      <c r="JCT658" s="2"/>
      <c r="JCU658" s="2"/>
      <c r="JCV658" s="2"/>
      <c r="JCW658" s="2"/>
      <c r="JCX658" s="2"/>
      <c r="JCY658" s="2"/>
      <c r="JCZ658" s="2"/>
      <c r="JDA658" s="2"/>
      <c r="JDB658" s="2"/>
      <c r="JDC658" s="2"/>
      <c r="JDD658" s="2"/>
      <c r="JDE658" s="2"/>
      <c r="JDF658" s="2"/>
      <c r="JDG658" s="2"/>
      <c r="JDH658" s="2"/>
      <c r="JDI658" s="2"/>
      <c r="JDJ658" s="2"/>
      <c r="JDK658" s="2"/>
      <c r="JDL658" s="2"/>
      <c r="JDM658" s="2"/>
      <c r="JDN658" s="2"/>
      <c r="JDO658" s="2"/>
      <c r="JDP658" s="2"/>
      <c r="JDQ658" s="2"/>
      <c r="JDR658" s="2"/>
      <c r="JDS658" s="2"/>
      <c r="JDT658" s="2"/>
      <c r="JDU658" s="2"/>
      <c r="JDV658" s="2"/>
      <c r="JDW658" s="2"/>
      <c r="JDX658" s="2"/>
      <c r="JDY658" s="2"/>
      <c r="JDZ658" s="2"/>
      <c r="JEA658" s="2"/>
      <c r="JEB658" s="2"/>
      <c r="JEC658" s="2"/>
      <c r="JED658" s="2"/>
      <c r="JEE658" s="2"/>
      <c r="JEF658" s="2"/>
      <c r="JEG658" s="2"/>
      <c r="JEH658" s="2"/>
      <c r="JEI658" s="2"/>
      <c r="JEJ658" s="2"/>
      <c r="JEK658" s="2"/>
      <c r="JEL658" s="2"/>
      <c r="JEM658" s="2"/>
      <c r="JEN658" s="2"/>
      <c r="JEO658" s="2"/>
      <c r="JEP658" s="2"/>
      <c r="JEQ658" s="2"/>
      <c r="JER658" s="2"/>
      <c r="JES658" s="2"/>
      <c r="JET658" s="2"/>
      <c r="JEU658" s="2"/>
      <c r="JEV658" s="2"/>
      <c r="JEW658" s="2"/>
      <c r="JEX658" s="2"/>
      <c r="JEY658" s="2"/>
      <c r="JEZ658" s="2"/>
      <c r="JFA658" s="2"/>
      <c r="JFB658" s="2"/>
      <c r="JFC658" s="2"/>
      <c r="JFD658" s="2"/>
      <c r="JFE658" s="2"/>
      <c r="JFF658" s="2"/>
      <c r="JFG658" s="2"/>
      <c r="JFH658" s="2"/>
      <c r="JFI658" s="2"/>
      <c r="JFJ658" s="2"/>
      <c r="JFK658" s="2"/>
      <c r="JFL658" s="2"/>
      <c r="JFM658" s="2"/>
      <c r="JFN658" s="2"/>
      <c r="JFO658" s="2"/>
      <c r="JFP658" s="2"/>
      <c r="JFQ658" s="2"/>
      <c r="JFR658" s="2"/>
      <c r="JFS658" s="2"/>
      <c r="JFT658" s="2"/>
      <c r="JFU658" s="2"/>
      <c r="JFV658" s="2"/>
      <c r="JFW658" s="2"/>
      <c r="JFX658" s="2"/>
      <c r="JFY658" s="2"/>
      <c r="JFZ658" s="2"/>
      <c r="JGA658" s="2"/>
      <c r="JGB658" s="2"/>
      <c r="JGC658" s="2"/>
      <c r="JGD658" s="2"/>
      <c r="JGE658" s="2"/>
      <c r="JGF658" s="2"/>
      <c r="JGG658" s="2"/>
      <c r="JGH658" s="2"/>
      <c r="JGI658" s="2"/>
      <c r="JGJ658" s="2"/>
      <c r="JGK658" s="2"/>
      <c r="JGL658" s="2"/>
      <c r="JGM658" s="2"/>
      <c r="JGN658" s="2"/>
      <c r="JGO658" s="2"/>
      <c r="JGP658" s="2"/>
      <c r="JGQ658" s="2"/>
      <c r="JGR658" s="2"/>
      <c r="JGS658" s="2"/>
      <c r="JGT658" s="2"/>
      <c r="JGU658" s="2"/>
      <c r="JGV658" s="2"/>
      <c r="JGW658" s="2"/>
      <c r="JGX658" s="2"/>
      <c r="JGY658" s="2"/>
      <c r="JGZ658" s="2"/>
      <c r="JHA658" s="2"/>
      <c r="JHB658" s="2"/>
      <c r="JHC658" s="2"/>
      <c r="JHD658" s="2"/>
      <c r="JHE658" s="2"/>
      <c r="JHF658" s="2"/>
      <c r="JHG658" s="2"/>
      <c r="JHH658" s="2"/>
      <c r="JHI658" s="2"/>
      <c r="JHJ658" s="2"/>
      <c r="JHK658" s="2"/>
      <c r="JHL658" s="2"/>
      <c r="JHM658" s="2"/>
      <c r="JHN658" s="2"/>
      <c r="JHO658" s="2"/>
      <c r="JHP658" s="2"/>
      <c r="JHQ658" s="2"/>
      <c r="JHR658" s="2"/>
      <c r="JHS658" s="2"/>
      <c r="JHT658" s="2"/>
      <c r="JHU658" s="2"/>
      <c r="JHV658" s="2"/>
      <c r="JHW658" s="2"/>
      <c r="JHX658" s="2"/>
      <c r="JHY658" s="2"/>
      <c r="JHZ658" s="2"/>
      <c r="JIA658" s="2"/>
      <c r="JIB658" s="2"/>
      <c r="JIC658" s="2"/>
      <c r="JID658" s="2"/>
      <c r="JIE658" s="2"/>
      <c r="JIF658" s="2"/>
      <c r="JIG658" s="2"/>
      <c r="JIH658" s="2"/>
      <c r="JII658" s="2"/>
      <c r="JIJ658" s="2"/>
      <c r="JIK658" s="2"/>
      <c r="JIL658" s="2"/>
      <c r="JIM658" s="2"/>
      <c r="JIN658" s="2"/>
      <c r="JIO658" s="2"/>
      <c r="JIP658" s="2"/>
      <c r="JIQ658" s="2"/>
      <c r="JIR658" s="2"/>
      <c r="JIS658" s="2"/>
      <c r="JIT658" s="2"/>
      <c r="JIU658" s="2"/>
      <c r="JIV658" s="2"/>
      <c r="JIW658" s="2"/>
      <c r="JIX658" s="2"/>
      <c r="JIY658" s="2"/>
      <c r="JIZ658" s="2"/>
      <c r="JJA658" s="2"/>
      <c r="JJB658" s="2"/>
      <c r="JJC658" s="2"/>
      <c r="JJD658" s="2"/>
      <c r="JJE658" s="2"/>
      <c r="JJF658" s="2"/>
      <c r="JJG658" s="2"/>
      <c r="JJH658" s="2"/>
      <c r="JJI658" s="2"/>
      <c r="JJJ658" s="2"/>
      <c r="JJK658" s="2"/>
      <c r="JJL658" s="2"/>
      <c r="JJM658" s="2"/>
      <c r="JJN658" s="2"/>
      <c r="JJO658" s="2"/>
      <c r="JJP658" s="2"/>
      <c r="JJQ658" s="2"/>
      <c r="JJR658" s="2"/>
      <c r="JJS658" s="2"/>
      <c r="JJT658" s="2"/>
      <c r="JJU658" s="2"/>
      <c r="JJV658" s="2"/>
      <c r="JJW658" s="2"/>
      <c r="JJX658" s="2"/>
      <c r="JJY658" s="2"/>
      <c r="JJZ658" s="2"/>
      <c r="JKA658" s="2"/>
      <c r="JKB658" s="2"/>
      <c r="JKC658" s="2"/>
      <c r="JKD658" s="2"/>
      <c r="JKE658" s="2"/>
      <c r="JKF658" s="2"/>
      <c r="JKG658" s="2"/>
      <c r="JKH658" s="2"/>
      <c r="JKI658" s="2"/>
      <c r="JKJ658" s="2"/>
      <c r="JKK658" s="2"/>
      <c r="JKL658" s="2"/>
      <c r="JKM658" s="2"/>
      <c r="JKN658" s="2"/>
      <c r="JKO658" s="2"/>
      <c r="JKP658" s="2"/>
      <c r="JKQ658" s="2"/>
      <c r="JKR658" s="2"/>
      <c r="JKS658" s="2"/>
      <c r="JKT658" s="2"/>
      <c r="JKU658" s="2"/>
      <c r="JKV658" s="2"/>
      <c r="JKW658" s="2"/>
      <c r="JKX658" s="2"/>
      <c r="JKY658" s="2"/>
      <c r="JKZ658" s="2"/>
      <c r="JLA658" s="2"/>
      <c r="JLB658" s="2"/>
      <c r="JLC658" s="2"/>
      <c r="JLD658" s="2"/>
      <c r="JLE658" s="2"/>
      <c r="JLF658" s="2"/>
      <c r="JLG658" s="2"/>
      <c r="JLH658" s="2"/>
      <c r="JLI658" s="2"/>
      <c r="JLJ658" s="2"/>
      <c r="JLK658" s="2"/>
      <c r="JLL658" s="2"/>
      <c r="JLM658" s="2"/>
      <c r="JLN658" s="2"/>
      <c r="JLO658" s="2"/>
      <c r="JLP658" s="2"/>
      <c r="JLQ658" s="2"/>
      <c r="JLR658" s="2"/>
      <c r="JLS658" s="2"/>
      <c r="JLT658" s="2"/>
      <c r="JLU658" s="2"/>
      <c r="JLV658" s="2"/>
      <c r="JLW658" s="2"/>
      <c r="JLX658" s="2"/>
      <c r="JLY658" s="2"/>
      <c r="JLZ658" s="2"/>
      <c r="JMA658" s="2"/>
      <c r="JMB658" s="2"/>
      <c r="JMC658" s="2"/>
      <c r="JMD658" s="2"/>
      <c r="JME658" s="2"/>
      <c r="JMF658" s="2"/>
      <c r="JMG658" s="2"/>
      <c r="JMH658" s="2"/>
      <c r="JMI658" s="2"/>
      <c r="JMJ658" s="2"/>
      <c r="JMK658" s="2"/>
      <c r="JML658" s="2"/>
      <c r="JMM658" s="2"/>
      <c r="JMN658" s="2"/>
      <c r="JMO658" s="2"/>
      <c r="JMP658" s="2"/>
      <c r="JMQ658" s="2"/>
      <c r="JMR658" s="2"/>
      <c r="JMS658" s="2"/>
      <c r="JMT658" s="2"/>
      <c r="JMU658" s="2"/>
      <c r="JMV658" s="2"/>
      <c r="JMW658" s="2"/>
      <c r="JMX658" s="2"/>
      <c r="JMY658" s="2"/>
      <c r="JMZ658" s="2"/>
      <c r="JNA658" s="2"/>
      <c r="JNB658" s="2"/>
      <c r="JNC658" s="2"/>
      <c r="JND658" s="2"/>
      <c r="JNE658" s="2"/>
      <c r="JNF658" s="2"/>
      <c r="JNG658" s="2"/>
      <c r="JNH658" s="2"/>
      <c r="JNI658" s="2"/>
      <c r="JNJ658" s="2"/>
      <c r="JNK658" s="2"/>
      <c r="JNL658" s="2"/>
      <c r="JNM658" s="2"/>
      <c r="JNN658" s="2"/>
      <c r="JNO658" s="2"/>
      <c r="JNP658" s="2"/>
      <c r="JNQ658" s="2"/>
      <c r="JNR658" s="2"/>
      <c r="JNS658" s="2"/>
      <c r="JNT658" s="2"/>
      <c r="JNU658" s="2"/>
      <c r="JNV658" s="2"/>
      <c r="JNW658" s="2"/>
      <c r="JNX658" s="2"/>
      <c r="JNY658" s="2"/>
      <c r="JNZ658" s="2"/>
      <c r="JOA658" s="2"/>
      <c r="JOB658" s="2"/>
      <c r="JOC658" s="2"/>
      <c r="JOD658" s="2"/>
      <c r="JOE658" s="2"/>
      <c r="JOF658" s="2"/>
      <c r="JOG658" s="2"/>
      <c r="JOH658" s="2"/>
      <c r="JOI658" s="2"/>
      <c r="JOJ658" s="2"/>
      <c r="JOK658" s="2"/>
      <c r="JOL658" s="2"/>
      <c r="JOM658" s="2"/>
      <c r="JON658" s="2"/>
      <c r="JOO658" s="2"/>
      <c r="JOP658" s="2"/>
      <c r="JOQ658" s="2"/>
      <c r="JOR658" s="2"/>
      <c r="JOS658" s="2"/>
      <c r="JOT658" s="2"/>
      <c r="JOU658" s="2"/>
      <c r="JOV658" s="2"/>
      <c r="JOW658" s="2"/>
      <c r="JOX658" s="2"/>
      <c r="JOY658" s="2"/>
      <c r="JOZ658" s="2"/>
      <c r="JPA658" s="2"/>
      <c r="JPB658" s="2"/>
      <c r="JPC658" s="2"/>
      <c r="JPD658" s="2"/>
      <c r="JPE658" s="2"/>
      <c r="JPF658" s="2"/>
      <c r="JPG658" s="2"/>
      <c r="JPH658" s="2"/>
      <c r="JPI658" s="2"/>
      <c r="JPJ658" s="2"/>
      <c r="JPK658" s="2"/>
      <c r="JPL658" s="2"/>
      <c r="JPM658" s="2"/>
      <c r="JPN658" s="2"/>
      <c r="JPO658" s="2"/>
      <c r="JPP658" s="2"/>
      <c r="JPQ658" s="2"/>
      <c r="JPR658" s="2"/>
      <c r="JPS658" s="2"/>
      <c r="JPT658" s="2"/>
      <c r="JPU658" s="2"/>
      <c r="JPV658" s="2"/>
      <c r="JPW658" s="2"/>
      <c r="JPX658" s="2"/>
      <c r="JPY658" s="2"/>
      <c r="JPZ658" s="2"/>
      <c r="JQA658" s="2"/>
      <c r="JQB658" s="2"/>
      <c r="JQC658" s="2"/>
      <c r="JQD658" s="2"/>
      <c r="JQE658" s="2"/>
      <c r="JQF658" s="2"/>
      <c r="JQG658" s="2"/>
      <c r="JQH658" s="2"/>
      <c r="JQI658" s="2"/>
      <c r="JQJ658" s="2"/>
      <c r="JQK658" s="2"/>
      <c r="JQL658" s="2"/>
      <c r="JQM658" s="2"/>
      <c r="JQN658" s="2"/>
      <c r="JQO658" s="2"/>
      <c r="JQP658" s="2"/>
      <c r="JQQ658" s="2"/>
      <c r="JQR658" s="2"/>
      <c r="JQS658" s="2"/>
      <c r="JQT658" s="2"/>
      <c r="JQU658" s="2"/>
      <c r="JQV658" s="2"/>
      <c r="JQW658" s="2"/>
      <c r="JQX658" s="2"/>
      <c r="JQY658" s="2"/>
      <c r="JQZ658" s="2"/>
      <c r="JRA658" s="2"/>
      <c r="JRB658" s="2"/>
      <c r="JRC658" s="2"/>
      <c r="JRD658" s="2"/>
      <c r="JRE658" s="2"/>
      <c r="JRF658" s="2"/>
      <c r="JRG658" s="2"/>
      <c r="JRH658" s="2"/>
      <c r="JRI658" s="2"/>
      <c r="JRJ658" s="2"/>
      <c r="JRK658" s="2"/>
      <c r="JRL658" s="2"/>
      <c r="JRM658" s="2"/>
      <c r="JRN658" s="2"/>
      <c r="JRO658" s="2"/>
      <c r="JRP658" s="2"/>
      <c r="JRQ658" s="2"/>
      <c r="JRR658" s="2"/>
      <c r="JRS658" s="2"/>
      <c r="JRT658" s="2"/>
      <c r="JRU658" s="2"/>
      <c r="JRV658" s="2"/>
      <c r="JRW658" s="2"/>
      <c r="JRX658" s="2"/>
      <c r="JRY658" s="2"/>
      <c r="JRZ658" s="2"/>
      <c r="JSA658" s="2"/>
      <c r="JSB658" s="2"/>
      <c r="JSC658" s="2"/>
      <c r="JSD658" s="2"/>
      <c r="JSE658" s="2"/>
      <c r="JSF658" s="2"/>
      <c r="JSG658" s="2"/>
      <c r="JSH658" s="2"/>
      <c r="JSI658" s="2"/>
      <c r="JSJ658" s="2"/>
      <c r="JSK658" s="2"/>
      <c r="JSL658" s="2"/>
      <c r="JSM658" s="2"/>
      <c r="JSN658" s="2"/>
      <c r="JSO658" s="2"/>
      <c r="JSP658" s="2"/>
      <c r="JSQ658" s="2"/>
      <c r="JSR658" s="2"/>
      <c r="JSS658" s="2"/>
      <c r="JST658" s="2"/>
      <c r="JSU658" s="2"/>
      <c r="JSV658" s="2"/>
      <c r="JSW658" s="2"/>
      <c r="JSX658" s="2"/>
      <c r="JSY658" s="2"/>
      <c r="JSZ658" s="2"/>
      <c r="JTA658" s="2"/>
      <c r="JTB658" s="2"/>
      <c r="JTC658" s="2"/>
      <c r="JTD658" s="2"/>
      <c r="JTE658" s="2"/>
      <c r="JTF658" s="2"/>
      <c r="JTG658" s="2"/>
      <c r="JTH658" s="2"/>
      <c r="JTI658" s="2"/>
      <c r="JTJ658" s="2"/>
      <c r="JTK658" s="2"/>
      <c r="JTL658" s="2"/>
      <c r="JTM658" s="2"/>
      <c r="JTN658" s="2"/>
      <c r="JTO658" s="2"/>
      <c r="JTP658" s="2"/>
      <c r="JTQ658" s="2"/>
      <c r="JTR658" s="2"/>
      <c r="JTS658" s="2"/>
      <c r="JTT658" s="2"/>
      <c r="JTU658" s="2"/>
      <c r="JTV658" s="2"/>
      <c r="JTW658" s="2"/>
      <c r="JTX658" s="2"/>
      <c r="JTY658" s="2"/>
      <c r="JTZ658" s="2"/>
      <c r="JUA658" s="2"/>
      <c r="JUB658" s="2"/>
      <c r="JUC658" s="2"/>
      <c r="JUD658" s="2"/>
      <c r="JUE658" s="2"/>
      <c r="JUF658" s="2"/>
      <c r="JUG658" s="2"/>
      <c r="JUH658" s="2"/>
      <c r="JUI658" s="2"/>
      <c r="JUJ658" s="2"/>
      <c r="JUK658" s="2"/>
      <c r="JUL658" s="2"/>
      <c r="JUM658" s="2"/>
      <c r="JUN658" s="2"/>
      <c r="JUO658" s="2"/>
      <c r="JUP658" s="2"/>
      <c r="JUQ658" s="2"/>
      <c r="JUR658" s="2"/>
      <c r="JUS658" s="2"/>
      <c r="JUT658" s="2"/>
      <c r="JUU658" s="2"/>
      <c r="JUV658" s="2"/>
      <c r="JUW658" s="2"/>
      <c r="JUX658" s="2"/>
      <c r="JUY658" s="2"/>
      <c r="JUZ658" s="2"/>
      <c r="JVA658" s="2"/>
      <c r="JVB658" s="2"/>
      <c r="JVC658" s="2"/>
      <c r="JVD658" s="2"/>
      <c r="JVE658" s="2"/>
      <c r="JVF658" s="2"/>
      <c r="JVG658" s="2"/>
      <c r="JVH658" s="2"/>
      <c r="JVI658" s="2"/>
      <c r="JVJ658" s="2"/>
      <c r="JVK658" s="2"/>
      <c r="JVL658" s="2"/>
      <c r="JVM658" s="2"/>
      <c r="JVN658" s="2"/>
      <c r="JVO658" s="2"/>
      <c r="JVP658" s="2"/>
      <c r="JVQ658" s="2"/>
      <c r="JVR658" s="2"/>
      <c r="JVS658" s="2"/>
      <c r="JVT658" s="2"/>
      <c r="JVU658" s="2"/>
      <c r="JVV658" s="2"/>
      <c r="JVW658" s="2"/>
      <c r="JVX658" s="2"/>
      <c r="JVY658" s="2"/>
      <c r="JVZ658" s="2"/>
      <c r="JWA658" s="2"/>
      <c r="JWB658" s="2"/>
      <c r="JWC658" s="2"/>
      <c r="JWD658" s="2"/>
      <c r="JWE658" s="2"/>
      <c r="JWF658" s="2"/>
      <c r="JWG658" s="2"/>
      <c r="JWH658" s="2"/>
      <c r="JWI658" s="2"/>
      <c r="JWJ658" s="2"/>
      <c r="JWK658" s="2"/>
      <c r="JWL658" s="2"/>
      <c r="JWM658" s="2"/>
      <c r="JWN658" s="2"/>
      <c r="JWO658" s="2"/>
      <c r="JWP658" s="2"/>
      <c r="JWQ658" s="2"/>
      <c r="JWR658" s="2"/>
      <c r="JWS658" s="2"/>
      <c r="JWT658" s="2"/>
      <c r="JWU658" s="2"/>
      <c r="JWV658" s="2"/>
      <c r="JWW658" s="2"/>
      <c r="JWX658" s="2"/>
      <c r="JWY658" s="2"/>
      <c r="JWZ658" s="2"/>
      <c r="JXA658" s="2"/>
      <c r="JXB658" s="2"/>
      <c r="JXC658" s="2"/>
      <c r="JXD658" s="2"/>
      <c r="JXE658" s="2"/>
      <c r="JXF658" s="2"/>
      <c r="JXG658" s="2"/>
      <c r="JXH658" s="2"/>
      <c r="JXI658" s="2"/>
      <c r="JXJ658" s="2"/>
      <c r="JXK658" s="2"/>
      <c r="JXL658" s="2"/>
      <c r="JXM658" s="2"/>
      <c r="JXN658" s="2"/>
      <c r="JXO658" s="2"/>
      <c r="JXP658" s="2"/>
      <c r="JXQ658" s="2"/>
      <c r="JXR658" s="2"/>
      <c r="JXS658" s="2"/>
      <c r="JXT658" s="2"/>
      <c r="JXU658" s="2"/>
      <c r="JXV658" s="2"/>
      <c r="JXW658" s="2"/>
      <c r="JXX658" s="2"/>
      <c r="JXY658" s="2"/>
      <c r="JXZ658" s="2"/>
      <c r="JYA658" s="2"/>
      <c r="JYB658" s="2"/>
      <c r="JYC658" s="2"/>
      <c r="JYD658" s="2"/>
      <c r="JYE658" s="2"/>
      <c r="JYF658" s="2"/>
      <c r="JYG658" s="2"/>
      <c r="JYH658" s="2"/>
      <c r="JYI658" s="2"/>
      <c r="JYJ658" s="2"/>
      <c r="JYK658" s="2"/>
      <c r="JYL658" s="2"/>
      <c r="JYM658" s="2"/>
      <c r="JYN658" s="2"/>
      <c r="JYO658" s="2"/>
      <c r="JYP658" s="2"/>
      <c r="JYQ658" s="2"/>
      <c r="JYR658" s="2"/>
      <c r="JYS658" s="2"/>
      <c r="JYT658" s="2"/>
      <c r="JYU658" s="2"/>
      <c r="JYV658" s="2"/>
      <c r="JYW658" s="2"/>
      <c r="JYX658" s="2"/>
      <c r="JYY658" s="2"/>
      <c r="JYZ658" s="2"/>
      <c r="JZA658" s="2"/>
      <c r="JZB658" s="2"/>
      <c r="JZC658" s="2"/>
      <c r="JZD658" s="2"/>
      <c r="JZE658" s="2"/>
      <c r="JZF658" s="2"/>
      <c r="JZG658" s="2"/>
      <c r="JZH658" s="2"/>
      <c r="JZI658" s="2"/>
      <c r="JZJ658" s="2"/>
      <c r="JZK658" s="2"/>
      <c r="JZL658" s="2"/>
      <c r="JZM658" s="2"/>
      <c r="JZN658" s="2"/>
      <c r="JZO658" s="2"/>
      <c r="JZP658" s="2"/>
      <c r="JZQ658" s="2"/>
      <c r="JZR658" s="2"/>
      <c r="JZS658" s="2"/>
      <c r="JZT658" s="2"/>
      <c r="JZU658" s="2"/>
      <c r="JZV658" s="2"/>
      <c r="JZW658" s="2"/>
      <c r="JZX658" s="2"/>
      <c r="JZY658" s="2"/>
      <c r="JZZ658" s="2"/>
      <c r="KAA658" s="2"/>
      <c r="KAB658" s="2"/>
      <c r="KAC658" s="2"/>
      <c r="KAD658" s="2"/>
      <c r="KAE658" s="2"/>
      <c r="KAF658" s="2"/>
      <c r="KAG658" s="2"/>
      <c r="KAH658" s="2"/>
      <c r="KAI658" s="2"/>
      <c r="KAJ658" s="2"/>
      <c r="KAK658" s="2"/>
      <c r="KAL658" s="2"/>
      <c r="KAM658" s="2"/>
      <c r="KAN658" s="2"/>
      <c r="KAO658" s="2"/>
      <c r="KAP658" s="2"/>
      <c r="KAQ658" s="2"/>
      <c r="KAR658" s="2"/>
      <c r="KAS658" s="2"/>
      <c r="KAT658" s="2"/>
      <c r="KAU658" s="2"/>
      <c r="KAV658" s="2"/>
      <c r="KAW658" s="2"/>
      <c r="KAX658" s="2"/>
      <c r="KAY658" s="2"/>
      <c r="KAZ658" s="2"/>
      <c r="KBA658" s="2"/>
      <c r="KBB658" s="2"/>
      <c r="KBC658" s="2"/>
      <c r="KBD658" s="2"/>
      <c r="KBE658" s="2"/>
      <c r="KBF658" s="2"/>
      <c r="KBG658" s="2"/>
      <c r="KBH658" s="2"/>
      <c r="KBI658" s="2"/>
      <c r="KBJ658" s="2"/>
      <c r="KBK658" s="2"/>
      <c r="KBL658" s="2"/>
      <c r="KBM658" s="2"/>
      <c r="KBN658" s="2"/>
      <c r="KBO658" s="2"/>
      <c r="KBP658" s="2"/>
      <c r="KBQ658" s="2"/>
      <c r="KBR658" s="2"/>
      <c r="KBS658" s="2"/>
      <c r="KBT658" s="2"/>
      <c r="KBU658" s="2"/>
      <c r="KBV658" s="2"/>
      <c r="KBW658" s="2"/>
      <c r="KBX658" s="2"/>
      <c r="KBY658" s="2"/>
      <c r="KBZ658" s="2"/>
      <c r="KCA658" s="2"/>
      <c r="KCB658" s="2"/>
      <c r="KCC658" s="2"/>
      <c r="KCD658" s="2"/>
      <c r="KCE658" s="2"/>
      <c r="KCF658" s="2"/>
      <c r="KCG658" s="2"/>
      <c r="KCH658" s="2"/>
      <c r="KCI658" s="2"/>
      <c r="KCJ658" s="2"/>
      <c r="KCK658" s="2"/>
      <c r="KCL658" s="2"/>
      <c r="KCM658" s="2"/>
      <c r="KCN658" s="2"/>
      <c r="KCO658" s="2"/>
      <c r="KCP658" s="2"/>
      <c r="KCQ658" s="2"/>
      <c r="KCR658" s="2"/>
      <c r="KCS658" s="2"/>
      <c r="KCT658" s="2"/>
      <c r="KCU658" s="2"/>
      <c r="KCV658" s="2"/>
      <c r="KCW658" s="2"/>
      <c r="KCX658" s="2"/>
      <c r="KCY658" s="2"/>
      <c r="KCZ658" s="2"/>
      <c r="KDA658" s="2"/>
      <c r="KDB658" s="2"/>
      <c r="KDC658" s="2"/>
      <c r="KDD658" s="2"/>
      <c r="KDE658" s="2"/>
      <c r="KDF658" s="2"/>
      <c r="KDG658" s="2"/>
      <c r="KDH658" s="2"/>
      <c r="KDI658" s="2"/>
      <c r="KDJ658" s="2"/>
      <c r="KDK658" s="2"/>
      <c r="KDL658" s="2"/>
      <c r="KDM658" s="2"/>
      <c r="KDN658" s="2"/>
      <c r="KDO658" s="2"/>
      <c r="KDP658" s="2"/>
      <c r="KDQ658" s="2"/>
      <c r="KDR658" s="2"/>
      <c r="KDS658" s="2"/>
      <c r="KDT658" s="2"/>
      <c r="KDU658" s="2"/>
      <c r="KDV658" s="2"/>
      <c r="KDW658" s="2"/>
      <c r="KDX658" s="2"/>
      <c r="KDY658" s="2"/>
      <c r="KDZ658" s="2"/>
      <c r="KEA658" s="2"/>
      <c r="KEB658" s="2"/>
      <c r="KEC658" s="2"/>
      <c r="KED658" s="2"/>
      <c r="KEE658" s="2"/>
      <c r="KEF658" s="2"/>
      <c r="KEG658" s="2"/>
      <c r="KEH658" s="2"/>
      <c r="KEI658" s="2"/>
      <c r="KEJ658" s="2"/>
      <c r="KEK658" s="2"/>
      <c r="KEL658" s="2"/>
      <c r="KEM658" s="2"/>
      <c r="KEN658" s="2"/>
      <c r="KEO658" s="2"/>
      <c r="KEP658" s="2"/>
      <c r="KEQ658" s="2"/>
      <c r="KER658" s="2"/>
      <c r="KES658" s="2"/>
      <c r="KET658" s="2"/>
      <c r="KEU658" s="2"/>
      <c r="KEV658" s="2"/>
      <c r="KEW658" s="2"/>
      <c r="KEX658" s="2"/>
      <c r="KEY658" s="2"/>
      <c r="KEZ658" s="2"/>
      <c r="KFA658" s="2"/>
      <c r="KFB658" s="2"/>
      <c r="KFC658" s="2"/>
      <c r="KFD658" s="2"/>
      <c r="KFE658" s="2"/>
      <c r="KFF658" s="2"/>
      <c r="KFG658" s="2"/>
      <c r="KFH658" s="2"/>
      <c r="KFI658" s="2"/>
      <c r="KFJ658" s="2"/>
      <c r="KFK658" s="2"/>
      <c r="KFL658" s="2"/>
      <c r="KFM658" s="2"/>
      <c r="KFN658" s="2"/>
      <c r="KFO658" s="2"/>
      <c r="KFP658" s="2"/>
      <c r="KFQ658" s="2"/>
      <c r="KFR658" s="2"/>
      <c r="KFS658" s="2"/>
      <c r="KFT658" s="2"/>
      <c r="KFU658" s="2"/>
      <c r="KFV658" s="2"/>
      <c r="KFW658" s="2"/>
      <c r="KFX658" s="2"/>
      <c r="KFY658" s="2"/>
      <c r="KFZ658" s="2"/>
      <c r="KGA658" s="2"/>
      <c r="KGB658" s="2"/>
      <c r="KGC658" s="2"/>
      <c r="KGD658" s="2"/>
      <c r="KGE658" s="2"/>
      <c r="KGF658" s="2"/>
      <c r="KGG658" s="2"/>
      <c r="KGH658" s="2"/>
      <c r="KGI658" s="2"/>
      <c r="KGJ658" s="2"/>
      <c r="KGK658" s="2"/>
      <c r="KGL658" s="2"/>
      <c r="KGM658" s="2"/>
      <c r="KGN658" s="2"/>
      <c r="KGO658" s="2"/>
      <c r="KGP658" s="2"/>
      <c r="KGQ658" s="2"/>
      <c r="KGR658" s="2"/>
      <c r="KGS658" s="2"/>
      <c r="KGT658" s="2"/>
      <c r="KGU658" s="2"/>
      <c r="KGV658" s="2"/>
      <c r="KGW658" s="2"/>
      <c r="KGX658" s="2"/>
      <c r="KGY658" s="2"/>
      <c r="KGZ658" s="2"/>
      <c r="KHA658" s="2"/>
      <c r="KHB658" s="2"/>
      <c r="KHC658" s="2"/>
      <c r="KHD658" s="2"/>
      <c r="KHE658" s="2"/>
      <c r="KHF658" s="2"/>
      <c r="KHG658" s="2"/>
      <c r="KHH658" s="2"/>
      <c r="KHI658" s="2"/>
      <c r="KHJ658" s="2"/>
      <c r="KHK658" s="2"/>
      <c r="KHL658" s="2"/>
      <c r="KHM658" s="2"/>
      <c r="KHN658" s="2"/>
      <c r="KHO658" s="2"/>
      <c r="KHP658" s="2"/>
      <c r="KHQ658" s="2"/>
      <c r="KHR658" s="2"/>
      <c r="KHS658" s="2"/>
      <c r="KHT658" s="2"/>
      <c r="KHU658" s="2"/>
      <c r="KHV658" s="2"/>
      <c r="KHW658" s="2"/>
      <c r="KHX658" s="2"/>
      <c r="KHY658" s="2"/>
      <c r="KHZ658" s="2"/>
      <c r="KIA658" s="2"/>
      <c r="KIB658" s="2"/>
      <c r="KIC658" s="2"/>
      <c r="KID658" s="2"/>
      <c r="KIE658" s="2"/>
      <c r="KIF658" s="2"/>
      <c r="KIG658" s="2"/>
      <c r="KIH658" s="2"/>
      <c r="KII658" s="2"/>
      <c r="KIJ658" s="2"/>
      <c r="KIK658" s="2"/>
      <c r="KIL658" s="2"/>
      <c r="KIM658" s="2"/>
      <c r="KIN658" s="2"/>
      <c r="KIO658" s="2"/>
      <c r="KIP658" s="2"/>
      <c r="KIQ658" s="2"/>
      <c r="KIR658" s="2"/>
      <c r="KIS658" s="2"/>
      <c r="KIT658" s="2"/>
      <c r="KIU658" s="2"/>
      <c r="KIV658" s="2"/>
      <c r="KIW658" s="2"/>
      <c r="KIX658" s="2"/>
      <c r="KIY658" s="2"/>
      <c r="KIZ658" s="2"/>
      <c r="KJA658" s="2"/>
      <c r="KJB658" s="2"/>
      <c r="KJC658" s="2"/>
      <c r="KJD658" s="2"/>
      <c r="KJE658" s="2"/>
      <c r="KJF658" s="2"/>
      <c r="KJG658" s="2"/>
      <c r="KJH658" s="2"/>
      <c r="KJI658" s="2"/>
      <c r="KJJ658" s="2"/>
      <c r="KJK658" s="2"/>
      <c r="KJL658" s="2"/>
      <c r="KJM658" s="2"/>
      <c r="KJN658" s="2"/>
      <c r="KJO658" s="2"/>
      <c r="KJP658" s="2"/>
      <c r="KJQ658" s="2"/>
      <c r="KJR658" s="2"/>
      <c r="KJS658" s="2"/>
      <c r="KJT658" s="2"/>
      <c r="KJU658" s="2"/>
      <c r="KJV658" s="2"/>
      <c r="KJW658" s="2"/>
      <c r="KJX658" s="2"/>
      <c r="KJY658" s="2"/>
      <c r="KJZ658" s="2"/>
      <c r="KKA658" s="2"/>
      <c r="KKB658" s="2"/>
      <c r="KKC658" s="2"/>
      <c r="KKD658" s="2"/>
      <c r="KKE658" s="2"/>
      <c r="KKF658" s="2"/>
      <c r="KKG658" s="2"/>
      <c r="KKH658" s="2"/>
      <c r="KKI658" s="2"/>
      <c r="KKJ658" s="2"/>
      <c r="KKK658" s="2"/>
      <c r="KKL658" s="2"/>
      <c r="KKM658" s="2"/>
      <c r="KKN658" s="2"/>
      <c r="KKO658" s="2"/>
      <c r="KKP658" s="2"/>
      <c r="KKQ658" s="2"/>
      <c r="KKR658" s="2"/>
      <c r="KKS658" s="2"/>
      <c r="KKT658" s="2"/>
      <c r="KKU658" s="2"/>
      <c r="KKV658" s="2"/>
      <c r="KKW658" s="2"/>
      <c r="KKX658" s="2"/>
      <c r="KKY658" s="2"/>
      <c r="KKZ658" s="2"/>
      <c r="KLA658" s="2"/>
      <c r="KLB658" s="2"/>
      <c r="KLC658" s="2"/>
      <c r="KLD658" s="2"/>
      <c r="KLE658" s="2"/>
      <c r="KLF658" s="2"/>
      <c r="KLG658" s="2"/>
      <c r="KLH658" s="2"/>
      <c r="KLI658" s="2"/>
      <c r="KLJ658" s="2"/>
      <c r="KLK658" s="2"/>
      <c r="KLL658" s="2"/>
      <c r="KLM658" s="2"/>
      <c r="KLN658" s="2"/>
      <c r="KLO658" s="2"/>
      <c r="KLP658" s="2"/>
      <c r="KLQ658" s="2"/>
      <c r="KLR658" s="2"/>
      <c r="KLS658" s="2"/>
      <c r="KLT658" s="2"/>
      <c r="KLU658" s="2"/>
      <c r="KLV658" s="2"/>
      <c r="KLW658" s="2"/>
      <c r="KLX658" s="2"/>
      <c r="KLY658" s="2"/>
      <c r="KLZ658" s="2"/>
      <c r="KMA658" s="2"/>
      <c r="KMB658" s="2"/>
      <c r="KMC658" s="2"/>
      <c r="KMD658" s="2"/>
      <c r="KME658" s="2"/>
      <c r="KMF658" s="2"/>
      <c r="KMG658" s="2"/>
      <c r="KMH658" s="2"/>
      <c r="KMI658" s="2"/>
      <c r="KMJ658" s="2"/>
      <c r="KMK658" s="2"/>
      <c r="KML658" s="2"/>
      <c r="KMM658" s="2"/>
      <c r="KMN658" s="2"/>
      <c r="KMO658" s="2"/>
      <c r="KMP658" s="2"/>
      <c r="KMQ658" s="2"/>
      <c r="KMR658" s="2"/>
      <c r="KMS658" s="2"/>
      <c r="KMT658" s="2"/>
      <c r="KMU658" s="2"/>
      <c r="KMV658" s="2"/>
      <c r="KMW658" s="2"/>
      <c r="KMX658" s="2"/>
      <c r="KMY658" s="2"/>
      <c r="KMZ658" s="2"/>
      <c r="KNA658" s="2"/>
      <c r="KNB658" s="2"/>
      <c r="KNC658" s="2"/>
      <c r="KND658" s="2"/>
      <c r="KNE658" s="2"/>
      <c r="KNF658" s="2"/>
      <c r="KNG658" s="2"/>
      <c r="KNH658" s="2"/>
      <c r="KNI658" s="2"/>
      <c r="KNJ658" s="2"/>
      <c r="KNK658" s="2"/>
      <c r="KNL658" s="2"/>
      <c r="KNM658" s="2"/>
      <c r="KNN658" s="2"/>
      <c r="KNO658" s="2"/>
      <c r="KNP658" s="2"/>
      <c r="KNQ658" s="2"/>
      <c r="KNR658" s="2"/>
      <c r="KNS658" s="2"/>
      <c r="KNT658" s="2"/>
      <c r="KNU658" s="2"/>
      <c r="KNV658" s="2"/>
      <c r="KNW658" s="2"/>
      <c r="KNX658" s="2"/>
      <c r="KNY658" s="2"/>
      <c r="KNZ658" s="2"/>
      <c r="KOA658" s="2"/>
      <c r="KOB658" s="2"/>
      <c r="KOC658" s="2"/>
      <c r="KOD658" s="2"/>
      <c r="KOE658" s="2"/>
      <c r="KOF658" s="2"/>
      <c r="KOG658" s="2"/>
      <c r="KOH658" s="2"/>
      <c r="KOI658" s="2"/>
      <c r="KOJ658" s="2"/>
      <c r="KOK658" s="2"/>
      <c r="KOL658" s="2"/>
      <c r="KOM658" s="2"/>
      <c r="KON658" s="2"/>
      <c r="KOO658" s="2"/>
      <c r="KOP658" s="2"/>
      <c r="KOQ658" s="2"/>
      <c r="KOR658" s="2"/>
      <c r="KOS658" s="2"/>
      <c r="KOT658" s="2"/>
      <c r="KOU658" s="2"/>
      <c r="KOV658" s="2"/>
      <c r="KOW658" s="2"/>
      <c r="KOX658" s="2"/>
      <c r="KOY658" s="2"/>
      <c r="KOZ658" s="2"/>
      <c r="KPA658" s="2"/>
      <c r="KPB658" s="2"/>
      <c r="KPC658" s="2"/>
      <c r="KPD658" s="2"/>
      <c r="KPE658" s="2"/>
      <c r="KPF658" s="2"/>
      <c r="KPG658" s="2"/>
      <c r="KPH658" s="2"/>
      <c r="KPI658" s="2"/>
      <c r="KPJ658" s="2"/>
      <c r="KPK658" s="2"/>
      <c r="KPL658" s="2"/>
      <c r="KPM658" s="2"/>
      <c r="KPN658" s="2"/>
      <c r="KPO658" s="2"/>
      <c r="KPP658" s="2"/>
      <c r="KPQ658" s="2"/>
      <c r="KPR658" s="2"/>
      <c r="KPS658" s="2"/>
      <c r="KPT658" s="2"/>
      <c r="KPU658" s="2"/>
      <c r="KPV658" s="2"/>
      <c r="KPW658" s="2"/>
      <c r="KPX658" s="2"/>
      <c r="KPY658" s="2"/>
      <c r="KPZ658" s="2"/>
      <c r="KQA658" s="2"/>
      <c r="KQB658" s="2"/>
      <c r="KQC658" s="2"/>
      <c r="KQD658" s="2"/>
      <c r="KQE658" s="2"/>
      <c r="KQF658" s="2"/>
      <c r="KQG658" s="2"/>
      <c r="KQH658" s="2"/>
      <c r="KQI658" s="2"/>
      <c r="KQJ658" s="2"/>
      <c r="KQK658" s="2"/>
      <c r="KQL658" s="2"/>
      <c r="KQM658" s="2"/>
      <c r="KQN658" s="2"/>
      <c r="KQO658" s="2"/>
      <c r="KQP658" s="2"/>
      <c r="KQQ658" s="2"/>
      <c r="KQR658" s="2"/>
      <c r="KQS658" s="2"/>
      <c r="KQT658" s="2"/>
      <c r="KQU658" s="2"/>
      <c r="KQV658" s="2"/>
      <c r="KQW658" s="2"/>
      <c r="KQX658" s="2"/>
      <c r="KQY658" s="2"/>
      <c r="KQZ658" s="2"/>
      <c r="KRA658" s="2"/>
      <c r="KRB658" s="2"/>
      <c r="KRC658" s="2"/>
      <c r="KRD658" s="2"/>
      <c r="KRE658" s="2"/>
      <c r="KRF658" s="2"/>
      <c r="KRG658" s="2"/>
      <c r="KRH658" s="2"/>
      <c r="KRI658" s="2"/>
      <c r="KRJ658" s="2"/>
      <c r="KRK658" s="2"/>
      <c r="KRL658" s="2"/>
      <c r="KRM658" s="2"/>
      <c r="KRN658" s="2"/>
      <c r="KRO658" s="2"/>
      <c r="KRP658" s="2"/>
      <c r="KRQ658" s="2"/>
      <c r="KRR658" s="2"/>
      <c r="KRS658" s="2"/>
      <c r="KRT658" s="2"/>
      <c r="KRU658" s="2"/>
      <c r="KRV658" s="2"/>
      <c r="KRW658" s="2"/>
      <c r="KRX658" s="2"/>
      <c r="KRY658" s="2"/>
      <c r="KRZ658" s="2"/>
      <c r="KSA658" s="2"/>
      <c r="KSB658" s="2"/>
      <c r="KSC658" s="2"/>
      <c r="KSD658" s="2"/>
      <c r="KSE658" s="2"/>
      <c r="KSF658" s="2"/>
      <c r="KSG658" s="2"/>
      <c r="KSH658" s="2"/>
      <c r="KSI658" s="2"/>
      <c r="KSJ658" s="2"/>
      <c r="KSK658" s="2"/>
      <c r="KSL658" s="2"/>
      <c r="KSM658" s="2"/>
      <c r="KSN658" s="2"/>
      <c r="KSO658" s="2"/>
      <c r="KSP658" s="2"/>
      <c r="KSQ658" s="2"/>
      <c r="KSR658" s="2"/>
      <c r="KSS658" s="2"/>
      <c r="KST658" s="2"/>
      <c r="KSU658" s="2"/>
      <c r="KSV658" s="2"/>
      <c r="KSW658" s="2"/>
      <c r="KSX658" s="2"/>
      <c r="KSY658" s="2"/>
      <c r="KSZ658" s="2"/>
      <c r="KTA658" s="2"/>
      <c r="KTB658" s="2"/>
      <c r="KTC658" s="2"/>
      <c r="KTD658" s="2"/>
      <c r="KTE658" s="2"/>
      <c r="KTF658" s="2"/>
      <c r="KTG658" s="2"/>
      <c r="KTH658" s="2"/>
      <c r="KTI658" s="2"/>
      <c r="KTJ658" s="2"/>
      <c r="KTK658" s="2"/>
      <c r="KTL658" s="2"/>
      <c r="KTM658" s="2"/>
      <c r="KTN658" s="2"/>
      <c r="KTO658" s="2"/>
      <c r="KTP658" s="2"/>
      <c r="KTQ658" s="2"/>
      <c r="KTR658" s="2"/>
      <c r="KTS658" s="2"/>
      <c r="KTT658" s="2"/>
      <c r="KTU658" s="2"/>
      <c r="KTV658" s="2"/>
      <c r="KTW658" s="2"/>
      <c r="KTX658" s="2"/>
      <c r="KTY658" s="2"/>
      <c r="KTZ658" s="2"/>
      <c r="KUA658" s="2"/>
      <c r="KUB658" s="2"/>
      <c r="KUC658" s="2"/>
      <c r="KUD658" s="2"/>
      <c r="KUE658" s="2"/>
      <c r="KUF658" s="2"/>
      <c r="KUG658" s="2"/>
      <c r="KUH658" s="2"/>
      <c r="KUI658" s="2"/>
      <c r="KUJ658" s="2"/>
      <c r="KUK658" s="2"/>
      <c r="KUL658" s="2"/>
      <c r="KUM658" s="2"/>
      <c r="KUN658" s="2"/>
      <c r="KUO658" s="2"/>
      <c r="KUP658" s="2"/>
      <c r="KUQ658" s="2"/>
      <c r="KUR658" s="2"/>
      <c r="KUS658" s="2"/>
      <c r="KUT658" s="2"/>
      <c r="KUU658" s="2"/>
      <c r="KUV658" s="2"/>
      <c r="KUW658" s="2"/>
      <c r="KUX658" s="2"/>
      <c r="KUY658" s="2"/>
      <c r="KUZ658" s="2"/>
      <c r="KVA658" s="2"/>
      <c r="KVB658" s="2"/>
      <c r="KVC658" s="2"/>
      <c r="KVD658" s="2"/>
      <c r="KVE658" s="2"/>
      <c r="KVF658" s="2"/>
      <c r="KVG658" s="2"/>
      <c r="KVH658" s="2"/>
      <c r="KVI658" s="2"/>
      <c r="KVJ658" s="2"/>
      <c r="KVK658" s="2"/>
      <c r="KVL658" s="2"/>
      <c r="KVM658" s="2"/>
      <c r="KVN658" s="2"/>
      <c r="KVO658" s="2"/>
      <c r="KVP658" s="2"/>
      <c r="KVQ658" s="2"/>
      <c r="KVR658" s="2"/>
      <c r="KVS658" s="2"/>
      <c r="KVT658" s="2"/>
      <c r="KVU658" s="2"/>
      <c r="KVV658" s="2"/>
      <c r="KVW658" s="2"/>
      <c r="KVX658" s="2"/>
      <c r="KVY658" s="2"/>
      <c r="KVZ658" s="2"/>
      <c r="KWA658" s="2"/>
      <c r="KWB658" s="2"/>
      <c r="KWC658" s="2"/>
      <c r="KWD658" s="2"/>
      <c r="KWE658" s="2"/>
      <c r="KWF658" s="2"/>
      <c r="KWG658" s="2"/>
      <c r="KWH658" s="2"/>
      <c r="KWI658" s="2"/>
      <c r="KWJ658" s="2"/>
      <c r="KWK658" s="2"/>
      <c r="KWL658" s="2"/>
      <c r="KWM658" s="2"/>
      <c r="KWN658" s="2"/>
      <c r="KWO658" s="2"/>
      <c r="KWP658" s="2"/>
      <c r="KWQ658" s="2"/>
      <c r="KWR658" s="2"/>
      <c r="KWS658" s="2"/>
      <c r="KWT658" s="2"/>
      <c r="KWU658" s="2"/>
      <c r="KWV658" s="2"/>
      <c r="KWW658" s="2"/>
      <c r="KWX658" s="2"/>
      <c r="KWY658" s="2"/>
      <c r="KWZ658" s="2"/>
      <c r="KXA658" s="2"/>
      <c r="KXB658" s="2"/>
      <c r="KXC658" s="2"/>
      <c r="KXD658" s="2"/>
      <c r="KXE658" s="2"/>
      <c r="KXF658" s="2"/>
      <c r="KXG658" s="2"/>
      <c r="KXH658" s="2"/>
      <c r="KXI658" s="2"/>
      <c r="KXJ658" s="2"/>
      <c r="KXK658" s="2"/>
      <c r="KXL658" s="2"/>
      <c r="KXM658" s="2"/>
      <c r="KXN658" s="2"/>
      <c r="KXO658" s="2"/>
      <c r="KXP658" s="2"/>
      <c r="KXQ658" s="2"/>
      <c r="KXR658" s="2"/>
      <c r="KXS658" s="2"/>
      <c r="KXT658" s="2"/>
      <c r="KXU658" s="2"/>
      <c r="KXV658" s="2"/>
      <c r="KXW658" s="2"/>
      <c r="KXX658" s="2"/>
      <c r="KXY658" s="2"/>
      <c r="KXZ658" s="2"/>
      <c r="KYA658" s="2"/>
      <c r="KYB658" s="2"/>
      <c r="KYC658" s="2"/>
      <c r="KYD658" s="2"/>
      <c r="KYE658" s="2"/>
      <c r="KYF658" s="2"/>
      <c r="KYG658" s="2"/>
      <c r="KYH658" s="2"/>
      <c r="KYI658" s="2"/>
      <c r="KYJ658" s="2"/>
      <c r="KYK658" s="2"/>
      <c r="KYL658" s="2"/>
      <c r="KYM658" s="2"/>
      <c r="KYN658" s="2"/>
      <c r="KYO658" s="2"/>
      <c r="KYP658" s="2"/>
      <c r="KYQ658" s="2"/>
      <c r="KYR658" s="2"/>
      <c r="KYS658" s="2"/>
      <c r="KYT658" s="2"/>
      <c r="KYU658" s="2"/>
      <c r="KYV658" s="2"/>
      <c r="KYW658" s="2"/>
      <c r="KYX658" s="2"/>
      <c r="KYY658" s="2"/>
      <c r="KYZ658" s="2"/>
      <c r="KZA658" s="2"/>
      <c r="KZB658" s="2"/>
      <c r="KZC658" s="2"/>
      <c r="KZD658" s="2"/>
      <c r="KZE658" s="2"/>
      <c r="KZF658" s="2"/>
      <c r="KZG658" s="2"/>
      <c r="KZH658" s="2"/>
      <c r="KZI658" s="2"/>
      <c r="KZJ658" s="2"/>
      <c r="KZK658" s="2"/>
      <c r="KZL658" s="2"/>
      <c r="KZM658" s="2"/>
      <c r="KZN658" s="2"/>
      <c r="KZO658" s="2"/>
      <c r="KZP658" s="2"/>
      <c r="KZQ658" s="2"/>
      <c r="KZR658" s="2"/>
      <c r="KZS658" s="2"/>
      <c r="KZT658" s="2"/>
      <c r="KZU658" s="2"/>
      <c r="KZV658" s="2"/>
      <c r="KZW658" s="2"/>
      <c r="KZX658" s="2"/>
      <c r="KZY658" s="2"/>
      <c r="KZZ658" s="2"/>
      <c r="LAA658" s="2"/>
      <c r="LAB658" s="2"/>
      <c r="LAC658" s="2"/>
      <c r="LAD658" s="2"/>
      <c r="LAE658" s="2"/>
      <c r="LAF658" s="2"/>
      <c r="LAG658" s="2"/>
      <c r="LAH658" s="2"/>
      <c r="LAI658" s="2"/>
      <c r="LAJ658" s="2"/>
      <c r="LAK658" s="2"/>
      <c r="LAL658" s="2"/>
      <c r="LAM658" s="2"/>
      <c r="LAN658" s="2"/>
      <c r="LAO658" s="2"/>
      <c r="LAP658" s="2"/>
      <c r="LAQ658" s="2"/>
      <c r="LAR658" s="2"/>
      <c r="LAS658" s="2"/>
      <c r="LAT658" s="2"/>
      <c r="LAU658" s="2"/>
      <c r="LAV658" s="2"/>
      <c r="LAW658" s="2"/>
      <c r="LAX658" s="2"/>
      <c r="LAY658" s="2"/>
      <c r="LAZ658" s="2"/>
      <c r="LBA658" s="2"/>
      <c r="LBB658" s="2"/>
      <c r="LBC658" s="2"/>
      <c r="LBD658" s="2"/>
      <c r="LBE658" s="2"/>
      <c r="LBF658" s="2"/>
      <c r="LBG658" s="2"/>
      <c r="LBH658" s="2"/>
      <c r="LBI658" s="2"/>
      <c r="LBJ658" s="2"/>
      <c r="LBK658" s="2"/>
      <c r="LBL658" s="2"/>
      <c r="LBM658" s="2"/>
      <c r="LBN658" s="2"/>
      <c r="LBO658" s="2"/>
      <c r="LBP658" s="2"/>
      <c r="LBQ658" s="2"/>
      <c r="LBR658" s="2"/>
      <c r="LBS658" s="2"/>
      <c r="LBT658" s="2"/>
      <c r="LBU658" s="2"/>
      <c r="LBV658" s="2"/>
      <c r="LBW658" s="2"/>
      <c r="LBX658" s="2"/>
      <c r="LBY658" s="2"/>
      <c r="LBZ658" s="2"/>
      <c r="LCA658" s="2"/>
      <c r="LCB658" s="2"/>
      <c r="LCC658" s="2"/>
      <c r="LCD658" s="2"/>
      <c r="LCE658" s="2"/>
      <c r="LCF658" s="2"/>
      <c r="LCG658" s="2"/>
      <c r="LCH658" s="2"/>
      <c r="LCI658" s="2"/>
      <c r="LCJ658" s="2"/>
      <c r="LCK658" s="2"/>
      <c r="LCL658" s="2"/>
      <c r="LCM658" s="2"/>
      <c r="LCN658" s="2"/>
      <c r="LCO658" s="2"/>
      <c r="LCP658" s="2"/>
      <c r="LCQ658" s="2"/>
      <c r="LCR658" s="2"/>
      <c r="LCS658" s="2"/>
      <c r="LCT658" s="2"/>
      <c r="LCU658" s="2"/>
      <c r="LCV658" s="2"/>
      <c r="LCW658" s="2"/>
      <c r="LCX658" s="2"/>
      <c r="LCY658" s="2"/>
      <c r="LCZ658" s="2"/>
      <c r="LDA658" s="2"/>
      <c r="LDB658" s="2"/>
      <c r="LDC658" s="2"/>
      <c r="LDD658" s="2"/>
      <c r="LDE658" s="2"/>
      <c r="LDF658" s="2"/>
      <c r="LDG658" s="2"/>
      <c r="LDH658" s="2"/>
      <c r="LDI658" s="2"/>
      <c r="LDJ658" s="2"/>
      <c r="LDK658" s="2"/>
      <c r="LDL658" s="2"/>
      <c r="LDM658" s="2"/>
      <c r="LDN658" s="2"/>
      <c r="LDO658" s="2"/>
      <c r="LDP658" s="2"/>
      <c r="LDQ658" s="2"/>
      <c r="LDR658" s="2"/>
      <c r="LDS658" s="2"/>
      <c r="LDT658" s="2"/>
      <c r="LDU658" s="2"/>
      <c r="LDV658" s="2"/>
      <c r="LDW658" s="2"/>
      <c r="LDX658" s="2"/>
      <c r="LDY658" s="2"/>
      <c r="LDZ658" s="2"/>
      <c r="LEA658" s="2"/>
      <c r="LEB658" s="2"/>
      <c r="LEC658" s="2"/>
      <c r="LED658" s="2"/>
      <c r="LEE658" s="2"/>
      <c r="LEF658" s="2"/>
      <c r="LEG658" s="2"/>
      <c r="LEH658" s="2"/>
      <c r="LEI658" s="2"/>
      <c r="LEJ658" s="2"/>
      <c r="LEK658" s="2"/>
      <c r="LEL658" s="2"/>
      <c r="LEM658" s="2"/>
      <c r="LEN658" s="2"/>
      <c r="LEO658" s="2"/>
      <c r="LEP658" s="2"/>
      <c r="LEQ658" s="2"/>
      <c r="LER658" s="2"/>
      <c r="LES658" s="2"/>
      <c r="LET658" s="2"/>
      <c r="LEU658" s="2"/>
      <c r="LEV658" s="2"/>
      <c r="LEW658" s="2"/>
      <c r="LEX658" s="2"/>
      <c r="LEY658" s="2"/>
      <c r="LEZ658" s="2"/>
      <c r="LFA658" s="2"/>
      <c r="LFB658" s="2"/>
      <c r="LFC658" s="2"/>
      <c r="LFD658" s="2"/>
      <c r="LFE658" s="2"/>
      <c r="LFF658" s="2"/>
      <c r="LFG658" s="2"/>
      <c r="LFH658" s="2"/>
      <c r="LFI658" s="2"/>
      <c r="LFJ658" s="2"/>
      <c r="LFK658" s="2"/>
      <c r="LFL658" s="2"/>
      <c r="LFM658" s="2"/>
      <c r="LFN658" s="2"/>
      <c r="LFO658" s="2"/>
      <c r="LFP658" s="2"/>
      <c r="LFQ658" s="2"/>
      <c r="LFR658" s="2"/>
      <c r="LFS658" s="2"/>
      <c r="LFT658" s="2"/>
      <c r="LFU658" s="2"/>
      <c r="LFV658" s="2"/>
      <c r="LFW658" s="2"/>
      <c r="LFX658" s="2"/>
      <c r="LFY658" s="2"/>
      <c r="LFZ658" s="2"/>
      <c r="LGA658" s="2"/>
      <c r="LGB658" s="2"/>
      <c r="LGC658" s="2"/>
      <c r="LGD658" s="2"/>
      <c r="LGE658" s="2"/>
      <c r="LGF658" s="2"/>
      <c r="LGG658" s="2"/>
      <c r="LGH658" s="2"/>
      <c r="LGI658" s="2"/>
      <c r="LGJ658" s="2"/>
      <c r="LGK658" s="2"/>
      <c r="LGL658" s="2"/>
      <c r="LGM658" s="2"/>
      <c r="LGN658" s="2"/>
      <c r="LGO658" s="2"/>
      <c r="LGP658" s="2"/>
      <c r="LGQ658" s="2"/>
      <c r="LGR658" s="2"/>
      <c r="LGS658" s="2"/>
      <c r="LGT658" s="2"/>
      <c r="LGU658" s="2"/>
      <c r="LGV658" s="2"/>
      <c r="LGW658" s="2"/>
      <c r="LGX658" s="2"/>
      <c r="LGY658" s="2"/>
      <c r="LGZ658" s="2"/>
      <c r="LHA658" s="2"/>
      <c r="LHB658" s="2"/>
      <c r="LHC658" s="2"/>
      <c r="LHD658" s="2"/>
      <c r="LHE658" s="2"/>
      <c r="LHF658" s="2"/>
      <c r="LHG658" s="2"/>
      <c r="LHH658" s="2"/>
      <c r="LHI658" s="2"/>
      <c r="LHJ658" s="2"/>
      <c r="LHK658" s="2"/>
      <c r="LHL658" s="2"/>
      <c r="LHM658" s="2"/>
      <c r="LHN658" s="2"/>
      <c r="LHO658" s="2"/>
      <c r="LHP658" s="2"/>
      <c r="LHQ658" s="2"/>
      <c r="LHR658" s="2"/>
      <c r="LHS658" s="2"/>
      <c r="LHT658" s="2"/>
      <c r="LHU658" s="2"/>
      <c r="LHV658" s="2"/>
      <c r="LHW658" s="2"/>
      <c r="LHX658" s="2"/>
      <c r="LHY658" s="2"/>
      <c r="LHZ658" s="2"/>
      <c r="LIA658" s="2"/>
      <c r="LIB658" s="2"/>
      <c r="LIC658" s="2"/>
      <c r="LID658" s="2"/>
      <c r="LIE658" s="2"/>
      <c r="LIF658" s="2"/>
      <c r="LIG658" s="2"/>
      <c r="LIH658" s="2"/>
      <c r="LII658" s="2"/>
      <c r="LIJ658" s="2"/>
      <c r="LIK658" s="2"/>
      <c r="LIL658" s="2"/>
      <c r="LIM658" s="2"/>
      <c r="LIN658" s="2"/>
      <c r="LIO658" s="2"/>
      <c r="LIP658" s="2"/>
      <c r="LIQ658" s="2"/>
      <c r="LIR658" s="2"/>
      <c r="LIS658" s="2"/>
      <c r="LIT658" s="2"/>
      <c r="LIU658" s="2"/>
      <c r="LIV658" s="2"/>
      <c r="LIW658" s="2"/>
      <c r="LIX658" s="2"/>
      <c r="LIY658" s="2"/>
      <c r="LIZ658" s="2"/>
      <c r="LJA658" s="2"/>
      <c r="LJB658" s="2"/>
      <c r="LJC658" s="2"/>
      <c r="LJD658" s="2"/>
      <c r="LJE658" s="2"/>
      <c r="LJF658" s="2"/>
      <c r="LJG658" s="2"/>
      <c r="LJH658" s="2"/>
      <c r="LJI658" s="2"/>
      <c r="LJJ658" s="2"/>
      <c r="LJK658" s="2"/>
      <c r="LJL658" s="2"/>
      <c r="LJM658" s="2"/>
      <c r="LJN658" s="2"/>
      <c r="LJO658" s="2"/>
      <c r="LJP658" s="2"/>
      <c r="LJQ658" s="2"/>
      <c r="LJR658" s="2"/>
      <c r="LJS658" s="2"/>
      <c r="LJT658" s="2"/>
      <c r="LJU658" s="2"/>
      <c r="LJV658" s="2"/>
      <c r="LJW658" s="2"/>
      <c r="LJX658" s="2"/>
      <c r="LJY658" s="2"/>
      <c r="LJZ658" s="2"/>
      <c r="LKA658" s="2"/>
      <c r="LKB658" s="2"/>
      <c r="LKC658" s="2"/>
      <c r="LKD658" s="2"/>
      <c r="LKE658" s="2"/>
      <c r="LKF658" s="2"/>
      <c r="LKG658" s="2"/>
      <c r="LKH658" s="2"/>
      <c r="LKI658" s="2"/>
      <c r="LKJ658" s="2"/>
      <c r="LKK658" s="2"/>
      <c r="LKL658" s="2"/>
      <c r="LKM658" s="2"/>
      <c r="LKN658" s="2"/>
      <c r="LKO658" s="2"/>
      <c r="LKP658" s="2"/>
      <c r="LKQ658" s="2"/>
      <c r="LKR658" s="2"/>
      <c r="LKS658" s="2"/>
      <c r="LKT658" s="2"/>
      <c r="LKU658" s="2"/>
      <c r="LKV658" s="2"/>
      <c r="LKW658" s="2"/>
      <c r="LKX658" s="2"/>
      <c r="LKY658" s="2"/>
      <c r="LKZ658" s="2"/>
      <c r="LLA658" s="2"/>
      <c r="LLB658" s="2"/>
      <c r="LLC658" s="2"/>
      <c r="LLD658" s="2"/>
      <c r="LLE658" s="2"/>
      <c r="LLF658" s="2"/>
      <c r="LLG658" s="2"/>
      <c r="LLH658" s="2"/>
      <c r="LLI658" s="2"/>
      <c r="LLJ658" s="2"/>
      <c r="LLK658" s="2"/>
      <c r="LLL658" s="2"/>
      <c r="LLM658" s="2"/>
      <c r="LLN658" s="2"/>
      <c r="LLO658" s="2"/>
      <c r="LLP658" s="2"/>
      <c r="LLQ658" s="2"/>
      <c r="LLR658" s="2"/>
      <c r="LLS658" s="2"/>
      <c r="LLT658" s="2"/>
      <c r="LLU658" s="2"/>
      <c r="LLV658" s="2"/>
      <c r="LLW658" s="2"/>
      <c r="LLX658" s="2"/>
      <c r="LLY658" s="2"/>
      <c r="LLZ658" s="2"/>
      <c r="LMA658" s="2"/>
      <c r="LMB658" s="2"/>
      <c r="LMC658" s="2"/>
      <c r="LMD658" s="2"/>
      <c r="LME658" s="2"/>
      <c r="LMF658" s="2"/>
      <c r="LMG658" s="2"/>
      <c r="LMH658" s="2"/>
      <c r="LMI658" s="2"/>
      <c r="LMJ658" s="2"/>
      <c r="LMK658" s="2"/>
      <c r="LML658" s="2"/>
      <c r="LMM658" s="2"/>
      <c r="LMN658" s="2"/>
      <c r="LMO658" s="2"/>
      <c r="LMP658" s="2"/>
      <c r="LMQ658" s="2"/>
      <c r="LMR658" s="2"/>
      <c r="LMS658" s="2"/>
      <c r="LMT658" s="2"/>
      <c r="LMU658" s="2"/>
      <c r="LMV658" s="2"/>
      <c r="LMW658" s="2"/>
      <c r="LMX658" s="2"/>
      <c r="LMY658" s="2"/>
      <c r="LMZ658" s="2"/>
      <c r="LNA658" s="2"/>
      <c r="LNB658" s="2"/>
      <c r="LNC658" s="2"/>
      <c r="LND658" s="2"/>
      <c r="LNE658" s="2"/>
      <c r="LNF658" s="2"/>
      <c r="LNG658" s="2"/>
      <c r="LNH658" s="2"/>
      <c r="LNI658" s="2"/>
      <c r="LNJ658" s="2"/>
      <c r="LNK658" s="2"/>
      <c r="LNL658" s="2"/>
      <c r="LNM658" s="2"/>
      <c r="LNN658" s="2"/>
      <c r="LNO658" s="2"/>
      <c r="LNP658" s="2"/>
      <c r="LNQ658" s="2"/>
      <c r="LNR658" s="2"/>
      <c r="LNS658" s="2"/>
      <c r="LNT658" s="2"/>
      <c r="LNU658" s="2"/>
      <c r="LNV658" s="2"/>
      <c r="LNW658" s="2"/>
      <c r="LNX658" s="2"/>
      <c r="LNY658" s="2"/>
      <c r="LNZ658" s="2"/>
      <c r="LOA658" s="2"/>
      <c r="LOB658" s="2"/>
      <c r="LOC658" s="2"/>
      <c r="LOD658" s="2"/>
      <c r="LOE658" s="2"/>
      <c r="LOF658" s="2"/>
      <c r="LOG658" s="2"/>
      <c r="LOH658" s="2"/>
      <c r="LOI658" s="2"/>
      <c r="LOJ658" s="2"/>
      <c r="LOK658" s="2"/>
      <c r="LOL658" s="2"/>
      <c r="LOM658" s="2"/>
      <c r="LON658" s="2"/>
      <c r="LOO658" s="2"/>
      <c r="LOP658" s="2"/>
      <c r="LOQ658" s="2"/>
      <c r="LOR658" s="2"/>
      <c r="LOS658" s="2"/>
      <c r="LOT658" s="2"/>
      <c r="LOU658" s="2"/>
      <c r="LOV658" s="2"/>
      <c r="LOW658" s="2"/>
      <c r="LOX658" s="2"/>
      <c r="LOY658" s="2"/>
      <c r="LOZ658" s="2"/>
      <c r="LPA658" s="2"/>
      <c r="LPB658" s="2"/>
      <c r="LPC658" s="2"/>
      <c r="LPD658" s="2"/>
      <c r="LPE658" s="2"/>
      <c r="LPF658" s="2"/>
      <c r="LPG658" s="2"/>
      <c r="LPH658" s="2"/>
      <c r="LPI658" s="2"/>
      <c r="LPJ658" s="2"/>
      <c r="LPK658" s="2"/>
      <c r="LPL658" s="2"/>
      <c r="LPM658" s="2"/>
      <c r="LPN658" s="2"/>
      <c r="LPO658" s="2"/>
      <c r="LPP658" s="2"/>
      <c r="LPQ658" s="2"/>
      <c r="LPR658" s="2"/>
      <c r="LPS658" s="2"/>
      <c r="LPT658" s="2"/>
      <c r="LPU658" s="2"/>
      <c r="LPV658" s="2"/>
      <c r="LPW658" s="2"/>
      <c r="LPX658" s="2"/>
      <c r="LPY658" s="2"/>
      <c r="LPZ658" s="2"/>
      <c r="LQA658" s="2"/>
      <c r="LQB658" s="2"/>
      <c r="LQC658" s="2"/>
      <c r="LQD658" s="2"/>
      <c r="LQE658" s="2"/>
      <c r="LQF658" s="2"/>
      <c r="LQG658" s="2"/>
      <c r="LQH658" s="2"/>
      <c r="LQI658" s="2"/>
      <c r="LQJ658" s="2"/>
      <c r="LQK658" s="2"/>
      <c r="LQL658" s="2"/>
      <c r="LQM658" s="2"/>
      <c r="LQN658" s="2"/>
      <c r="LQO658" s="2"/>
      <c r="LQP658" s="2"/>
      <c r="LQQ658" s="2"/>
      <c r="LQR658" s="2"/>
      <c r="LQS658" s="2"/>
      <c r="LQT658" s="2"/>
      <c r="LQU658" s="2"/>
      <c r="LQV658" s="2"/>
      <c r="LQW658" s="2"/>
      <c r="LQX658" s="2"/>
      <c r="LQY658" s="2"/>
      <c r="LQZ658" s="2"/>
      <c r="LRA658" s="2"/>
      <c r="LRB658" s="2"/>
      <c r="LRC658" s="2"/>
      <c r="LRD658" s="2"/>
      <c r="LRE658" s="2"/>
      <c r="LRF658" s="2"/>
      <c r="LRG658" s="2"/>
      <c r="LRH658" s="2"/>
      <c r="LRI658" s="2"/>
      <c r="LRJ658" s="2"/>
      <c r="LRK658" s="2"/>
      <c r="LRL658" s="2"/>
      <c r="LRM658" s="2"/>
      <c r="LRN658" s="2"/>
      <c r="LRO658" s="2"/>
      <c r="LRP658" s="2"/>
      <c r="LRQ658" s="2"/>
      <c r="LRR658" s="2"/>
      <c r="LRS658" s="2"/>
      <c r="LRT658" s="2"/>
      <c r="LRU658" s="2"/>
      <c r="LRV658" s="2"/>
      <c r="LRW658" s="2"/>
      <c r="LRX658" s="2"/>
      <c r="LRY658" s="2"/>
      <c r="LRZ658" s="2"/>
      <c r="LSA658" s="2"/>
      <c r="LSB658" s="2"/>
      <c r="LSC658" s="2"/>
      <c r="LSD658" s="2"/>
      <c r="LSE658" s="2"/>
      <c r="LSF658" s="2"/>
      <c r="LSG658" s="2"/>
      <c r="LSH658" s="2"/>
      <c r="LSI658" s="2"/>
      <c r="LSJ658" s="2"/>
      <c r="LSK658" s="2"/>
      <c r="LSL658" s="2"/>
      <c r="LSM658" s="2"/>
      <c r="LSN658" s="2"/>
      <c r="LSO658" s="2"/>
      <c r="LSP658" s="2"/>
      <c r="LSQ658" s="2"/>
      <c r="LSR658" s="2"/>
      <c r="LSS658" s="2"/>
      <c r="LST658" s="2"/>
      <c r="LSU658" s="2"/>
      <c r="LSV658" s="2"/>
      <c r="LSW658" s="2"/>
      <c r="LSX658" s="2"/>
      <c r="LSY658" s="2"/>
      <c r="LSZ658" s="2"/>
      <c r="LTA658" s="2"/>
      <c r="LTB658" s="2"/>
      <c r="LTC658" s="2"/>
      <c r="LTD658" s="2"/>
      <c r="LTE658" s="2"/>
      <c r="LTF658" s="2"/>
      <c r="LTG658" s="2"/>
      <c r="LTH658" s="2"/>
      <c r="LTI658" s="2"/>
      <c r="LTJ658" s="2"/>
      <c r="LTK658" s="2"/>
      <c r="LTL658" s="2"/>
      <c r="LTM658" s="2"/>
      <c r="LTN658" s="2"/>
      <c r="LTO658" s="2"/>
      <c r="LTP658" s="2"/>
      <c r="LTQ658" s="2"/>
      <c r="LTR658" s="2"/>
      <c r="LTS658" s="2"/>
      <c r="LTT658" s="2"/>
      <c r="LTU658" s="2"/>
      <c r="LTV658" s="2"/>
      <c r="LTW658" s="2"/>
      <c r="LTX658" s="2"/>
      <c r="LTY658" s="2"/>
      <c r="LTZ658" s="2"/>
      <c r="LUA658" s="2"/>
      <c r="LUB658" s="2"/>
      <c r="LUC658" s="2"/>
      <c r="LUD658" s="2"/>
      <c r="LUE658" s="2"/>
      <c r="LUF658" s="2"/>
      <c r="LUG658" s="2"/>
      <c r="LUH658" s="2"/>
      <c r="LUI658" s="2"/>
      <c r="LUJ658" s="2"/>
      <c r="LUK658" s="2"/>
      <c r="LUL658" s="2"/>
      <c r="LUM658" s="2"/>
      <c r="LUN658" s="2"/>
      <c r="LUO658" s="2"/>
      <c r="LUP658" s="2"/>
      <c r="LUQ658" s="2"/>
      <c r="LUR658" s="2"/>
      <c r="LUS658" s="2"/>
      <c r="LUT658" s="2"/>
      <c r="LUU658" s="2"/>
      <c r="LUV658" s="2"/>
      <c r="LUW658" s="2"/>
      <c r="LUX658" s="2"/>
      <c r="LUY658" s="2"/>
      <c r="LUZ658" s="2"/>
      <c r="LVA658" s="2"/>
      <c r="LVB658" s="2"/>
      <c r="LVC658" s="2"/>
      <c r="LVD658" s="2"/>
      <c r="LVE658" s="2"/>
      <c r="LVF658" s="2"/>
      <c r="LVG658" s="2"/>
      <c r="LVH658" s="2"/>
      <c r="LVI658" s="2"/>
      <c r="LVJ658" s="2"/>
      <c r="LVK658" s="2"/>
      <c r="LVL658" s="2"/>
      <c r="LVM658" s="2"/>
      <c r="LVN658" s="2"/>
      <c r="LVO658" s="2"/>
      <c r="LVP658" s="2"/>
      <c r="LVQ658" s="2"/>
      <c r="LVR658" s="2"/>
      <c r="LVS658" s="2"/>
      <c r="LVT658" s="2"/>
      <c r="LVU658" s="2"/>
      <c r="LVV658" s="2"/>
      <c r="LVW658" s="2"/>
      <c r="LVX658" s="2"/>
      <c r="LVY658" s="2"/>
      <c r="LVZ658" s="2"/>
      <c r="LWA658" s="2"/>
      <c r="LWB658" s="2"/>
      <c r="LWC658" s="2"/>
      <c r="LWD658" s="2"/>
      <c r="LWE658" s="2"/>
      <c r="LWF658" s="2"/>
      <c r="LWG658" s="2"/>
      <c r="LWH658" s="2"/>
      <c r="LWI658" s="2"/>
      <c r="LWJ658" s="2"/>
      <c r="LWK658" s="2"/>
      <c r="LWL658" s="2"/>
      <c r="LWM658" s="2"/>
      <c r="LWN658" s="2"/>
      <c r="LWO658" s="2"/>
      <c r="LWP658" s="2"/>
      <c r="LWQ658" s="2"/>
      <c r="LWR658" s="2"/>
      <c r="LWS658" s="2"/>
      <c r="LWT658" s="2"/>
      <c r="LWU658" s="2"/>
      <c r="LWV658" s="2"/>
      <c r="LWW658" s="2"/>
      <c r="LWX658" s="2"/>
      <c r="LWY658" s="2"/>
      <c r="LWZ658" s="2"/>
      <c r="LXA658" s="2"/>
      <c r="LXB658" s="2"/>
      <c r="LXC658" s="2"/>
      <c r="LXD658" s="2"/>
      <c r="LXE658" s="2"/>
      <c r="LXF658" s="2"/>
      <c r="LXG658" s="2"/>
      <c r="LXH658" s="2"/>
      <c r="LXI658" s="2"/>
      <c r="LXJ658" s="2"/>
      <c r="LXK658" s="2"/>
      <c r="LXL658" s="2"/>
      <c r="LXM658" s="2"/>
      <c r="LXN658" s="2"/>
      <c r="LXO658" s="2"/>
      <c r="LXP658" s="2"/>
      <c r="LXQ658" s="2"/>
      <c r="LXR658" s="2"/>
      <c r="LXS658" s="2"/>
      <c r="LXT658" s="2"/>
      <c r="LXU658" s="2"/>
      <c r="LXV658" s="2"/>
      <c r="LXW658" s="2"/>
      <c r="LXX658" s="2"/>
      <c r="LXY658" s="2"/>
      <c r="LXZ658" s="2"/>
      <c r="LYA658" s="2"/>
      <c r="LYB658" s="2"/>
      <c r="LYC658" s="2"/>
      <c r="LYD658" s="2"/>
      <c r="LYE658" s="2"/>
      <c r="LYF658" s="2"/>
      <c r="LYG658" s="2"/>
      <c r="LYH658" s="2"/>
      <c r="LYI658" s="2"/>
      <c r="LYJ658" s="2"/>
      <c r="LYK658" s="2"/>
      <c r="LYL658" s="2"/>
      <c r="LYM658" s="2"/>
      <c r="LYN658" s="2"/>
      <c r="LYO658" s="2"/>
      <c r="LYP658" s="2"/>
      <c r="LYQ658" s="2"/>
      <c r="LYR658" s="2"/>
      <c r="LYS658" s="2"/>
      <c r="LYT658" s="2"/>
      <c r="LYU658" s="2"/>
      <c r="LYV658" s="2"/>
      <c r="LYW658" s="2"/>
      <c r="LYX658" s="2"/>
      <c r="LYY658" s="2"/>
      <c r="LYZ658" s="2"/>
      <c r="LZA658" s="2"/>
      <c r="LZB658" s="2"/>
      <c r="LZC658" s="2"/>
      <c r="LZD658" s="2"/>
      <c r="LZE658" s="2"/>
      <c r="LZF658" s="2"/>
      <c r="LZG658" s="2"/>
      <c r="LZH658" s="2"/>
      <c r="LZI658" s="2"/>
      <c r="LZJ658" s="2"/>
      <c r="LZK658" s="2"/>
      <c r="LZL658" s="2"/>
      <c r="LZM658" s="2"/>
      <c r="LZN658" s="2"/>
      <c r="LZO658" s="2"/>
      <c r="LZP658" s="2"/>
      <c r="LZQ658" s="2"/>
      <c r="LZR658" s="2"/>
      <c r="LZS658" s="2"/>
      <c r="LZT658" s="2"/>
      <c r="LZU658" s="2"/>
      <c r="LZV658" s="2"/>
      <c r="LZW658" s="2"/>
      <c r="LZX658" s="2"/>
      <c r="LZY658" s="2"/>
      <c r="LZZ658" s="2"/>
      <c r="MAA658" s="2"/>
      <c r="MAB658" s="2"/>
      <c r="MAC658" s="2"/>
      <c r="MAD658" s="2"/>
      <c r="MAE658" s="2"/>
      <c r="MAF658" s="2"/>
      <c r="MAG658" s="2"/>
      <c r="MAH658" s="2"/>
      <c r="MAI658" s="2"/>
      <c r="MAJ658" s="2"/>
      <c r="MAK658" s="2"/>
      <c r="MAL658" s="2"/>
      <c r="MAM658" s="2"/>
      <c r="MAN658" s="2"/>
      <c r="MAO658" s="2"/>
      <c r="MAP658" s="2"/>
      <c r="MAQ658" s="2"/>
      <c r="MAR658" s="2"/>
      <c r="MAS658" s="2"/>
      <c r="MAT658" s="2"/>
      <c r="MAU658" s="2"/>
      <c r="MAV658" s="2"/>
      <c r="MAW658" s="2"/>
      <c r="MAX658" s="2"/>
      <c r="MAY658" s="2"/>
      <c r="MAZ658" s="2"/>
      <c r="MBA658" s="2"/>
      <c r="MBB658" s="2"/>
      <c r="MBC658" s="2"/>
      <c r="MBD658" s="2"/>
      <c r="MBE658" s="2"/>
      <c r="MBF658" s="2"/>
      <c r="MBG658" s="2"/>
      <c r="MBH658" s="2"/>
      <c r="MBI658" s="2"/>
      <c r="MBJ658" s="2"/>
      <c r="MBK658" s="2"/>
      <c r="MBL658" s="2"/>
      <c r="MBM658" s="2"/>
      <c r="MBN658" s="2"/>
      <c r="MBO658" s="2"/>
      <c r="MBP658" s="2"/>
      <c r="MBQ658" s="2"/>
      <c r="MBR658" s="2"/>
      <c r="MBS658" s="2"/>
      <c r="MBT658" s="2"/>
      <c r="MBU658" s="2"/>
      <c r="MBV658" s="2"/>
      <c r="MBW658" s="2"/>
      <c r="MBX658" s="2"/>
      <c r="MBY658" s="2"/>
      <c r="MBZ658" s="2"/>
      <c r="MCA658" s="2"/>
      <c r="MCB658" s="2"/>
      <c r="MCC658" s="2"/>
      <c r="MCD658" s="2"/>
      <c r="MCE658" s="2"/>
      <c r="MCF658" s="2"/>
      <c r="MCG658" s="2"/>
      <c r="MCH658" s="2"/>
      <c r="MCI658" s="2"/>
      <c r="MCJ658" s="2"/>
      <c r="MCK658" s="2"/>
      <c r="MCL658" s="2"/>
      <c r="MCM658" s="2"/>
      <c r="MCN658" s="2"/>
      <c r="MCO658" s="2"/>
      <c r="MCP658" s="2"/>
      <c r="MCQ658" s="2"/>
      <c r="MCR658" s="2"/>
      <c r="MCS658" s="2"/>
      <c r="MCT658" s="2"/>
      <c r="MCU658" s="2"/>
      <c r="MCV658" s="2"/>
      <c r="MCW658" s="2"/>
      <c r="MCX658" s="2"/>
      <c r="MCY658" s="2"/>
      <c r="MCZ658" s="2"/>
      <c r="MDA658" s="2"/>
      <c r="MDB658" s="2"/>
      <c r="MDC658" s="2"/>
      <c r="MDD658" s="2"/>
      <c r="MDE658" s="2"/>
      <c r="MDF658" s="2"/>
      <c r="MDG658" s="2"/>
      <c r="MDH658" s="2"/>
      <c r="MDI658" s="2"/>
      <c r="MDJ658" s="2"/>
      <c r="MDK658" s="2"/>
      <c r="MDL658" s="2"/>
      <c r="MDM658" s="2"/>
      <c r="MDN658" s="2"/>
      <c r="MDO658" s="2"/>
      <c r="MDP658" s="2"/>
      <c r="MDQ658" s="2"/>
      <c r="MDR658" s="2"/>
      <c r="MDS658" s="2"/>
      <c r="MDT658" s="2"/>
      <c r="MDU658" s="2"/>
      <c r="MDV658" s="2"/>
      <c r="MDW658" s="2"/>
      <c r="MDX658" s="2"/>
      <c r="MDY658" s="2"/>
      <c r="MDZ658" s="2"/>
      <c r="MEA658" s="2"/>
      <c r="MEB658" s="2"/>
      <c r="MEC658" s="2"/>
      <c r="MED658" s="2"/>
      <c r="MEE658" s="2"/>
      <c r="MEF658" s="2"/>
      <c r="MEG658" s="2"/>
      <c r="MEH658" s="2"/>
      <c r="MEI658" s="2"/>
      <c r="MEJ658" s="2"/>
      <c r="MEK658" s="2"/>
      <c r="MEL658" s="2"/>
      <c r="MEM658" s="2"/>
      <c r="MEN658" s="2"/>
      <c r="MEO658" s="2"/>
      <c r="MEP658" s="2"/>
      <c r="MEQ658" s="2"/>
      <c r="MER658" s="2"/>
      <c r="MES658" s="2"/>
      <c r="MET658" s="2"/>
      <c r="MEU658" s="2"/>
      <c r="MEV658" s="2"/>
      <c r="MEW658" s="2"/>
      <c r="MEX658" s="2"/>
      <c r="MEY658" s="2"/>
      <c r="MEZ658" s="2"/>
      <c r="MFA658" s="2"/>
      <c r="MFB658" s="2"/>
      <c r="MFC658" s="2"/>
      <c r="MFD658" s="2"/>
      <c r="MFE658" s="2"/>
      <c r="MFF658" s="2"/>
      <c r="MFG658" s="2"/>
      <c r="MFH658" s="2"/>
      <c r="MFI658" s="2"/>
      <c r="MFJ658" s="2"/>
      <c r="MFK658" s="2"/>
      <c r="MFL658" s="2"/>
      <c r="MFM658" s="2"/>
      <c r="MFN658" s="2"/>
      <c r="MFO658" s="2"/>
      <c r="MFP658" s="2"/>
      <c r="MFQ658" s="2"/>
      <c r="MFR658" s="2"/>
      <c r="MFS658" s="2"/>
      <c r="MFT658" s="2"/>
      <c r="MFU658" s="2"/>
      <c r="MFV658" s="2"/>
      <c r="MFW658" s="2"/>
      <c r="MFX658" s="2"/>
      <c r="MFY658" s="2"/>
      <c r="MFZ658" s="2"/>
      <c r="MGA658" s="2"/>
      <c r="MGB658" s="2"/>
      <c r="MGC658" s="2"/>
      <c r="MGD658" s="2"/>
      <c r="MGE658" s="2"/>
      <c r="MGF658" s="2"/>
      <c r="MGG658" s="2"/>
      <c r="MGH658" s="2"/>
      <c r="MGI658" s="2"/>
      <c r="MGJ658" s="2"/>
      <c r="MGK658" s="2"/>
      <c r="MGL658" s="2"/>
      <c r="MGM658" s="2"/>
      <c r="MGN658" s="2"/>
      <c r="MGO658" s="2"/>
      <c r="MGP658" s="2"/>
      <c r="MGQ658" s="2"/>
      <c r="MGR658" s="2"/>
      <c r="MGS658" s="2"/>
      <c r="MGT658" s="2"/>
      <c r="MGU658" s="2"/>
      <c r="MGV658" s="2"/>
      <c r="MGW658" s="2"/>
      <c r="MGX658" s="2"/>
      <c r="MGY658" s="2"/>
      <c r="MGZ658" s="2"/>
      <c r="MHA658" s="2"/>
      <c r="MHB658" s="2"/>
      <c r="MHC658" s="2"/>
      <c r="MHD658" s="2"/>
      <c r="MHE658" s="2"/>
      <c r="MHF658" s="2"/>
      <c r="MHG658" s="2"/>
      <c r="MHH658" s="2"/>
      <c r="MHI658" s="2"/>
      <c r="MHJ658" s="2"/>
      <c r="MHK658" s="2"/>
      <c r="MHL658" s="2"/>
      <c r="MHM658" s="2"/>
      <c r="MHN658" s="2"/>
      <c r="MHO658" s="2"/>
      <c r="MHP658" s="2"/>
      <c r="MHQ658" s="2"/>
      <c r="MHR658" s="2"/>
      <c r="MHS658" s="2"/>
      <c r="MHT658" s="2"/>
      <c r="MHU658" s="2"/>
      <c r="MHV658" s="2"/>
      <c r="MHW658" s="2"/>
      <c r="MHX658" s="2"/>
      <c r="MHY658" s="2"/>
      <c r="MHZ658" s="2"/>
      <c r="MIA658" s="2"/>
      <c r="MIB658" s="2"/>
      <c r="MIC658" s="2"/>
      <c r="MID658" s="2"/>
      <c r="MIE658" s="2"/>
      <c r="MIF658" s="2"/>
      <c r="MIG658" s="2"/>
      <c r="MIH658" s="2"/>
      <c r="MII658" s="2"/>
      <c r="MIJ658" s="2"/>
      <c r="MIK658" s="2"/>
      <c r="MIL658" s="2"/>
      <c r="MIM658" s="2"/>
      <c r="MIN658" s="2"/>
      <c r="MIO658" s="2"/>
      <c r="MIP658" s="2"/>
      <c r="MIQ658" s="2"/>
      <c r="MIR658" s="2"/>
      <c r="MIS658" s="2"/>
      <c r="MIT658" s="2"/>
      <c r="MIU658" s="2"/>
      <c r="MIV658" s="2"/>
      <c r="MIW658" s="2"/>
      <c r="MIX658" s="2"/>
      <c r="MIY658" s="2"/>
      <c r="MIZ658" s="2"/>
      <c r="MJA658" s="2"/>
      <c r="MJB658" s="2"/>
      <c r="MJC658" s="2"/>
      <c r="MJD658" s="2"/>
      <c r="MJE658" s="2"/>
      <c r="MJF658" s="2"/>
      <c r="MJG658" s="2"/>
      <c r="MJH658" s="2"/>
      <c r="MJI658" s="2"/>
      <c r="MJJ658" s="2"/>
      <c r="MJK658" s="2"/>
      <c r="MJL658" s="2"/>
      <c r="MJM658" s="2"/>
      <c r="MJN658" s="2"/>
      <c r="MJO658" s="2"/>
      <c r="MJP658" s="2"/>
      <c r="MJQ658" s="2"/>
      <c r="MJR658" s="2"/>
      <c r="MJS658" s="2"/>
      <c r="MJT658" s="2"/>
      <c r="MJU658" s="2"/>
      <c r="MJV658" s="2"/>
      <c r="MJW658" s="2"/>
      <c r="MJX658" s="2"/>
      <c r="MJY658" s="2"/>
      <c r="MJZ658" s="2"/>
      <c r="MKA658" s="2"/>
      <c r="MKB658" s="2"/>
      <c r="MKC658" s="2"/>
      <c r="MKD658" s="2"/>
      <c r="MKE658" s="2"/>
      <c r="MKF658" s="2"/>
      <c r="MKG658" s="2"/>
      <c r="MKH658" s="2"/>
      <c r="MKI658" s="2"/>
      <c r="MKJ658" s="2"/>
      <c r="MKK658" s="2"/>
      <c r="MKL658" s="2"/>
      <c r="MKM658" s="2"/>
      <c r="MKN658" s="2"/>
      <c r="MKO658" s="2"/>
      <c r="MKP658" s="2"/>
      <c r="MKQ658" s="2"/>
      <c r="MKR658" s="2"/>
      <c r="MKS658" s="2"/>
      <c r="MKT658" s="2"/>
      <c r="MKU658" s="2"/>
      <c r="MKV658" s="2"/>
      <c r="MKW658" s="2"/>
      <c r="MKX658" s="2"/>
      <c r="MKY658" s="2"/>
      <c r="MKZ658" s="2"/>
      <c r="MLA658" s="2"/>
      <c r="MLB658" s="2"/>
      <c r="MLC658" s="2"/>
      <c r="MLD658" s="2"/>
      <c r="MLE658" s="2"/>
      <c r="MLF658" s="2"/>
      <c r="MLG658" s="2"/>
      <c r="MLH658" s="2"/>
      <c r="MLI658" s="2"/>
      <c r="MLJ658" s="2"/>
      <c r="MLK658" s="2"/>
      <c r="MLL658" s="2"/>
      <c r="MLM658" s="2"/>
      <c r="MLN658" s="2"/>
      <c r="MLO658" s="2"/>
      <c r="MLP658" s="2"/>
      <c r="MLQ658" s="2"/>
      <c r="MLR658" s="2"/>
      <c r="MLS658" s="2"/>
      <c r="MLT658" s="2"/>
      <c r="MLU658" s="2"/>
      <c r="MLV658" s="2"/>
      <c r="MLW658" s="2"/>
      <c r="MLX658" s="2"/>
      <c r="MLY658" s="2"/>
      <c r="MLZ658" s="2"/>
      <c r="MMA658" s="2"/>
      <c r="MMB658" s="2"/>
      <c r="MMC658" s="2"/>
      <c r="MMD658" s="2"/>
      <c r="MME658" s="2"/>
      <c r="MMF658" s="2"/>
      <c r="MMG658" s="2"/>
      <c r="MMH658" s="2"/>
      <c r="MMI658" s="2"/>
      <c r="MMJ658" s="2"/>
      <c r="MMK658" s="2"/>
      <c r="MML658" s="2"/>
      <c r="MMM658" s="2"/>
      <c r="MMN658" s="2"/>
      <c r="MMO658" s="2"/>
      <c r="MMP658" s="2"/>
      <c r="MMQ658" s="2"/>
      <c r="MMR658" s="2"/>
      <c r="MMS658" s="2"/>
      <c r="MMT658" s="2"/>
      <c r="MMU658" s="2"/>
      <c r="MMV658" s="2"/>
      <c r="MMW658" s="2"/>
      <c r="MMX658" s="2"/>
      <c r="MMY658" s="2"/>
      <c r="MMZ658" s="2"/>
      <c r="MNA658" s="2"/>
      <c r="MNB658" s="2"/>
      <c r="MNC658" s="2"/>
      <c r="MND658" s="2"/>
      <c r="MNE658" s="2"/>
      <c r="MNF658" s="2"/>
      <c r="MNG658" s="2"/>
      <c r="MNH658" s="2"/>
      <c r="MNI658" s="2"/>
      <c r="MNJ658" s="2"/>
      <c r="MNK658" s="2"/>
      <c r="MNL658" s="2"/>
      <c r="MNM658" s="2"/>
      <c r="MNN658" s="2"/>
      <c r="MNO658" s="2"/>
      <c r="MNP658" s="2"/>
      <c r="MNQ658" s="2"/>
      <c r="MNR658" s="2"/>
      <c r="MNS658" s="2"/>
      <c r="MNT658" s="2"/>
      <c r="MNU658" s="2"/>
      <c r="MNV658" s="2"/>
      <c r="MNW658" s="2"/>
      <c r="MNX658" s="2"/>
      <c r="MNY658" s="2"/>
      <c r="MNZ658" s="2"/>
      <c r="MOA658" s="2"/>
      <c r="MOB658" s="2"/>
      <c r="MOC658" s="2"/>
      <c r="MOD658" s="2"/>
      <c r="MOE658" s="2"/>
      <c r="MOF658" s="2"/>
      <c r="MOG658" s="2"/>
      <c r="MOH658" s="2"/>
      <c r="MOI658" s="2"/>
      <c r="MOJ658" s="2"/>
      <c r="MOK658" s="2"/>
      <c r="MOL658" s="2"/>
      <c r="MOM658" s="2"/>
      <c r="MON658" s="2"/>
      <c r="MOO658" s="2"/>
      <c r="MOP658" s="2"/>
      <c r="MOQ658" s="2"/>
      <c r="MOR658" s="2"/>
      <c r="MOS658" s="2"/>
      <c r="MOT658" s="2"/>
      <c r="MOU658" s="2"/>
      <c r="MOV658" s="2"/>
      <c r="MOW658" s="2"/>
      <c r="MOX658" s="2"/>
      <c r="MOY658" s="2"/>
      <c r="MOZ658" s="2"/>
      <c r="MPA658" s="2"/>
      <c r="MPB658" s="2"/>
      <c r="MPC658" s="2"/>
      <c r="MPD658" s="2"/>
      <c r="MPE658" s="2"/>
      <c r="MPF658" s="2"/>
      <c r="MPG658" s="2"/>
      <c r="MPH658" s="2"/>
      <c r="MPI658" s="2"/>
      <c r="MPJ658" s="2"/>
      <c r="MPK658" s="2"/>
      <c r="MPL658" s="2"/>
      <c r="MPM658" s="2"/>
      <c r="MPN658" s="2"/>
      <c r="MPO658" s="2"/>
      <c r="MPP658" s="2"/>
      <c r="MPQ658" s="2"/>
      <c r="MPR658" s="2"/>
      <c r="MPS658" s="2"/>
      <c r="MPT658" s="2"/>
      <c r="MPU658" s="2"/>
      <c r="MPV658" s="2"/>
      <c r="MPW658" s="2"/>
      <c r="MPX658" s="2"/>
      <c r="MPY658" s="2"/>
      <c r="MPZ658" s="2"/>
      <c r="MQA658" s="2"/>
      <c r="MQB658" s="2"/>
      <c r="MQC658" s="2"/>
      <c r="MQD658" s="2"/>
      <c r="MQE658" s="2"/>
      <c r="MQF658" s="2"/>
      <c r="MQG658" s="2"/>
      <c r="MQH658" s="2"/>
      <c r="MQI658" s="2"/>
      <c r="MQJ658" s="2"/>
      <c r="MQK658" s="2"/>
      <c r="MQL658" s="2"/>
      <c r="MQM658" s="2"/>
      <c r="MQN658" s="2"/>
      <c r="MQO658" s="2"/>
      <c r="MQP658" s="2"/>
      <c r="MQQ658" s="2"/>
      <c r="MQR658" s="2"/>
      <c r="MQS658" s="2"/>
      <c r="MQT658" s="2"/>
      <c r="MQU658" s="2"/>
      <c r="MQV658" s="2"/>
      <c r="MQW658" s="2"/>
      <c r="MQX658" s="2"/>
      <c r="MQY658" s="2"/>
      <c r="MQZ658" s="2"/>
      <c r="MRA658" s="2"/>
      <c r="MRB658" s="2"/>
      <c r="MRC658" s="2"/>
      <c r="MRD658" s="2"/>
      <c r="MRE658" s="2"/>
      <c r="MRF658" s="2"/>
      <c r="MRG658" s="2"/>
      <c r="MRH658" s="2"/>
      <c r="MRI658" s="2"/>
      <c r="MRJ658" s="2"/>
      <c r="MRK658" s="2"/>
      <c r="MRL658" s="2"/>
      <c r="MRM658" s="2"/>
      <c r="MRN658" s="2"/>
      <c r="MRO658" s="2"/>
      <c r="MRP658" s="2"/>
      <c r="MRQ658" s="2"/>
      <c r="MRR658" s="2"/>
      <c r="MRS658" s="2"/>
      <c r="MRT658" s="2"/>
      <c r="MRU658" s="2"/>
      <c r="MRV658" s="2"/>
      <c r="MRW658" s="2"/>
      <c r="MRX658" s="2"/>
      <c r="MRY658" s="2"/>
      <c r="MRZ658" s="2"/>
      <c r="MSA658" s="2"/>
      <c r="MSB658" s="2"/>
      <c r="MSC658" s="2"/>
      <c r="MSD658" s="2"/>
      <c r="MSE658" s="2"/>
      <c r="MSF658" s="2"/>
      <c r="MSG658" s="2"/>
      <c r="MSH658" s="2"/>
      <c r="MSI658" s="2"/>
      <c r="MSJ658" s="2"/>
      <c r="MSK658" s="2"/>
      <c r="MSL658" s="2"/>
      <c r="MSM658" s="2"/>
      <c r="MSN658" s="2"/>
      <c r="MSO658" s="2"/>
      <c r="MSP658" s="2"/>
      <c r="MSQ658" s="2"/>
      <c r="MSR658" s="2"/>
      <c r="MSS658" s="2"/>
      <c r="MST658" s="2"/>
      <c r="MSU658" s="2"/>
      <c r="MSV658" s="2"/>
      <c r="MSW658" s="2"/>
      <c r="MSX658" s="2"/>
      <c r="MSY658" s="2"/>
      <c r="MSZ658" s="2"/>
      <c r="MTA658" s="2"/>
      <c r="MTB658" s="2"/>
      <c r="MTC658" s="2"/>
      <c r="MTD658" s="2"/>
      <c r="MTE658" s="2"/>
      <c r="MTF658" s="2"/>
      <c r="MTG658" s="2"/>
      <c r="MTH658" s="2"/>
      <c r="MTI658" s="2"/>
      <c r="MTJ658" s="2"/>
      <c r="MTK658" s="2"/>
      <c r="MTL658" s="2"/>
      <c r="MTM658" s="2"/>
      <c r="MTN658" s="2"/>
      <c r="MTO658" s="2"/>
      <c r="MTP658" s="2"/>
      <c r="MTQ658" s="2"/>
      <c r="MTR658" s="2"/>
      <c r="MTS658" s="2"/>
      <c r="MTT658" s="2"/>
      <c r="MTU658" s="2"/>
      <c r="MTV658" s="2"/>
      <c r="MTW658" s="2"/>
      <c r="MTX658" s="2"/>
      <c r="MTY658" s="2"/>
      <c r="MTZ658" s="2"/>
      <c r="MUA658" s="2"/>
      <c r="MUB658" s="2"/>
      <c r="MUC658" s="2"/>
      <c r="MUD658" s="2"/>
      <c r="MUE658" s="2"/>
      <c r="MUF658" s="2"/>
      <c r="MUG658" s="2"/>
      <c r="MUH658" s="2"/>
      <c r="MUI658" s="2"/>
      <c r="MUJ658" s="2"/>
      <c r="MUK658" s="2"/>
      <c r="MUL658" s="2"/>
      <c r="MUM658" s="2"/>
      <c r="MUN658" s="2"/>
      <c r="MUO658" s="2"/>
      <c r="MUP658" s="2"/>
      <c r="MUQ658" s="2"/>
      <c r="MUR658" s="2"/>
      <c r="MUS658" s="2"/>
      <c r="MUT658" s="2"/>
      <c r="MUU658" s="2"/>
      <c r="MUV658" s="2"/>
      <c r="MUW658" s="2"/>
      <c r="MUX658" s="2"/>
      <c r="MUY658" s="2"/>
      <c r="MUZ658" s="2"/>
      <c r="MVA658" s="2"/>
      <c r="MVB658" s="2"/>
      <c r="MVC658" s="2"/>
      <c r="MVD658" s="2"/>
      <c r="MVE658" s="2"/>
      <c r="MVF658" s="2"/>
      <c r="MVG658" s="2"/>
      <c r="MVH658" s="2"/>
      <c r="MVI658" s="2"/>
      <c r="MVJ658" s="2"/>
      <c r="MVK658" s="2"/>
      <c r="MVL658" s="2"/>
      <c r="MVM658" s="2"/>
      <c r="MVN658" s="2"/>
      <c r="MVO658" s="2"/>
      <c r="MVP658" s="2"/>
      <c r="MVQ658" s="2"/>
      <c r="MVR658" s="2"/>
      <c r="MVS658" s="2"/>
      <c r="MVT658" s="2"/>
      <c r="MVU658" s="2"/>
      <c r="MVV658" s="2"/>
      <c r="MVW658" s="2"/>
      <c r="MVX658" s="2"/>
      <c r="MVY658" s="2"/>
      <c r="MVZ658" s="2"/>
      <c r="MWA658" s="2"/>
      <c r="MWB658" s="2"/>
      <c r="MWC658" s="2"/>
      <c r="MWD658" s="2"/>
      <c r="MWE658" s="2"/>
      <c r="MWF658" s="2"/>
      <c r="MWG658" s="2"/>
      <c r="MWH658" s="2"/>
      <c r="MWI658" s="2"/>
      <c r="MWJ658" s="2"/>
      <c r="MWK658" s="2"/>
      <c r="MWL658" s="2"/>
      <c r="MWM658" s="2"/>
      <c r="MWN658" s="2"/>
      <c r="MWO658" s="2"/>
      <c r="MWP658" s="2"/>
      <c r="MWQ658" s="2"/>
      <c r="MWR658" s="2"/>
      <c r="MWS658" s="2"/>
      <c r="MWT658" s="2"/>
      <c r="MWU658" s="2"/>
      <c r="MWV658" s="2"/>
      <c r="MWW658" s="2"/>
      <c r="MWX658" s="2"/>
      <c r="MWY658" s="2"/>
      <c r="MWZ658" s="2"/>
      <c r="MXA658" s="2"/>
      <c r="MXB658" s="2"/>
      <c r="MXC658" s="2"/>
      <c r="MXD658" s="2"/>
      <c r="MXE658" s="2"/>
      <c r="MXF658" s="2"/>
      <c r="MXG658" s="2"/>
      <c r="MXH658" s="2"/>
      <c r="MXI658" s="2"/>
      <c r="MXJ658" s="2"/>
      <c r="MXK658" s="2"/>
      <c r="MXL658" s="2"/>
      <c r="MXM658" s="2"/>
      <c r="MXN658" s="2"/>
      <c r="MXO658" s="2"/>
      <c r="MXP658" s="2"/>
      <c r="MXQ658" s="2"/>
      <c r="MXR658" s="2"/>
      <c r="MXS658" s="2"/>
      <c r="MXT658" s="2"/>
      <c r="MXU658" s="2"/>
      <c r="MXV658" s="2"/>
      <c r="MXW658" s="2"/>
      <c r="MXX658" s="2"/>
      <c r="MXY658" s="2"/>
      <c r="MXZ658" s="2"/>
      <c r="MYA658" s="2"/>
      <c r="MYB658" s="2"/>
      <c r="MYC658" s="2"/>
      <c r="MYD658" s="2"/>
      <c r="MYE658" s="2"/>
      <c r="MYF658" s="2"/>
      <c r="MYG658" s="2"/>
      <c r="MYH658" s="2"/>
      <c r="MYI658" s="2"/>
      <c r="MYJ658" s="2"/>
      <c r="MYK658" s="2"/>
      <c r="MYL658" s="2"/>
      <c r="MYM658" s="2"/>
      <c r="MYN658" s="2"/>
      <c r="MYO658" s="2"/>
      <c r="MYP658" s="2"/>
      <c r="MYQ658" s="2"/>
      <c r="MYR658" s="2"/>
      <c r="MYS658" s="2"/>
      <c r="MYT658" s="2"/>
      <c r="MYU658" s="2"/>
      <c r="MYV658" s="2"/>
      <c r="MYW658" s="2"/>
      <c r="MYX658" s="2"/>
      <c r="MYY658" s="2"/>
      <c r="MYZ658" s="2"/>
      <c r="MZA658" s="2"/>
      <c r="MZB658" s="2"/>
      <c r="MZC658" s="2"/>
      <c r="MZD658" s="2"/>
      <c r="MZE658" s="2"/>
      <c r="MZF658" s="2"/>
      <c r="MZG658" s="2"/>
      <c r="MZH658" s="2"/>
      <c r="MZI658" s="2"/>
      <c r="MZJ658" s="2"/>
      <c r="MZK658" s="2"/>
      <c r="MZL658" s="2"/>
      <c r="MZM658" s="2"/>
      <c r="MZN658" s="2"/>
      <c r="MZO658" s="2"/>
      <c r="MZP658" s="2"/>
      <c r="MZQ658" s="2"/>
      <c r="MZR658" s="2"/>
      <c r="MZS658" s="2"/>
      <c r="MZT658" s="2"/>
      <c r="MZU658" s="2"/>
      <c r="MZV658" s="2"/>
      <c r="MZW658" s="2"/>
      <c r="MZX658" s="2"/>
      <c r="MZY658" s="2"/>
      <c r="MZZ658" s="2"/>
      <c r="NAA658" s="2"/>
      <c r="NAB658" s="2"/>
      <c r="NAC658" s="2"/>
      <c r="NAD658" s="2"/>
      <c r="NAE658" s="2"/>
      <c r="NAF658" s="2"/>
      <c r="NAG658" s="2"/>
      <c r="NAH658" s="2"/>
      <c r="NAI658" s="2"/>
      <c r="NAJ658" s="2"/>
      <c r="NAK658" s="2"/>
      <c r="NAL658" s="2"/>
      <c r="NAM658" s="2"/>
      <c r="NAN658" s="2"/>
      <c r="NAO658" s="2"/>
      <c r="NAP658" s="2"/>
      <c r="NAQ658" s="2"/>
      <c r="NAR658" s="2"/>
      <c r="NAS658" s="2"/>
      <c r="NAT658" s="2"/>
      <c r="NAU658" s="2"/>
      <c r="NAV658" s="2"/>
      <c r="NAW658" s="2"/>
      <c r="NAX658" s="2"/>
      <c r="NAY658" s="2"/>
      <c r="NAZ658" s="2"/>
      <c r="NBA658" s="2"/>
      <c r="NBB658" s="2"/>
      <c r="NBC658" s="2"/>
      <c r="NBD658" s="2"/>
      <c r="NBE658" s="2"/>
      <c r="NBF658" s="2"/>
      <c r="NBG658" s="2"/>
      <c r="NBH658" s="2"/>
      <c r="NBI658" s="2"/>
      <c r="NBJ658" s="2"/>
      <c r="NBK658" s="2"/>
      <c r="NBL658" s="2"/>
      <c r="NBM658" s="2"/>
      <c r="NBN658" s="2"/>
      <c r="NBO658" s="2"/>
      <c r="NBP658" s="2"/>
      <c r="NBQ658" s="2"/>
      <c r="NBR658" s="2"/>
      <c r="NBS658" s="2"/>
      <c r="NBT658" s="2"/>
      <c r="NBU658" s="2"/>
      <c r="NBV658" s="2"/>
      <c r="NBW658" s="2"/>
      <c r="NBX658" s="2"/>
      <c r="NBY658" s="2"/>
      <c r="NBZ658" s="2"/>
      <c r="NCA658" s="2"/>
      <c r="NCB658" s="2"/>
      <c r="NCC658" s="2"/>
      <c r="NCD658" s="2"/>
      <c r="NCE658" s="2"/>
      <c r="NCF658" s="2"/>
      <c r="NCG658" s="2"/>
      <c r="NCH658" s="2"/>
      <c r="NCI658" s="2"/>
      <c r="NCJ658" s="2"/>
      <c r="NCK658" s="2"/>
      <c r="NCL658" s="2"/>
      <c r="NCM658" s="2"/>
      <c r="NCN658" s="2"/>
      <c r="NCO658" s="2"/>
      <c r="NCP658" s="2"/>
      <c r="NCQ658" s="2"/>
      <c r="NCR658" s="2"/>
      <c r="NCS658" s="2"/>
      <c r="NCT658" s="2"/>
      <c r="NCU658" s="2"/>
      <c r="NCV658" s="2"/>
      <c r="NCW658" s="2"/>
      <c r="NCX658" s="2"/>
      <c r="NCY658" s="2"/>
      <c r="NCZ658" s="2"/>
      <c r="NDA658" s="2"/>
      <c r="NDB658" s="2"/>
      <c r="NDC658" s="2"/>
      <c r="NDD658" s="2"/>
      <c r="NDE658" s="2"/>
      <c r="NDF658" s="2"/>
      <c r="NDG658" s="2"/>
      <c r="NDH658" s="2"/>
      <c r="NDI658" s="2"/>
      <c r="NDJ658" s="2"/>
      <c r="NDK658" s="2"/>
      <c r="NDL658" s="2"/>
      <c r="NDM658" s="2"/>
      <c r="NDN658" s="2"/>
      <c r="NDO658" s="2"/>
      <c r="NDP658" s="2"/>
      <c r="NDQ658" s="2"/>
      <c r="NDR658" s="2"/>
      <c r="NDS658" s="2"/>
      <c r="NDT658" s="2"/>
      <c r="NDU658" s="2"/>
      <c r="NDV658" s="2"/>
      <c r="NDW658" s="2"/>
      <c r="NDX658" s="2"/>
      <c r="NDY658" s="2"/>
      <c r="NDZ658" s="2"/>
      <c r="NEA658" s="2"/>
      <c r="NEB658" s="2"/>
      <c r="NEC658" s="2"/>
      <c r="NED658" s="2"/>
      <c r="NEE658" s="2"/>
      <c r="NEF658" s="2"/>
      <c r="NEG658" s="2"/>
      <c r="NEH658" s="2"/>
      <c r="NEI658" s="2"/>
      <c r="NEJ658" s="2"/>
      <c r="NEK658" s="2"/>
      <c r="NEL658" s="2"/>
      <c r="NEM658" s="2"/>
      <c r="NEN658" s="2"/>
      <c r="NEO658" s="2"/>
      <c r="NEP658" s="2"/>
      <c r="NEQ658" s="2"/>
      <c r="NER658" s="2"/>
      <c r="NES658" s="2"/>
      <c r="NET658" s="2"/>
      <c r="NEU658" s="2"/>
      <c r="NEV658" s="2"/>
      <c r="NEW658" s="2"/>
      <c r="NEX658" s="2"/>
      <c r="NEY658" s="2"/>
      <c r="NEZ658" s="2"/>
      <c r="NFA658" s="2"/>
      <c r="NFB658" s="2"/>
      <c r="NFC658" s="2"/>
      <c r="NFD658" s="2"/>
      <c r="NFE658" s="2"/>
      <c r="NFF658" s="2"/>
      <c r="NFG658" s="2"/>
      <c r="NFH658" s="2"/>
      <c r="NFI658" s="2"/>
      <c r="NFJ658" s="2"/>
      <c r="NFK658" s="2"/>
      <c r="NFL658" s="2"/>
      <c r="NFM658" s="2"/>
      <c r="NFN658" s="2"/>
      <c r="NFO658" s="2"/>
      <c r="NFP658" s="2"/>
      <c r="NFQ658" s="2"/>
      <c r="NFR658" s="2"/>
      <c r="NFS658" s="2"/>
      <c r="NFT658" s="2"/>
      <c r="NFU658" s="2"/>
      <c r="NFV658" s="2"/>
      <c r="NFW658" s="2"/>
      <c r="NFX658" s="2"/>
      <c r="NFY658" s="2"/>
      <c r="NFZ658" s="2"/>
      <c r="NGA658" s="2"/>
      <c r="NGB658" s="2"/>
      <c r="NGC658" s="2"/>
      <c r="NGD658" s="2"/>
      <c r="NGE658" s="2"/>
      <c r="NGF658" s="2"/>
      <c r="NGG658" s="2"/>
      <c r="NGH658" s="2"/>
      <c r="NGI658" s="2"/>
      <c r="NGJ658" s="2"/>
      <c r="NGK658" s="2"/>
      <c r="NGL658" s="2"/>
      <c r="NGM658" s="2"/>
      <c r="NGN658" s="2"/>
      <c r="NGO658" s="2"/>
      <c r="NGP658" s="2"/>
      <c r="NGQ658" s="2"/>
      <c r="NGR658" s="2"/>
      <c r="NGS658" s="2"/>
      <c r="NGT658" s="2"/>
      <c r="NGU658" s="2"/>
      <c r="NGV658" s="2"/>
      <c r="NGW658" s="2"/>
      <c r="NGX658" s="2"/>
      <c r="NGY658" s="2"/>
      <c r="NGZ658" s="2"/>
      <c r="NHA658" s="2"/>
      <c r="NHB658" s="2"/>
      <c r="NHC658" s="2"/>
      <c r="NHD658" s="2"/>
      <c r="NHE658" s="2"/>
      <c r="NHF658" s="2"/>
      <c r="NHG658" s="2"/>
      <c r="NHH658" s="2"/>
      <c r="NHI658" s="2"/>
      <c r="NHJ658" s="2"/>
      <c r="NHK658" s="2"/>
      <c r="NHL658" s="2"/>
      <c r="NHM658" s="2"/>
      <c r="NHN658" s="2"/>
      <c r="NHO658" s="2"/>
      <c r="NHP658" s="2"/>
      <c r="NHQ658" s="2"/>
      <c r="NHR658" s="2"/>
      <c r="NHS658" s="2"/>
      <c r="NHT658" s="2"/>
      <c r="NHU658" s="2"/>
      <c r="NHV658" s="2"/>
      <c r="NHW658" s="2"/>
      <c r="NHX658" s="2"/>
      <c r="NHY658" s="2"/>
      <c r="NHZ658" s="2"/>
      <c r="NIA658" s="2"/>
      <c r="NIB658" s="2"/>
      <c r="NIC658" s="2"/>
      <c r="NID658" s="2"/>
      <c r="NIE658" s="2"/>
      <c r="NIF658" s="2"/>
      <c r="NIG658" s="2"/>
      <c r="NIH658" s="2"/>
      <c r="NII658" s="2"/>
      <c r="NIJ658" s="2"/>
      <c r="NIK658" s="2"/>
      <c r="NIL658" s="2"/>
      <c r="NIM658" s="2"/>
      <c r="NIN658" s="2"/>
      <c r="NIO658" s="2"/>
      <c r="NIP658" s="2"/>
      <c r="NIQ658" s="2"/>
      <c r="NIR658" s="2"/>
      <c r="NIS658" s="2"/>
      <c r="NIT658" s="2"/>
      <c r="NIU658" s="2"/>
      <c r="NIV658" s="2"/>
      <c r="NIW658" s="2"/>
      <c r="NIX658" s="2"/>
      <c r="NIY658" s="2"/>
      <c r="NIZ658" s="2"/>
      <c r="NJA658" s="2"/>
      <c r="NJB658" s="2"/>
      <c r="NJC658" s="2"/>
      <c r="NJD658" s="2"/>
      <c r="NJE658" s="2"/>
      <c r="NJF658" s="2"/>
      <c r="NJG658" s="2"/>
      <c r="NJH658" s="2"/>
      <c r="NJI658" s="2"/>
      <c r="NJJ658" s="2"/>
      <c r="NJK658" s="2"/>
      <c r="NJL658" s="2"/>
      <c r="NJM658" s="2"/>
      <c r="NJN658" s="2"/>
      <c r="NJO658" s="2"/>
      <c r="NJP658" s="2"/>
      <c r="NJQ658" s="2"/>
      <c r="NJR658" s="2"/>
      <c r="NJS658" s="2"/>
      <c r="NJT658" s="2"/>
      <c r="NJU658" s="2"/>
      <c r="NJV658" s="2"/>
      <c r="NJW658" s="2"/>
      <c r="NJX658" s="2"/>
      <c r="NJY658" s="2"/>
      <c r="NJZ658" s="2"/>
      <c r="NKA658" s="2"/>
      <c r="NKB658" s="2"/>
      <c r="NKC658" s="2"/>
      <c r="NKD658" s="2"/>
      <c r="NKE658" s="2"/>
      <c r="NKF658" s="2"/>
      <c r="NKG658" s="2"/>
      <c r="NKH658" s="2"/>
      <c r="NKI658" s="2"/>
      <c r="NKJ658" s="2"/>
      <c r="NKK658" s="2"/>
      <c r="NKL658" s="2"/>
      <c r="NKM658" s="2"/>
      <c r="NKN658" s="2"/>
      <c r="NKO658" s="2"/>
      <c r="NKP658" s="2"/>
      <c r="NKQ658" s="2"/>
      <c r="NKR658" s="2"/>
      <c r="NKS658" s="2"/>
      <c r="NKT658" s="2"/>
      <c r="NKU658" s="2"/>
      <c r="NKV658" s="2"/>
      <c r="NKW658" s="2"/>
      <c r="NKX658" s="2"/>
      <c r="NKY658" s="2"/>
      <c r="NKZ658" s="2"/>
      <c r="NLA658" s="2"/>
      <c r="NLB658" s="2"/>
      <c r="NLC658" s="2"/>
      <c r="NLD658" s="2"/>
      <c r="NLE658" s="2"/>
      <c r="NLF658" s="2"/>
      <c r="NLG658" s="2"/>
      <c r="NLH658" s="2"/>
      <c r="NLI658" s="2"/>
      <c r="NLJ658" s="2"/>
      <c r="NLK658" s="2"/>
      <c r="NLL658" s="2"/>
      <c r="NLM658" s="2"/>
      <c r="NLN658" s="2"/>
      <c r="NLO658" s="2"/>
      <c r="NLP658" s="2"/>
      <c r="NLQ658" s="2"/>
      <c r="NLR658" s="2"/>
      <c r="NLS658" s="2"/>
      <c r="NLT658" s="2"/>
      <c r="NLU658" s="2"/>
      <c r="NLV658" s="2"/>
      <c r="NLW658" s="2"/>
      <c r="NLX658" s="2"/>
      <c r="NLY658" s="2"/>
      <c r="NLZ658" s="2"/>
      <c r="NMA658" s="2"/>
      <c r="NMB658" s="2"/>
      <c r="NMC658" s="2"/>
      <c r="NMD658" s="2"/>
      <c r="NME658" s="2"/>
      <c r="NMF658" s="2"/>
      <c r="NMG658" s="2"/>
      <c r="NMH658" s="2"/>
      <c r="NMI658" s="2"/>
      <c r="NMJ658" s="2"/>
      <c r="NMK658" s="2"/>
      <c r="NML658" s="2"/>
      <c r="NMM658" s="2"/>
      <c r="NMN658" s="2"/>
      <c r="NMO658" s="2"/>
      <c r="NMP658" s="2"/>
      <c r="NMQ658" s="2"/>
      <c r="NMR658" s="2"/>
      <c r="NMS658" s="2"/>
      <c r="NMT658" s="2"/>
      <c r="NMU658" s="2"/>
      <c r="NMV658" s="2"/>
      <c r="NMW658" s="2"/>
      <c r="NMX658" s="2"/>
      <c r="NMY658" s="2"/>
      <c r="NMZ658" s="2"/>
      <c r="NNA658" s="2"/>
      <c r="NNB658" s="2"/>
      <c r="NNC658" s="2"/>
      <c r="NND658" s="2"/>
      <c r="NNE658" s="2"/>
      <c r="NNF658" s="2"/>
      <c r="NNG658" s="2"/>
      <c r="NNH658" s="2"/>
      <c r="NNI658" s="2"/>
      <c r="NNJ658" s="2"/>
      <c r="NNK658" s="2"/>
      <c r="NNL658" s="2"/>
      <c r="NNM658" s="2"/>
      <c r="NNN658" s="2"/>
      <c r="NNO658" s="2"/>
      <c r="NNP658" s="2"/>
      <c r="NNQ658" s="2"/>
      <c r="NNR658" s="2"/>
      <c r="NNS658" s="2"/>
      <c r="NNT658" s="2"/>
      <c r="NNU658" s="2"/>
      <c r="NNV658" s="2"/>
      <c r="NNW658" s="2"/>
      <c r="NNX658" s="2"/>
      <c r="NNY658" s="2"/>
      <c r="NNZ658" s="2"/>
      <c r="NOA658" s="2"/>
      <c r="NOB658" s="2"/>
      <c r="NOC658" s="2"/>
      <c r="NOD658" s="2"/>
      <c r="NOE658" s="2"/>
      <c r="NOF658" s="2"/>
      <c r="NOG658" s="2"/>
      <c r="NOH658" s="2"/>
      <c r="NOI658" s="2"/>
      <c r="NOJ658" s="2"/>
      <c r="NOK658" s="2"/>
      <c r="NOL658" s="2"/>
      <c r="NOM658" s="2"/>
      <c r="NON658" s="2"/>
      <c r="NOO658" s="2"/>
      <c r="NOP658" s="2"/>
      <c r="NOQ658" s="2"/>
      <c r="NOR658" s="2"/>
      <c r="NOS658" s="2"/>
      <c r="NOT658" s="2"/>
      <c r="NOU658" s="2"/>
      <c r="NOV658" s="2"/>
      <c r="NOW658" s="2"/>
      <c r="NOX658" s="2"/>
      <c r="NOY658" s="2"/>
      <c r="NOZ658" s="2"/>
      <c r="NPA658" s="2"/>
      <c r="NPB658" s="2"/>
      <c r="NPC658" s="2"/>
      <c r="NPD658" s="2"/>
      <c r="NPE658" s="2"/>
      <c r="NPF658" s="2"/>
      <c r="NPG658" s="2"/>
      <c r="NPH658" s="2"/>
      <c r="NPI658" s="2"/>
      <c r="NPJ658" s="2"/>
      <c r="NPK658" s="2"/>
      <c r="NPL658" s="2"/>
      <c r="NPM658" s="2"/>
      <c r="NPN658" s="2"/>
      <c r="NPO658" s="2"/>
      <c r="NPP658" s="2"/>
      <c r="NPQ658" s="2"/>
      <c r="NPR658" s="2"/>
      <c r="NPS658" s="2"/>
      <c r="NPT658" s="2"/>
      <c r="NPU658" s="2"/>
      <c r="NPV658" s="2"/>
      <c r="NPW658" s="2"/>
      <c r="NPX658" s="2"/>
      <c r="NPY658" s="2"/>
      <c r="NPZ658" s="2"/>
      <c r="NQA658" s="2"/>
      <c r="NQB658" s="2"/>
      <c r="NQC658" s="2"/>
      <c r="NQD658" s="2"/>
      <c r="NQE658" s="2"/>
      <c r="NQF658" s="2"/>
      <c r="NQG658" s="2"/>
      <c r="NQH658" s="2"/>
      <c r="NQI658" s="2"/>
      <c r="NQJ658" s="2"/>
      <c r="NQK658" s="2"/>
      <c r="NQL658" s="2"/>
      <c r="NQM658" s="2"/>
      <c r="NQN658" s="2"/>
      <c r="NQO658" s="2"/>
      <c r="NQP658" s="2"/>
      <c r="NQQ658" s="2"/>
      <c r="NQR658" s="2"/>
      <c r="NQS658" s="2"/>
      <c r="NQT658" s="2"/>
      <c r="NQU658" s="2"/>
      <c r="NQV658" s="2"/>
      <c r="NQW658" s="2"/>
      <c r="NQX658" s="2"/>
      <c r="NQY658" s="2"/>
      <c r="NQZ658" s="2"/>
      <c r="NRA658" s="2"/>
      <c r="NRB658" s="2"/>
      <c r="NRC658" s="2"/>
      <c r="NRD658" s="2"/>
      <c r="NRE658" s="2"/>
      <c r="NRF658" s="2"/>
      <c r="NRG658" s="2"/>
      <c r="NRH658" s="2"/>
      <c r="NRI658" s="2"/>
      <c r="NRJ658" s="2"/>
      <c r="NRK658" s="2"/>
      <c r="NRL658" s="2"/>
      <c r="NRM658" s="2"/>
      <c r="NRN658" s="2"/>
      <c r="NRO658" s="2"/>
      <c r="NRP658" s="2"/>
      <c r="NRQ658" s="2"/>
      <c r="NRR658" s="2"/>
      <c r="NRS658" s="2"/>
      <c r="NRT658" s="2"/>
      <c r="NRU658" s="2"/>
      <c r="NRV658" s="2"/>
      <c r="NRW658" s="2"/>
      <c r="NRX658" s="2"/>
      <c r="NRY658" s="2"/>
      <c r="NRZ658" s="2"/>
      <c r="NSA658" s="2"/>
      <c r="NSB658" s="2"/>
      <c r="NSC658" s="2"/>
      <c r="NSD658" s="2"/>
      <c r="NSE658" s="2"/>
      <c r="NSF658" s="2"/>
      <c r="NSG658" s="2"/>
      <c r="NSH658" s="2"/>
      <c r="NSI658" s="2"/>
      <c r="NSJ658" s="2"/>
      <c r="NSK658" s="2"/>
      <c r="NSL658" s="2"/>
      <c r="NSM658" s="2"/>
      <c r="NSN658" s="2"/>
      <c r="NSO658" s="2"/>
      <c r="NSP658" s="2"/>
      <c r="NSQ658" s="2"/>
      <c r="NSR658" s="2"/>
      <c r="NSS658" s="2"/>
      <c r="NST658" s="2"/>
      <c r="NSU658" s="2"/>
      <c r="NSV658" s="2"/>
      <c r="NSW658" s="2"/>
      <c r="NSX658" s="2"/>
      <c r="NSY658" s="2"/>
      <c r="NSZ658" s="2"/>
      <c r="NTA658" s="2"/>
      <c r="NTB658" s="2"/>
      <c r="NTC658" s="2"/>
      <c r="NTD658" s="2"/>
      <c r="NTE658" s="2"/>
      <c r="NTF658" s="2"/>
      <c r="NTG658" s="2"/>
      <c r="NTH658" s="2"/>
      <c r="NTI658" s="2"/>
      <c r="NTJ658" s="2"/>
      <c r="NTK658" s="2"/>
      <c r="NTL658" s="2"/>
      <c r="NTM658" s="2"/>
      <c r="NTN658" s="2"/>
      <c r="NTO658" s="2"/>
      <c r="NTP658" s="2"/>
      <c r="NTQ658" s="2"/>
      <c r="NTR658" s="2"/>
      <c r="NTS658" s="2"/>
      <c r="NTT658" s="2"/>
      <c r="NTU658" s="2"/>
      <c r="NTV658" s="2"/>
      <c r="NTW658" s="2"/>
      <c r="NTX658" s="2"/>
      <c r="NTY658" s="2"/>
      <c r="NTZ658" s="2"/>
      <c r="NUA658" s="2"/>
      <c r="NUB658" s="2"/>
      <c r="NUC658" s="2"/>
      <c r="NUD658" s="2"/>
      <c r="NUE658" s="2"/>
      <c r="NUF658" s="2"/>
      <c r="NUG658" s="2"/>
      <c r="NUH658" s="2"/>
      <c r="NUI658" s="2"/>
      <c r="NUJ658" s="2"/>
      <c r="NUK658" s="2"/>
      <c r="NUL658" s="2"/>
      <c r="NUM658" s="2"/>
      <c r="NUN658" s="2"/>
      <c r="NUO658" s="2"/>
      <c r="NUP658" s="2"/>
      <c r="NUQ658" s="2"/>
      <c r="NUR658" s="2"/>
      <c r="NUS658" s="2"/>
      <c r="NUT658" s="2"/>
      <c r="NUU658" s="2"/>
      <c r="NUV658" s="2"/>
      <c r="NUW658" s="2"/>
      <c r="NUX658" s="2"/>
      <c r="NUY658" s="2"/>
      <c r="NUZ658" s="2"/>
      <c r="NVA658" s="2"/>
      <c r="NVB658" s="2"/>
      <c r="NVC658" s="2"/>
      <c r="NVD658" s="2"/>
      <c r="NVE658" s="2"/>
      <c r="NVF658" s="2"/>
      <c r="NVG658" s="2"/>
      <c r="NVH658" s="2"/>
      <c r="NVI658" s="2"/>
      <c r="NVJ658" s="2"/>
      <c r="NVK658" s="2"/>
      <c r="NVL658" s="2"/>
      <c r="NVM658" s="2"/>
      <c r="NVN658" s="2"/>
      <c r="NVO658" s="2"/>
      <c r="NVP658" s="2"/>
      <c r="NVQ658" s="2"/>
      <c r="NVR658" s="2"/>
      <c r="NVS658" s="2"/>
      <c r="NVT658" s="2"/>
      <c r="NVU658" s="2"/>
      <c r="NVV658" s="2"/>
      <c r="NVW658" s="2"/>
      <c r="NVX658" s="2"/>
      <c r="NVY658" s="2"/>
      <c r="NVZ658" s="2"/>
      <c r="NWA658" s="2"/>
      <c r="NWB658" s="2"/>
      <c r="NWC658" s="2"/>
      <c r="NWD658" s="2"/>
      <c r="NWE658" s="2"/>
      <c r="NWF658" s="2"/>
      <c r="NWG658" s="2"/>
      <c r="NWH658" s="2"/>
      <c r="NWI658" s="2"/>
      <c r="NWJ658" s="2"/>
      <c r="NWK658" s="2"/>
      <c r="NWL658" s="2"/>
      <c r="NWM658" s="2"/>
      <c r="NWN658" s="2"/>
      <c r="NWO658" s="2"/>
      <c r="NWP658" s="2"/>
      <c r="NWQ658" s="2"/>
      <c r="NWR658" s="2"/>
      <c r="NWS658" s="2"/>
      <c r="NWT658" s="2"/>
      <c r="NWU658" s="2"/>
      <c r="NWV658" s="2"/>
      <c r="NWW658" s="2"/>
      <c r="NWX658" s="2"/>
      <c r="NWY658" s="2"/>
      <c r="NWZ658" s="2"/>
      <c r="NXA658" s="2"/>
      <c r="NXB658" s="2"/>
      <c r="NXC658" s="2"/>
      <c r="NXD658" s="2"/>
      <c r="NXE658" s="2"/>
      <c r="NXF658" s="2"/>
      <c r="NXG658" s="2"/>
      <c r="NXH658" s="2"/>
      <c r="NXI658" s="2"/>
      <c r="NXJ658" s="2"/>
      <c r="NXK658" s="2"/>
      <c r="NXL658" s="2"/>
      <c r="NXM658" s="2"/>
      <c r="NXN658" s="2"/>
      <c r="NXO658" s="2"/>
      <c r="NXP658" s="2"/>
      <c r="NXQ658" s="2"/>
      <c r="NXR658" s="2"/>
      <c r="NXS658" s="2"/>
      <c r="NXT658" s="2"/>
      <c r="NXU658" s="2"/>
      <c r="NXV658" s="2"/>
      <c r="NXW658" s="2"/>
      <c r="NXX658" s="2"/>
      <c r="NXY658" s="2"/>
      <c r="NXZ658" s="2"/>
      <c r="NYA658" s="2"/>
      <c r="NYB658" s="2"/>
      <c r="NYC658" s="2"/>
      <c r="NYD658" s="2"/>
      <c r="NYE658" s="2"/>
      <c r="NYF658" s="2"/>
      <c r="NYG658" s="2"/>
      <c r="NYH658" s="2"/>
      <c r="NYI658" s="2"/>
      <c r="NYJ658" s="2"/>
      <c r="NYK658" s="2"/>
      <c r="NYL658" s="2"/>
      <c r="NYM658" s="2"/>
      <c r="NYN658" s="2"/>
      <c r="NYO658" s="2"/>
      <c r="NYP658" s="2"/>
      <c r="NYQ658" s="2"/>
      <c r="NYR658" s="2"/>
      <c r="NYS658" s="2"/>
      <c r="NYT658" s="2"/>
      <c r="NYU658" s="2"/>
      <c r="NYV658" s="2"/>
      <c r="NYW658" s="2"/>
      <c r="NYX658" s="2"/>
      <c r="NYY658" s="2"/>
      <c r="NYZ658" s="2"/>
      <c r="NZA658" s="2"/>
      <c r="NZB658" s="2"/>
      <c r="NZC658" s="2"/>
      <c r="NZD658" s="2"/>
      <c r="NZE658" s="2"/>
      <c r="NZF658" s="2"/>
      <c r="NZG658" s="2"/>
      <c r="NZH658" s="2"/>
      <c r="NZI658" s="2"/>
      <c r="NZJ658" s="2"/>
      <c r="NZK658" s="2"/>
      <c r="NZL658" s="2"/>
      <c r="NZM658" s="2"/>
      <c r="NZN658" s="2"/>
      <c r="NZO658" s="2"/>
      <c r="NZP658" s="2"/>
      <c r="NZQ658" s="2"/>
      <c r="NZR658" s="2"/>
      <c r="NZS658" s="2"/>
      <c r="NZT658" s="2"/>
      <c r="NZU658" s="2"/>
      <c r="NZV658" s="2"/>
      <c r="NZW658" s="2"/>
      <c r="NZX658" s="2"/>
      <c r="NZY658" s="2"/>
      <c r="NZZ658" s="2"/>
      <c r="OAA658" s="2"/>
      <c r="OAB658" s="2"/>
      <c r="OAC658" s="2"/>
      <c r="OAD658" s="2"/>
      <c r="OAE658" s="2"/>
      <c r="OAF658" s="2"/>
      <c r="OAG658" s="2"/>
      <c r="OAH658" s="2"/>
      <c r="OAI658" s="2"/>
      <c r="OAJ658" s="2"/>
      <c r="OAK658" s="2"/>
      <c r="OAL658" s="2"/>
      <c r="OAM658" s="2"/>
      <c r="OAN658" s="2"/>
      <c r="OAO658" s="2"/>
      <c r="OAP658" s="2"/>
      <c r="OAQ658" s="2"/>
      <c r="OAR658" s="2"/>
      <c r="OAS658" s="2"/>
      <c r="OAT658" s="2"/>
      <c r="OAU658" s="2"/>
      <c r="OAV658" s="2"/>
      <c r="OAW658" s="2"/>
      <c r="OAX658" s="2"/>
      <c r="OAY658" s="2"/>
      <c r="OAZ658" s="2"/>
      <c r="OBA658" s="2"/>
      <c r="OBB658" s="2"/>
      <c r="OBC658" s="2"/>
      <c r="OBD658" s="2"/>
      <c r="OBE658" s="2"/>
      <c r="OBF658" s="2"/>
      <c r="OBG658" s="2"/>
      <c r="OBH658" s="2"/>
      <c r="OBI658" s="2"/>
      <c r="OBJ658" s="2"/>
      <c r="OBK658" s="2"/>
      <c r="OBL658" s="2"/>
      <c r="OBM658" s="2"/>
      <c r="OBN658" s="2"/>
      <c r="OBO658" s="2"/>
      <c r="OBP658" s="2"/>
      <c r="OBQ658" s="2"/>
      <c r="OBR658" s="2"/>
      <c r="OBS658" s="2"/>
      <c r="OBT658" s="2"/>
      <c r="OBU658" s="2"/>
      <c r="OBV658" s="2"/>
      <c r="OBW658" s="2"/>
      <c r="OBX658" s="2"/>
      <c r="OBY658" s="2"/>
      <c r="OBZ658" s="2"/>
      <c r="OCA658" s="2"/>
      <c r="OCB658" s="2"/>
      <c r="OCC658" s="2"/>
      <c r="OCD658" s="2"/>
      <c r="OCE658" s="2"/>
      <c r="OCF658" s="2"/>
      <c r="OCG658" s="2"/>
      <c r="OCH658" s="2"/>
      <c r="OCI658" s="2"/>
      <c r="OCJ658" s="2"/>
      <c r="OCK658" s="2"/>
      <c r="OCL658" s="2"/>
      <c r="OCM658" s="2"/>
      <c r="OCN658" s="2"/>
      <c r="OCO658" s="2"/>
      <c r="OCP658" s="2"/>
      <c r="OCQ658" s="2"/>
      <c r="OCR658" s="2"/>
      <c r="OCS658" s="2"/>
      <c r="OCT658" s="2"/>
      <c r="OCU658" s="2"/>
      <c r="OCV658" s="2"/>
      <c r="OCW658" s="2"/>
      <c r="OCX658" s="2"/>
      <c r="OCY658" s="2"/>
      <c r="OCZ658" s="2"/>
      <c r="ODA658" s="2"/>
      <c r="ODB658" s="2"/>
      <c r="ODC658" s="2"/>
      <c r="ODD658" s="2"/>
      <c r="ODE658" s="2"/>
      <c r="ODF658" s="2"/>
      <c r="ODG658" s="2"/>
      <c r="ODH658" s="2"/>
      <c r="ODI658" s="2"/>
      <c r="ODJ658" s="2"/>
      <c r="ODK658" s="2"/>
      <c r="ODL658" s="2"/>
      <c r="ODM658" s="2"/>
      <c r="ODN658" s="2"/>
      <c r="ODO658" s="2"/>
      <c r="ODP658" s="2"/>
      <c r="ODQ658" s="2"/>
      <c r="ODR658" s="2"/>
      <c r="ODS658" s="2"/>
      <c r="ODT658" s="2"/>
      <c r="ODU658" s="2"/>
      <c r="ODV658" s="2"/>
      <c r="ODW658" s="2"/>
      <c r="ODX658" s="2"/>
      <c r="ODY658" s="2"/>
      <c r="ODZ658" s="2"/>
      <c r="OEA658" s="2"/>
      <c r="OEB658" s="2"/>
      <c r="OEC658" s="2"/>
      <c r="OED658" s="2"/>
      <c r="OEE658" s="2"/>
      <c r="OEF658" s="2"/>
      <c r="OEG658" s="2"/>
      <c r="OEH658" s="2"/>
      <c r="OEI658" s="2"/>
      <c r="OEJ658" s="2"/>
      <c r="OEK658" s="2"/>
      <c r="OEL658" s="2"/>
      <c r="OEM658" s="2"/>
      <c r="OEN658" s="2"/>
      <c r="OEO658" s="2"/>
      <c r="OEP658" s="2"/>
      <c r="OEQ658" s="2"/>
      <c r="OER658" s="2"/>
      <c r="OES658" s="2"/>
      <c r="OET658" s="2"/>
      <c r="OEU658" s="2"/>
      <c r="OEV658" s="2"/>
      <c r="OEW658" s="2"/>
      <c r="OEX658" s="2"/>
      <c r="OEY658" s="2"/>
      <c r="OEZ658" s="2"/>
      <c r="OFA658" s="2"/>
      <c r="OFB658" s="2"/>
      <c r="OFC658" s="2"/>
      <c r="OFD658" s="2"/>
      <c r="OFE658" s="2"/>
      <c r="OFF658" s="2"/>
      <c r="OFG658" s="2"/>
      <c r="OFH658" s="2"/>
      <c r="OFI658" s="2"/>
      <c r="OFJ658" s="2"/>
      <c r="OFK658" s="2"/>
      <c r="OFL658" s="2"/>
      <c r="OFM658" s="2"/>
      <c r="OFN658" s="2"/>
      <c r="OFO658" s="2"/>
      <c r="OFP658" s="2"/>
      <c r="OFQ658" s="2"/>
      <c r="OFR658" s="2"/>
      <c r="OFS658" s="2"/>
      <c r="OFT658" s="2"/>
      <c r="OFU658" s="2"/>
      <c r="OFV658" s="2"/>
      <c r="OFW658" s="2"/>
      <c r="OFX658" s="2"/>
      <c r="OFY658" s="2"/>
      <c r="OFZ658" s="2"/>
      <c r="OGA658" s="2"/>
      <c r="OGB658" s="2"/>
      <c r="OGC658" s="2"/>
      <c r="OGD658" s="2"/>
      <c r="OGE658" s="2"/>
      <c r="OGF658" s="2"/>
      <c r="OGG658" s="2"/>
      <c r="OGH658" s="2"/>
      <c r="OGI658" s="2"/>
      <c r="OGJ658" s="2"/>
      <c r="OGK658" s="2"/>
      <c r="OGL658" s="2"/>
      <c r="OGM658" s="2"/>
      <c r="OGN658" s="2"/>
      <c r="OGO658" s="2"/>
      <c r="OGP658" s="2"/>
      <c r="OGQ658" s="2"/>
      <c r="OGR658" s="2"/>
      <c r="OGS658" s="2"/>
      <c r="OGT658" s="2"/>
      <c r="OGU658" s="2"/>
      <c r="OGV658" s="2"/>
      <c r="OGW658" s="2"/>
      <c r="OGX658" s="2"/>
      <c r="OGY658" s="2"/>
      <c r="OGZ658" s="2"/>
      <c r="OHA658" s="2"/>
      <c r="OHB658" s="2"/>
      <c r="OHC658" s="2"/>
      <c r="OHD658" s="2"/>
      <c r="OHE658" s="2"/>
      <c r="OHF658" s="2"/>
      <c r="OHG658" s="2"/>
      <c r="OHH658" s="2"/>
      <c r="OHI658" s="2"/>
      <c r="OHJ658" s="2"/>
      <c r="OHK658" s="2"/>
      <c r="OHL658" s="2"/>
      <c r="OHM658" s="2"/>
      <c r="OHN658" s="2"/>
      <c r="OHO658" s="2"/>
      <c r="OHP658" s="2"/>
      <c r="OHQ658" s="2"/>
      <c r="OHR658" s="2"/>
      <c r="OHS658" s="2"/>
      <c r="OHT658" s="2"/>
      <c r="OHU658" s="2"/>
      <c r="OHV658" s="2"/>
      <c r="OHW658" s="2"/>
      <c r="OHX658" s="2"/>
      <c r="OHY658" s="2"/>
      <c r="OHZ658" s="2"/>
      <c r="OIA658" s="2"/>
      <c r="OIB658" s="2"/>
      <c r="OIC658" s="2"/>
      <c r="OID658" s="2"/>
      <c r="OIE658" s="2"/>
      <c r="OIF658" s="2"/>
      <c r="OIG658" s="2"/>
      <c r="OIH658" s="2"/>
      <c r="OII658" s="2"/>
      <c r="OIJ658" s="2"/>
      <c r="OIK658" s="2"/>
      <c r="OIL658" s="2"/>
      <c r="OIM658" s="2"/>
      <c r="OIN658" s="2"/>
      <c r="OIO658" s="2"/>
      <c r="OIP658" s="2"/>
      <c r="OIQ658" s="2"/>
      <c r="OIR658" s="2"/>
      <c r="OIS658" s="2"/>
      <c r="OIT658" s="2"/>
      <c r="OIU658" s="2"/>
      <c r="OIV658" s="2"/>
      <c r="OIW658" s="2"/>
      <c r="OIX658" s="2"/>
      <c r="OIY658" s="2"/>
      <c r="OIZ658" s="2"/>
      <c r="OJA658" s="2"/>
      <c r="OJB658" s="2"/>
      <c r="OJC658" s="2"/>
      <c r="OJD658" s="2"/>
      <c r="OJE658" s="2"/>
      <c r="OJF658" s="2"/>
      <c r="OJG658" s="2"/>
      <c r="OJH658" s="2"/>
      <c r="OJI658" s="2"/>
      <c r="OJJ658" s="2"/>
      <c r="OJK658" s="2"/>
      <c r="OJL658" s="2"/>
      <c r="OJM658" s="2"/>
      <c r="OJN658" s="2"/>
      <c r="OJO658" s="2"/>
      <c r="OJP658" s="2"/>
      <c r="OJQ658" s="2"/>
      <c r="OJR658" s="2"/>
      <c r="OJS658" s="2"/>
      <c r="OJT658" s="2"/>
      <c r="OJU658" s="2"/>
      <c r="OJV658" s="2"/>
      <c r="OJW658" s="2"/>
      <c r="OJX658" s="2"/>
      <c r="OJY658" s="2"/>
      <c r="OJZ658" s="2"/>
      <c r="OKA658" s="2"/>
      <c r="OKB658" s="2"/>
      <c r="OKC658" s="2"/>
      <c r="OKD658" s="2"/>
      <c r="OKE658" s="2"/>
      <c r="OKF658" s="2"/>
      <c r="OKG658" s="2"/>
      <c r="OKH658" s="2"/>
      <c r="OKI658" s="2"/>
      <c r="OKJ658" s="2"/>
      <c r="OKK658" s="2"/>
      <c r="OKL658" s="2"/>
      <c r="OKM658" s="2"/>
      <c r="OKN658" s="2"/>
      <c r="OKO658" s="2"/>
      <c r="OKP658" s="2"/>
      <c r="OKQ658" s="2"/>
      <c r="OKR658" s="2"/>
      <c r="OKS658" s="2"/>
      <c r="OKT658" s="2"/>
      <c r="OKU658" s="2"/>
      <c r="OKV658" s="2"/>
      <c r="OKW658" s="2"/>
      <c r="OKX658" s="2"/>
      <c r="OKY658" s="2"/>
      <c r="OKZ658" s="2"/>
      <c r="OLA658" s="2"/>
      <c r="OLB658" s="2"/>
      <c r="OLC658" s="2"/>
      <c r="OLD658" s="2"/>
      <c r="OLE658" s="2"/>
      <c r="OLF658" s="2"/>
      <c r="OLG658" s="2"/>
      <c r="OLH658" s="2"/>
      <c r="OLI658" s="2"/>
      <c r="OLJ658" s="2"/>
      <c r="OLK658" s="2"/>
      <c r="OLL658" s="2"/>
      <c r="OLM658" s="2"/>
      <c r="OLN658" s="2"/>
      <c r="OLO658" s="2"/>
      <c r="OLP658" s="2"/>
      <c r="OLQ658" s="2"/>
      <c r="OLR658" s="2"/>
      <c r="OLS658" s="2"/>
      <c r="OLT658" s="2"/>
      <c r="OLU658" s="2"/>
      <c r="OLV658" s="2"/>
      <c r="OLW658" s="2"/>
      <c r="OLX658" s="2"/>
      <c r="OLY658" s="2"/>
      <c r="OLZ658" s="2"/>
      <c r="OMA658" s="2"/>
      <c r="OMB658" s="2"/>
      <c r="OMC658" s="2"/>
      <c r="OMD658" s="2"/>
      <c r="OME658" s="2"/>
      <c r="OMF658" s="2"/>
      <c r="OMG658" s="2"/>
      <c r="OMH658" s="2"/>
      <c r="OMI658" s="2"/>
      <c r="OMJ658" s="2"/>
      <c r="OMK658" s="2"/>
      <c r="OML658" s="2"/>
      <c r="OMM658" s="2"/>
      <c r="OMN658" s="2"/>
      <c r="OMO658" s="2"/>
      <c r="OMP658" s="2"/>
      <c r="OMQ658" s="2"/>
      <c r="OMR658" s="2"/>
      <c r="OMS658" s="2"/>
      <c r="OMT658" s="2"/>
      <c r="OMU658" s="2"/>
      <c r="OMV658" s="2"/>
      <c r="OMW658" s="2"/>
      <c r="OMX658" s="2"/>
      <c r="OMY658" s="2"/>
      <c r="OMZ658" s="2"/>
      <c r="ONA658" s="2"/>
      <c r="ONB658" s="2"/>
      <c r="ONC658" s="2"/>
      <c r="OND658" s="2"/>
      <c r="ONE658" s="2"/>
      <c r="ONF658" s="2"/>
      <c r="ONG658" s="2"/>
      <c r="ONH658" s="2"/>
      <c r="ONI658" s="2"/>
      <c r="ONJ658" s="2"/>
      <c r="ONK658" s="2"/>
      <c r="ONL658" s="2"/>
      <c r="ONM658" s="2"/>
      <c r="ONN658" s="2"/>
      <c r="ONO658" s="2"/>
      <c r="ONP658" s="2"/>
      <c r="ONQ658" s="2"/>
      <c r="ONR658" s="2"/>
      <c r="ONS658" s="2"/>
      <c r="ONT658" s="2"/>
      <c r="ONU658" s="2"/>
      <c r="ONV658" s="2"/>
      <c r="ONW658" s="2"/>
      <c r="ONX658" s="2"/>
      <c r="ONY658" s="2"/>
      <c r="ONZ658" s="2"/>
      <c r="OOA658" s="2"/>
      <c r="OOB658" s="2"/>
      <c r="OOC658" s="2"/>
      <c r="OOD658" s="2"/>
      <c r="OOE658" s="2"/>
      <c r="OOF658" s="2"/>
      <c r="OOG658" s="2"/>
      <c r="OOH658" s="2"/>
      <c r="OOI658" s="2"/>
      <c r="OOJ658" s="2"/>
      <c r="OOK658" s="2"/>
      <c r="OOL658" s="2"/>
      <c r="OOM658" s="2"/>
      <c r="OON658" s="2"/>
      <c r="OOO658" s="2"/>
      <c r="OOP658" s="2"/>
      <c r="OOQ658" s="2"/>
      <c r="OOR658" s="2"/>
      <c r="OOS658" s="2"/>
      <c r="OOT658" s="2"/>
      <c r="OOU658" s="2"/>
      <c r="OOV658" s="2"/>
      <c r="OOW658" s="2"/>
      <c r="OOX658" s="2"/>
      <c r="OOY658" s="2"/>
      <c r="OOZ658" s="2"/>
      <c r="OPA658" s="2"/>
      <c r="OPB658" s="2"/>
      <c r="OPC658" s="2"/>
      <c r="OPD658" s="2"/>
      <c r="OPE658" s="2"/>
      <c r="OPF658" s="2"/>
      <c r="OPG658" s="2"/>
      <c r="OPH658" s="2"/>
      <c r="OPI658" s="2"/>
      <c r="OPJ658" s="2"/>
      <c r="OPK658" s="2"/>
      <c r="OPL658" s="2"/>
      <c r="OPM658" s="2"/>
      <c r="OPN658" s="2"/>
      <c r="OPO658" s="2"/>
      <c r="OPP658" s="2"/>
      <c r="OPQ658" s="2"/>
      <c r="OPR658" s="2"/>
      <c r="OPS658" s="2"/>
      <c r="OPT658" s="2"/>
      <c r="OPU658" s="2"/>
      <c r="OPV658" s="2"/>
      <c r="OPW658" s="2"/>
      <c r="OPX658" s="2"/>
      <c r="OPY658" s="2"/>
      <c r="OPZ658" s="2"/>
      <c r="OQA658" s="2"/>
      <c r="OQB658" s="2"/>
      <c r="OQC658" s="2"/>
      <c r="OQD658" s="2"/>
      <c r="OQE658" s="2"/>
      <c r="OQF658" s="2"/>
      <c r="OQG658" s="2"/>
      <c r="OQH658" s="2"/>
      <c r="OQI658" s="2"/>
      <c r="OQJ658" s="2"/>
      <c r="OQK658" s="2"/>
      <c r="OQL658" s="2"/>
      <c r="OQM658" s="2"/>
      <c r="OQN658" s="2"/>
      <c r="OQO658" s="2"/>
      <c r="OQP658" s="2"/>
      <c r="OQQ658" s="2"/>
      <c r="OQR658" s="2"/>
      <c r="OQS658" s="2"/>
      <c r="OQT658" s="2"/>
      <c r="OQU658" s="2"/>
      <c r="OQV658" s="2"/>
      <c r="OQW658" s="2"/>
      <c r="OQX658" s="2"/>
      <c r="OQY658" s="2"/>
      <c r="OQZ658" s="2"/>
      <c r="ORA658" s="2"/>
      <c r="ORB658" s="2"/>
      <c r="ORC658" s="2"/>
      <c r="ORD658" s="2"/>
      <c r="ORE658" s="2"/>
      <c r="ORF658" s="2"/>
      <c r="ORG658" s="2"/>
      <c r="ORH658" s="2"/>
      <c r="ORI658" s="2"/>
      <c r="ORJ658" s="2"/>
      <c r="ORK658" s="2"/>
      <c r="ORL658" s="2"/>
      <c r="ORM658" s="2"/>
      <c r="ORN658" s="2"/>
      <c r="ORO658" s="2"/>
      <c r="ORP658" s="2"/>
      <c r="ORQ658" s="2"/>
      <c r="ORR658" s="2"/>
      <c r="ORS658" s="2"/>
      <c r="ORT658" s="2"/>
      <c r="ORU658" s="2"/>
      <c r="ORV658" s="2"/>
      <c r="ORW658" s="2"/>
      <c r="ORX658" s="2"/>
      <c r="ORY658" s="2"/>
      <c r="ORZ658" s="2"/>
      <c r="OSA658" s="2"/>
      <c r="OSB658" s="2"/>
      <c r="OSC658" s="2"/>
      <c r="OSD658" s="2"/>
      <c r="OSE658" s="2"/>
      <c r="OSF658" s="2"/>
      <c r="OSG658" s="2"/>
      <c r="OSH658" s="2"/>
      <c r="OSI658" s="2"/>
      <c r="OSJ658" s="2"/>
      <c r="OSK658" s="2"/>
      <c r="OSL658" s="2"/>
      <c r="OSM658" s="2"/>
      <c r="OSN658" s="2"/>
      <c r="OSO658" s="2"/>
      <c r="OSP658" s="2"/>
      <c r="OSQ658" s="2"/>
      <c r="OSR658" s="2"/>
      <c r="OSS658" s="2"/>
      <c r="OST658" s="2"/>
      <c r="OSU658" s="2"/>
      <c r="OSV658" s="2"/>
      <c r="OSW658" s="2"/>
      <c r="OSX658" s="2"/>
      <c r="OSY658" s="2"/>
      <c r="OSZ658" s="2"/>
      <c r="OTA658" s="2"/>
      <c r="OTB658" s="2"/>
      <c r="OTC658" s="2"/>
      <c r="OTD658" s="2"/>
      <c r="OTE658" s="2"/>
      <c r="OTF658" s="2"/>
      <c r="OTG658" s="2"/>
      <c r="OTH658" s="2"/>
      <c r="OTI658" s="2"/>
      <c r="OTJ658" s="2"/>
      <c r="OTK658" s="2"/>
      <c r="OTL658" s="2"/>
      <c r="OTM658" s="2"/>
      <c r="OTN658" s="2"/>
      <c r="OTO658" s="2"/>
      <c r="OTP658" s="2"/>
      <c r="OTQ658" s="2"/>
      <c r="OTR658" s="2"/>
      <c r="OTS658" s="2"/>
      <c r="OTT658" s="2"/>
      <c r="OTU658" s="2"/>
      <c r="OTV658" s="2"/>
      <c r="OTW658" s="2"/>
      <c r="OTX658" s="2"/>
      <c r="OTY658" s="2"/>
      <c r="OTZ658" s="2"/>
      <c r="OUA658" s="2"/>
      <c r="OUB658" s="2"/>
      <c r="OUC658" s="2"/>
      <c r="OUD658" s="2"/>
      <c r="OUE658" s="2"/>
      <c r="OUF658" s="2"/>
      <c r="OUG658" s="2"/>
      <c r="OUH658" s="2"/>
      <c r="OUI658" s="2"/>
      <c r="OUJ658" s="2"/>
      <c r="OUK658" s="2"/>
      <c r="OUL658" s="2"/>
      <c r="OUM658" s="2"/>
      <c r="OUN658" s="2"/>
      <c r="OUO658" s="2"/>
      <c r="OUP658" s="2"/>
      <c r="OUQ658" s="2"/>
      <c r="OUR658" s="2"/>
      <c r="OUS658" s="2"/>
      <c r="OUT658" s="2"/>
      <c r="OUU658" s="2"/>
      <c r="OUV658" s="2"/>
      <c r="OUW658" s="2"/>
      <c r="OUX658" s="2"/>
      <c r="OUY658" s="2"/>
      <c r="OUZ658" s="2"/>
      <c r="OVA658" s="2"/>
      <c r="OVB658" s="2"/>
      <c r="OVC658" s="2"/>
      <c r="OVD658" s="2"/>
      <c r="OVE658" s="2"/>
      <c r="OVF658" s="2"/>
      <c r="OVG658" s="2"/>
      <c r="OVH658" s="2"/>
      <c r="OVI658" s="2"/>
      <c r="OVJ658" s="2"/>
      <c r="OVK658" s="2"/>
      <c r="OVL658" s="2"/>
      <c r="OVM658" s="2"/>
      <c r="OVN658" s="2"/>
      <c r="OVO658" s="2"/>
      <c r="OVP658" s="2"/>
      <c r="OVQ658" s="2"/>
      <c r="OVR658" s="2"/>
      <c r="OVS658" s="2"/>
      <c r="OVT658" s="2"/>
      <c r="OVU658" s="2"/>
      <c r="OVV658" s="2"/>
      <c r="OVW658" s="2"/>
      <c r="OVX658" s="2"/>
      <c r="OVY658" s="2"/>
      <c r="OVZ658" s="2"/>
      <c r="OWA658" s="2"/>
      <c r="OWB658" s="2"/>
      <c r="OWC658" s="2"/>
      <c r="OWD658" s="2"/>
      <c r="OWE658" s="2"/>
      <c r="OWF658" s="2"/>
      <c r="OWG658" s="2"/>
      <c r="OWH658" s="2"/>
      <c r="OWI658" s="2"/>
      <c r="OWJ658" s="2"/>
      <c r="OWK658" s="2"/>
      <c r="OWL658" s="2"/>
      <c r="OWM658" s="2"/>
      <c r="OWN658" s="2"/>
      <c r="OWO658" s="2"/>
      <c r="OWP658" s="2"/>
      <c r="OWQ658" s="2"/>
      <c r="OWR658" s="2"/>
      <c r="OWS658" s="2"/>
      <c r="OWT658" s="2"/>
      <c r="OWU658" s="2"/>
      <c r="OWV658" s="2"/>
      <c r="OWW658" s="2"/>
      <c r="OWX658" s="2"/>
      <c r="OWY658" s="2"/>
      <c r="OWZ658" s="2"/>
      <c r="OXA658" s="2"/>
      <c r="OXB658" s="2"/>
      <c r="OXC658" s="2"/>
      <c r="OXD658" s="2"/>
      <c r="OXE658" s="2"/>
      <c r="OXF658" s="2"/>
      <c r="OXG658" s="2"/>
      <c r="OXH658" s="2"/>
      <c r="OXI658" s="2"/>
      <c r="OXJ658" s="2"/>
      <c r="OXK658" s="2"/>
      <c r="OXL658" s="2"/>
      <c r="OXM658" s="2"/>
      <c r="OXN658" s="2"/>
      <c r="OXO658" s="2"/>
      <c r="OXP658" s="2"/>
      <c r="OXQ658" s="2"/>
      <c r="OXR658" s="2"/>
      <c r="OXS658" s="2"/>
      <c r="OXT658" s="2"/>
      <c r="OXU658" s="2"/>
      <c r="OXV658" s="2"/>
      <c r="OXW658" s="2"/>
      <c r="OXX658" s="2"/>
      <c r="OXY658" s="2"/>
      <c r="OXZ658" s="2"/>
      <c r="OYA658" s="2"/>
      <c r="OYB658" s="2"/>
      <c r="OYC658" s="2"/>
      <c r="OYD658" s="2"/>
      <c r="OYE658" s="2"/>
      <c r="OYF658" s="2"/>
      <c r="OYG658" s="2"/>
      <c r="OYH658" s="2"/>
      <c r="OYI658" s="2"/>
      <c r="OYJ658" s="2"/>
      <c r="OYK658" s="2"/>
      <c r="OYL658" s="2"/>
      <c r="OYM658" s="2"/>
      <c r="OYN658" s="2"/>
      <c r="OYO658" s="2"/>
      <c r="OYP658" s="2"/>
      <c r="OYQ658" s="2"/>
      <c r="OYR658" s="2"/>
      <c r="OYS658" s="2"/>
      <c r="OYT658" s="2"/>
      <c r="OYU658" s="2"/>
      <c r="OYV658" s="2"/>
      <c r="OYW658" s="2"/>
      <c r="OYX658" s="2"/>
      <c r="OYY658" s="2"/>
      <c r="OYZ658" s="2"/>
      <c r="OZA658" s="2"/>
      <c r="OZB658" s="2"/>
      <c r="OZC658" s="2"/>
      <c r="OZD658" s="2"/>
      <c r="OZE658" s="2"/>
      <c r="OZF658" s="2"/>
      <c r="OZG658" s="2"/>
      <c r="OZH658" s="2"/>
      <c r="OZI658" s="2"/>
      <c r="OZJ658" s="2"/>
      <c r="OZK658" s="2"/>
      <c r="OZL658" s="2"/>
      <c r="OZM658" s="2"/>
      <c r="OZN658" s="2"/>
      <c r="OZO658" s="2"/>
      <c r="OZP658" s="2"/>
      <c r="OZQ658" s="2"/>
      <c r="OZR658" s="2"/>
      <c r="OZS658" s="2"/>
      <c r="OZT658" s="2"/>
      <c r="OZU658" s="2"/>
      <c r="OZV658" s="2"/>
      <c r="OZW658" s="2"/>
      <c r="OZX658" s="2"/>
      <c r="OZY658" s="2"/>
      <c r="OZZ658" s="2"/>
      <c r="PAA658" s="2"/>
      <c r="PAB658" s="2"/>
      <c r="PAC658" s="2"/>
      <c r="PAD658" s="2"/>
      <c r="PAE658" s="2"/>
      <c r="PAF658" s="2"/>
      <c r="PAG658" s="2"/>
      <c r="PAH658" s="2"/>
      <c r="PAI658" s="2"/>
      <c r="PAJ658" s="2"/>
      <c r="PAK658" s="2"/>
      <c r="PAL658" s="2"/>
      <c r="PAM658" s="2"/>
      <c r="PAN658" s="2"/>
      <c r="PAO658" s="2"/>
      <c r="PAP658" s="2"/>
      <c r="PAQ658" s="2"/>
      <c r="PAR658" s="2"/>
      <c r="PAS658" s="2"/>
      <c r="PAT658" s="2"/>
      <c r="PAU658" s="2"/>
      <c r="PAV658" s="2"/>
      <c r="PAW658" s="2"/>
      <c r="PAX658" s="2"/>
      <c r="PAY658" s="2"/>
      <c r="PAZ658" s="2"/>
      <c r="PBA658" s="2"/>
      <c r="PBB658" s="2"/>
      <c r="PBC658" s="2"/>
      <c r="PBD658" s="2"/>
      <c r="PBE658" s="2"/>
      <c r="PBF658" s="2"/>
      <c r="PBG658" s="2"/>
      <c r="PBH658" s="2"/>
      <c r="PBI658" s="2"/>
      <c r="PBJ658" s="2"/>
      <c r="PBK658" s="2"/>
      <c r="PBL658" s="2"/>
      <c r="PBM658" s="2"/>
      <c r="PBN658" s="2"/>
      <c r="PBO658" s="2"/>
      <c r="PBP658" s="2"/>
      <c r="PBQ658" s="2"/>
      <c r="PBR658" s="2"/>
      <c r="PBS658" s="2"/>
      <c r="PBT658" s="2"/>
      <c r="PBU658" s="2"/>
      <c r="PBV658" s="2"/>
      <c r="PBW658" s="2"/>
      <c r="PBX658" s="2"/>
      <c r="PBY658" s="2"/>
      <c r="PBZ658" s="2"/>
      <c r="PCA658" s="2"/>
      <c r="PCB658" s="2"/>
      <c r="PCC658" s="2"/>
      <c r="PCD658" s="2"/>
      <c r="PCE658" s="2"/>
      <c r="PCF658" s="2"/>
      <c r="PCG658" s="2"/>
      <c r="PCH658" s="2"/>
      <c r="PCI658" s="2"/>
      <c r="PCJ658" s="2"/>
      <c r="PCK658" s="2"/>
      <c r="PCL658" s="2"/>
      <c r="PCM658" s="2"/>
      <c r="PCN658" s="2"/>
      <c r="PCO658" s="2"/>
      <c r="PCP658" s="2"/>
      <c r="PCQ658" s="2"/>
      <c r="PCR658" s="2"/>
      <c r="PCS658" s="2"/>
      <c r="PCT658" s="2"/>
      <c r="PCU658" s="2"/>
      <c r="PCV658" s="2"/>
      <c r="PCW658" s="2"/>
      <c r="PCX658" s="2"/>
      <c r="PCY658" s="2"/>
      <c r="PCZ658" s="2"/>
      <c r="PDA658" s="2"/>
      <c r="PDB658" s="2"/>
      <c r="PDC658" s="2"/>
      <c r="PDD658" s="2"/>
      <c r="PDE658" s="2"/>
      <c r="PDF658" s="2"/>
      <c r="PDG658" s="2"/>
      <c r="PDH658" s="2"/>
      <c r="PDI658" s="2"/>
      <c r="PDJ658" s="2"/>
      <c r="PDK658" s="2"/>
      <c r="PDL658" s="2"/>
      <c r="PDM658" s="2"/>
      <c r="PDN658" s="2"/>
      <c r="PDO658" s="2"/>
      <c r="PDP658" s="2"/>
      <c r="PDQ658" s="2"/>
      <c r="PDR658" s="2"/>
      <c r="PDS658" s="2"/>
      <c r="PDT658" s="2"/>
      <c r="PDU658" s="2"/>
      <c r="PDV658" s="2"/>
      <c r="PDW658" s="2"/>
      <c r="PDX658" s="2"/>
      <c r="PDY658" s="2"/>
      <c r="PDZ658" s="2"/>
      <c r="PEA658" s="2"/>
      <c r="PEB658" s="2"/>
      <c r="PEC658" s="2"/>
      <c r="PED658" s="2"/>
      <c r="PEE658" s="2"/>
      <c r="PEF658" s="2"/>
      <c r="PEG658" s="2"/>
      <c r="PEH658" s="2"/>
      <c r="PEI658" s="2"/>
      <c r="PEJ658" s="2"/>
      <c r="PEK658" s="2"/>
      <c r="PEL658" s="2"/>
      <c r="PEM658" s="2"/>
      <c r="PEN658" s="2"/>
      <c r="PEO658" s="2"/>
      <c r="PEP658" s="2"/>
      <c r="PEQ658" s="2"/>
      <c r="PER658" s="2"/>
      <c r="PES658" s="2"/>
      <c r="PET658" s="2"/>
      <c r="PEU658" s="2"/>
      <c r="PEV658" s="2"/>
      <c r="PEW658" s="2"/>
      <c r="PEX658" s="2"/>
      <c r="PEY658" s="2"/>
      <c r="PEZ658" s="2"/>
      <c r="PFA658" s="2"/>
      <c r="PFB658" s="2"/>
      <c r="PFC658" s="2"/>
      <c r="PFD658" s="2"/>
      <c r="PFE658" s="2"/>
      <c r="PFF658" s="2"/>
      <c r="PFG658" s="2"/>
      <c r="PFH658" s="2"/>
      <c r="PFI658" s="2"/>
      <c r="PFJ658" s="2"/>
      <c r="PFK658" s="2"/>
      <c r="PFL658" s="2"/>
      <c r="PFM658" s="2"/>
      <c r="PFN658" s="2"/>
      <c r="PFO658" s="2"/>
      <c r="PFP658" s="2"/>
      <c r="PFQ658" s="2"/>
      <c r="PFR658" s="2"/>
      <c r="PFS658" s="2"/>
      <c r="PFT658" s="2"/>
      <c r="PFU658" s="2"/>
      <c r="PFV658" s="2"/>
      <c r="PFW658" s="2"/>
      <c r="PFX658" s="2"/>
      <c r="PFY658" s="2"/>
      <c r="PFZ658" s="2"/>
      <c r="PGA658" s="2"/>
      <c r="PGB658" s="2"/>
      <c r="PGC658" s="2"/>
      <c r="PGD658" s="2"/>
      <c r="PGE658" s="2"/>
      <c r="PGF658" s="2"/>
      <c r="PGG658" s="2"/>
      <c r="PGH658" s="2"/>
      <c r="PGI658" s="2"/>
      <c r="PGJ658" s="2"/>
      <c r="PGK658" s="2"/>
      <c r="PGL658" s="2"/>
      <c r="PGM658" s="2"/>
      <c r="PGN658" s="2"/>
      <c r="PGO658" s="2"/>
      <c r="PGP658" s="2"/>
      <c r="PGQ658" s="2"/>
      <c r="PGR658" s="2"/>
      <c r="PGS658" s="2"/>
      <c r="PGT658" s="2"/>
      <c r="PGU658" s="2"/>
      <c r="PGV658" s="2"/>
      <c r="PGW658" s="2"/>
      <c r="PGX658" s="2"/>
      <c r="PGY658" s="2"/>
      <c r="PGZ658" s="2"/>
      <c r="PHA658" s="2"/>
      <c r="PHB658" s="2"/>
      <c r="PHC658" s="2"/>
      <c r="PHD658" s="2"/>
      <c r="PHE658" s="2"/>
      <c r="PHF658" s="2"/>
      <c r="PHG658" s="2"/>
      <c r="PHH658" s="2"/>
      <c r="PHI658" s="2"/>
      <c r="PHJ658" s="2"/>
      <c r="PHK658" s="2"/>
      <c r="PHL658" s="2"/>
      <c r="PHM658" s="2"/>
      <c r="PHN658" s="2"/>
      <c r="PHO658" s="2"/>
      <c r="PHP658" s="2"/>
      <c r="PHQ658" s="2"/>
      <c r="PHR658" s="2"/>
      <c r="PHS658" s="2"/>
      <c r="PHT658" s="2"/>
      <c r="PHU658" s="2"/>
      <c r="PHV658" s="2"/>
      <c r="PHW658" s="2"/>
      <c r="PHX658" s="2"/>
      <c r="PHY658" s="2"/>
      <c r="PHZ658" s="2"/>
      <c r="PIA658" s="2"/>
      <c r="PIB658" s="2"/>
      <c r="PIC658" s="2"/>
      <c r="PID658" s="2"/>
      <c r="PIE658" s="2"/>
      <c r="PIF658" s="2"/>
      <c r="PIG658" s="2"/>
      <c r="PIH658" s="2"/>
      <c r="PII658" s="2"/>
      <c r="PIJ658" s="2"/>
      <c r="PIK658" s="2"/>
      <c r="PIL658" s="2"/>
      <c r="PIM658" s="2"/>
      <c r="PIN658" s="2"/>
      <c r="PIO658" s="2"/>
      <c r="PIP658" s="2"/>
      <c r="PIQ658" s="2"/>
      <c r="PIR658" s="2"/>
      <c r="PIS658" s="2"/>
      <c r="PIT658" s="2"/>
      <c r="PIU658" s="2"/>
      <c r="PIV658" s="2"/>
      <c r="PIW658" s="2"/>
      <c r="PIX658" s="2"/>
      <c r="PIY658" s="2"/>
      <c r="PIZ658" s="2"/>
      <c r="PJA658" s="2"/>
      <c r="PJB658" s="2"/>
      <c r="PJC658" s="2"/>
      <c r="PJD658" s="2"/>
      <c r="PJE658" s="2"/>
      <c r="PJF658" s="2"/>
      <c r="PJG658" s="2"/>
      <c r="PJH658" s="2"/>
      <c r="PJI658" s="2"/>
      <c r="PJJ658" s="2"/>
      <c r="PJK658" s="2"/>
      <c r="PJL658" s="2"/>
      <c r="PJM658" s="2"/>
      <c r="PJN658" s="2"/>
      <c r="PJO658" s="2"/>
      <c r="PJP658" s="2"/>
      <c r="PJQ658" s="2"/>
      <c r="PJR658" s="2"/>
      <c r="PJS658" s="2"/>
      <c r="PJT658" s="2"/>
      <c r="PJU658" s="2"/>
      <c r="PJV658" s="2"/>
      <c r="PJW658" s="2"/>
      <c r="PJX658" s="2"/>
      <c r="PJY658" s="2"/>
      <c r="PJZ658" s="2"/>
      <c r="PKA658" s="2"/>
      <c r="PKB658" s="2"/>
      <c r="PKC658" s="2"/>
      <c r="PKD658" s="2"/>
      <c r="PKE658" s="2"/>
      <c r="PKF658" s="2"/>
      <c r="PKG658" s="2"/>
      <c r="PKH658" s="2"/>
      <c r="PKI658" s="2"/>
      <c r="PKJ658" s="2"/>
      <c r="PKK658" s="2"/>
      <c r="PKL658" s="2"/>
      <c r="PKM658" s="2"/>
      <c r="PKN658" s="2"/>
      <c r="PKO658" s="2"/>
      <c r="PKP658" s="2"/>
      <c r="PKQ658" s="2"/>
      <c r="PKR658" s="2"/>
      <c r="PKS658" s="2"/>
      <c r="PKT658" s="2"/>
      <c r="PKU658" s="2"/>
      <c r="PKV658" s="2"/>
      <c r="PKW658" s="2"/>
      <c r="PKX658" s="2"/>
      <c r="PKY658" s="2"/>
      <c r="PKZ658" s="2"/>
      <c r="PLA658" s="2"/>
      <c r="PLB658" s="2"/>
      <c r="PLC658" s="2"/>
      <c r="PLD658" s="2"/>
      <c r="PLE658" s="2"/>
      <c r="PLF658" s="2"/>
      <c r="PLG658" s="2"/>
      <c r="PLH658" s="2"/>
      <c r="PLI658" s="2"/>
      <c r="PLJ658" s="2"/>
      <c r="PLK658" s="2"/>
      <c r="PLL658" s="2"/>
      <c r="PLM658" s="2"/>
      <c r="PLN658" s="2"/>
      <c r="PLO658" s="2"/>
      <c r="PLP658" s="2"/>
      <c r="PLQ658" s="2"/>
      <c r="PLR658" s="2"/>
      <c r="PLS658" s="2"/>
      <c r="PLT658" s="2"/>
      <c r="PLU658" s="2"/>
      <c r="PLV658" s="2"/>
      <c r="PLW658" s="2"/>
      <c r="PLX658" s="2"/>
      <c r="PLY658" s="2"/>
      <c r="PLZ658" s="2"/>
      <c r="PMA658" s="2"/>
      <c r="PMB658" s="2"/>
      <c r="PMC658" s="2"/>
      <c r="PMD658" s="2"/>
      <c r="PME658" s="2"/>
      <c r="PMF658" s="2"/>
      <c r="PMG658" s="2"/>
      <c r="PMH658" s="2"/>
      <c r="PMI658" s="2"/>
      <c r="PMJ658" s="2"/>
      <c r="PMK658" s="2"/>
      <c r="PML658" s="2"/>
      <c r="PMM658" s="2"/>
      <c r="PMN658" s="2"/>
      <c r="PMO658" s="2"/>
      <c r="PMP658" s="2"/>
      <c r="PMQ658" s="2"/>
      <c r="PMR658" s="2"/>
      <c r="PMS658" s="2"/>
      <c r="PMT658" s="2"/>
      <c r="PMU658" s="2"/>
      <c r="PMV658" s="2"/>
      <c r="PMW658" s="2"/>
      <c r="PMX658" s="2"/>
      <c r="PMY658" s="2"/>
      <c r="PMZ658" s="2"/>
      <c r="PNA658" s="2"/>
      <c r="PNB658" s="2"/>
      <c r="PNC658" s="2"/>
      <c r="PND658" s="2"/>
      <c r="PNE658" s="2"/>
      <c r="PNF658" s="2"/>
      <c r="PNG658" s="2"/>
      <c r="PNH658" s="2"/>
      <c r="PNI658" s="2"/>
      <c r="PNJ658" s="2"/>
      <c r="PNK658" s="2"/>
      <c r="PNL658" s="2"/>
      <c r="PNM658" s="2"/>
      <c r="PNN658" s="2"/>
      <c r="PNO658" s="2"/>
      <c r="PNP658" s="2"/>
      <c r="PNQ658" s="2"/>
      <c r="PNR658" s="2"/>
      <c r="PNS658" s="2"/>
      <c r="PNT658" s="2"/>
      <c r="PNU658" s="2"/>
      <c r="PNV658" s="2"/>
      <c r="PNW658" s="2"/>
      <c r="PNX658" s="2"/>
      <c r="PNY658" s="2"/>
      <c r="PNZ658" s="2"/>
      <c r="POA658" s="2"/>
      <c r="POB658" s="2"/>
      <c r="POC658" s="2"/>
      <c r="POD658" s="2"/>
      <c r="POE658" s="2"/>
      <c r="POF658" s="2"/>
      <c r="POG658" s="2"/>
      <c r="POH658" s="2"/>
      <c r="POI658" s="2"/>
      <c r="POJ658" s="2"/>
      <c r="POK658" s="2"/>
      <c r="POL658" s="2"/>
      <c r="POM658" s="2"/>
      <c r="PON658" s="2"/>
      <c r="POO658" s="2"/>
      <c r="POP658" s="2"/>
      <c r="POQ658" s="2"/>
      <c r="POR658" s="2"/>
      <c r="POS658" s="2"/>
      <c r="POT658" s="2"/>
      <c r="POU658" s="2"/>
      <c r="POV658" s="2"/>
      <c r="POW658" s="2"/>
      <c r="POX658" s="2"/>
      <c r="POY658" s="2"/>
      <c r="POZ658" s="2"/>
      <c r="PPA658" s="2"/>
      <c r="PPB658" s="2"/>
      <c r="PPC658" s="2"/>
      <c r="PPD658" s="2"/>
      <c r="PPE658" s="2"/>
      <c r="PPF658" s="2"/>
      <c r="PPG658" s="2"/>
      <c r="PPH658" s="2"/>
      <c r="PPI658" s="2"/>
      <c r="PPJ658" s="2"/>
      <c r="PPK658" s="2"/>
      <c r="PPL658" s="2"/>
      <c r="PPM658" s="2"/>
      <c r="PPN658" s="2"/>
      <c r="PPO658" s="2"/>
      <c r="PPP658" s="2"/>
      <c r="PPQ658" s="2"/>
      <c r="PPR658" s="2"/>
      <c r="PPS658" s="2"/>
      <c r="PPT658" s="2"/>
      <c r="PPU658" s="2"/>
      <c r="PPV658" s="2"/>
      <c r="PPW658" s="2"/>
      <c r="PPX658" s="2"/>
      <c r="PPY658" s="2"/>
      <c r="PPZ658" s="2"/>
      <c r="PQA658" s="2"/>
      <c r="PQB658" s="2"/>
      <c r="PQC658" s="2"/>
      <c r="PQD658" s="2"/>
      <c r="PQE658" s="2"/>
      <c r="PQF658" s="2"/>
      <c r="PQG658" s="2"/>
      <c r="PQH658" s="2"/>
      <c r="PQI658" s="2"/>
      <c r="PQJ658" s="2"/>
      <c r="PQK658" s="2"/>
      <c r="PQL658" s="2"/>
      <c r="PQM658" s="2"/>
      <c r="PQN658" s="2"/>
      <c r="PQO658" s="2"/>
      <c r="PQP658" s="2"/>
      <c r="PQQ658" s="2"/>
      <c r="PQR658" s="2"/>
      <c r="PQS658" s="2"/>
      <c r="PQT658" s="2"/>
      <c r="PQU658" s="2"/>
      <c r="PQV658" s="2"/>
      <c r="PQW658" s="2"/>
      <c r="PQX658" s="2"/>
      <c r="PQY658" s="2"/>
      <c r="PQZ658" s="2"/>
      <c r="PRA658" s="2"/>
      <c r="PRB658" s="2"/>
      <c r="PRC658" s="2"/>
      <c r="PRD658" s="2"/>
      <c r="PRE658" s="2"/>
      <c r="PRF658" s="2"/>
      <c r="PRG658" s="2"/>
      <c r="PRH658" s="2"/>
      <c r="PRI658" s="2"/>
      <c r="PRJ658" s="2"/>
      <c r="PRK658" s="2"/>
      <c r="PRL658" s="2"/>
      <c r="PRM658" s="2"/>
      <c r="PRN658" s="2"/>
      <c r="PRO658" s="2"/>
      <c r="PRP658" s="2"/>
      <c r="PRQ658" s="2"/>
      <c r="PRR658" s="2"/>
      <c r="PRS658" s="2"/>
      <c r="PRT658" s="2"/>
      <c r="PRU658" s="2"/>
      <c r="PRV658" s="2"/>
      <c r="PRW658" s="2"/>
      <c r="PRX658" s="2"/>
      <c r="PRY658" s="2"/>
      <c r="PRZ658" s="2"/>
      <c r="PSA658" s="2"/>
      <c r="PSB658" s="2"/>
      <c r="PSC658" s="2"/>
      <c r="PSD658" s="2"/>
      <c r="PSE658" s="2"/>
      <c r="PSF658" s="2"/>
      <c r="PSG658" s="2"/>
      <c r="PSH658" s="2"/>
      <c r="PSI658" s="2"/>
      <c r="PSJ658" s="2"/>
      <c r="PSK658" s="2"/>
      <c r="PSL658" s="2"/>
      <c r="PSM658" s="2"/>
      <c r="PSN658" s="2"/>
      <c r="PSO658" s="2"/>
      <c r="PSP658" s="2"/>
      <c r="PSQ658" s="2"/>
      <c r="PSR658" s="2"/>
      <c r="PSS658" s="2"/>
      <c r="PST658" s="2"/>
      <c r="PSU658" s="2"/>
      <c r="PSV658" s="2"/>
      <c r="PSW658" s="2"/>
      <c r="PSX658" s="2"/>
      <c r="PSY658" s="2"/>
      <c r="PSZ658" s="2"/>
      <c r="PTA658" s="2"/>
      <c r="PTB658" s="2"/>
      <c r="PTC658" s="2"/>
      <c r="PTD658" s="2"/>
      <c r="PTE658" s="2"/>
      <c r="PTF658" s="2"/>
      <c r="PTG658" s="2"/>
      <c r="PTH658" s="2"/>
      <c r="PTI658" s="2"/>
      <c r="PTJ658" s="2"/>
      <c r="PTK658" s="2"/>
      <c r="PTL658" s="2"/>
      <c r="PTM658" s="2"/>
      <c r="PTN658" s="2"/>
      <c r="PTO658" s="2"/>
      <c r="PTP658" s="2"/>
      <c r="PTQ658" s="2"/>
      <c r="PTR658" s="2"/>
      <c r="PTS658" s="2"/>
      <c r="PTT658" s="2"/>
      <c r="PTU658" s="2"/>
      <c r="PTV658" s="2"/>
      <c r="PTW658" s="2"/>
      <c r="PTX658" s="2"/>
      <c r="PTY658" s="2"/>
      <c r="PTZ658" s="2"/>
      <c r="PUA658" s="2"/>
      <c r="PUB658" s="2"/>
      <c r="PUC658" s="2"/>
      <c r="PUD658" s="2"/>
      <c r="PUE658" s="2"/>
      <c r="PUF658" s="2"/>
      <c r="PUG658" s="2"/>
      <c r="PUH658" s="2"/>
      <c r="PUI658" s="2"/>
      <c r="PUJ658" s="2"/>
      <c r="PUK658" s="2"/>
      <c r="PUL658" s="2"/>
      <c r="PUM658" s="2"/>
      <c r="PUN658" s="2"/>
      <c r="PUO658" s="2"/>
      <c r="PUP658" s="2"/>
      <c r="PUQ658" s="2"/>
      <c r="PUR658" s="2"/>
      <c r="PUS658" s="2"/>
      <c r="PUT658" s="2"/>
      <c r="PUU658" s="2"/>
      <c r="PUV658" s="2"/>
      <c r="PUW658" s="2"/>
      <c r="PUX658" s="2"/>
      <c r="PUY658" s="2"/>
      <c r="PUZ658" s="2"/>
      <c r="PVA658" s="2"/>
      <c r="PVB658" s="2"/>
      <c r="PVC658" s="2"/>
      <c r="PVD658" s="2"/>
      <c r="PVE658" s="2"/>
      <c r="PVF658" s="2"/>
      <c r="PVG658" s="2"/>
      <c r="PVH658" s="2"/>
      <c r="PVI658" s="2"/>
      <c r="PVJ658" s="2"/>
      <c r="PVK658" s="2"/>
      <c r="PVL658" s="2"/>
      <c r="PVM658" s="2"/>
      <c r="PVN658" s="2"/>
      <c r="PVO658" s="2"/>
      <c r="PVP658" s="2"/>
      <c r="PVQ658" s="2"/>
      <c r="PVR658" s="2"/>
      <c r="PVS658" s="2"/>
      <c r="PVT658" s="2"/>
      <c r="PVU658" s="2"/>
      <c r="PVV658" s="2"/>
      <c r="PVW658" s="2"/>
      <c r="PVX658" s="2"/>
      <c r="PVY658" s="2"/>
      <c r="PVZ658" s="2"/>
      <c r="PWA658" s="2"/>
      <c r="PWB658" s="2"/>
      <c r="PWC658" s="2"/>
      <c r="PWD658" s="2"/>
      <c r="PWE658" s="2"/>
      <c r="PWF658" s="2"/>
      <c r="PWG658" s="2"/>
      <c r="PWH658" s="2"/>
      <c r="PWI658" s="2"/>
      <c r="PWJ658" s="2"/>
      <c r="PWK658" s="2"/>
      <c r="PWL658" s="2"/>
      <c r="PWM658" s="2"/>
      <c r="PWN658" s="2"/>
      <c r="PWO658" s="2"/>
      <c r="PWP658" s="2"/>
      <c r="PWQ658" s="2"/>
      <c r="PWR658" s="2"/>
      <c r="PWS658" s="2"/>
      <c r="PWT658" s="2"/>
      <c r="PWU658" s="2"/>
      <c r="PWV658" s="2"/>
      <c r="PWW658" s="2"/>
      <c r="PWX658" s="2"/>
      <c r="PWY658" s="2"/>
      <c r="PWZ658" s="2"/>
      <c r="PXA658" s="2"/>
      <c r="PXB658" s="2"/>
      <c r="PXC658" s="2"/>
      <c r="PXD658" s="2"/>
      <c r="PXE658" s="2"/>
      <c r="PXF658" s="2"/>
      <c r="PXG658" s="2"/>
      <c r="PXH658" s="2"/>
      <c r="PXI658" s="2"/>
      <c r="PXJ658" s="2"/>
      <c r="PXK658" s="2"/>
      <c r="PXL658" s="2"/>
      <c r="PXM658" s="2"/>
      <c r="PXN658" s="2"/>
      <c r="PXO658" s="2"/>
      <c r="PXP658" s="2"/>
      <c r="PXQ658" s="2"/>
      <c r="PXR658" s="2"/>
      <c r="PXS658" s="2"/>
      <c r="PXT658" s="2"/>
      <c r="PXU658" s="2"/>
      <c r="PXV658" s="2"/>
      <c r="PXW658" s="2"/>
      <c r="PXX658" s="2"/>
      <c r="PXY658" s="2"/>
      <c r="PXZ658" s="2"/>
      <c r="PYA658" s="2"/>
      <c r="PYB658" s="2"/>
      <c r="PYC658" s="2"/>
      <c r="PYD658" s="2"/>
      <c r="PYE658" s="2"/>
      <c r="PYF658" s="2"/>
      <c r="PYG658" s="2"/>
      <c r="PYH658" s="2"/>
      <c r="PYI658" s="2"/>
      <c r="PYJ658" s="2"/>
      <c r="PYK658" s="2"/>
      <c r="PYL658" s="2"/>
      <c r="PYM658" s="2"/>
      <c r="PYN658" s="2"/>
      <c r="PYO658" s="2"/>
      <c r="PYP658" s="2"/>
      <c r="PYQ658" s="2"/>
      <c r="PYR658" s="2"/>
      <c r="PYS658" s="2"/>
      <c r="PYT658" s="2"/>
      <c r="PYU658" s="2"/>
      <c r="PYV658" s="2"/>
      <c r="PYW658" s="2"/>
      <c r="PYX658" s="2"/>
      <c r="PYY658" s="2"/>
      <c r="PYZ658" s="2"/>
      <c r="PZA658" s="2"/>
      <c r="PZB658" s="2"/>
      <c r="PZC658" s="2"/>
      <c r="PZD658" s="2"/>
      <c r="PZE658" s="2"/>
      <c r="PZF658" s="2"/>
      <c r="PZG658" s="2"/>
      <c r="PZH658" s="2"/>
      <c r="PZI658" s="2"/>
      <c r="PZJ658" s="2"/>
      <c r="PZK658" s="2"/>
      <c r="PZL658" s="2"/>
      <c r="PZM658" s="2"/>
      <c r="PZN658" s="2"/>
      <c r="PZO658" s="2"/>
      <c r="PZP658" s="2"/>
      <c r="PZQ658" s="2"/>
      <c r="PZR658" s="2"/>
      <c r="PZS658" s="2"/>
      <c r="PZT658" s="2"/>
      <c r="PZU658" s="2"/>
      <c r="PZV658" s="2"/>
      <c r="PZW658" s="2"/>
      <c r="PZX658" s="2"/>
      <c r="PZY658" s="2"/>
      <c r="PZZ658" s="2"/>
      <c r="QAA658" s="2"/>
      <c r="QAB658" s="2"/>
      <c r="QAC658" s="2"/>
      <c r="QAD658" s="2"/>
      <c r="QAE658" s="2"/>
      <c r="QAF658" s="2"/>
      <c r="QAG658" s="2"/>
      <c r="QAH658" s="2"/>
      <c r="QAI658" s="2"/>
      <c r="QAJ658" s="2"/>
      <c r="QAK658" s="2"/>
      <c r="QAL658" s="2"/>
      <c r="QAM658" s="2"/>
      <c r="QAN658" s="2"/>
      <c r="QAO658" s="2"/>
      <c r="QAP658" s="2"/>
      <c r="QAQ658" s="2"/>
      <c r="QAR658" s="2"/>
      <c r="QAS658" s="2"/>
      <c r="QAT658" s="2"/>
      <c r="QAU658" s="2"/>
      <c r="QAV658" s="2"/>
      <c r="QAW658" s="2"/>
      <c r="QAX658" s="2"/>
      <c r="QAY658" s="2"/>
      <c r="QAZ658" s="2"/>
      <c r="QBA658" s="2"/>
      <c r="QBB658" s="2"/>
      <c r="QBC658" s="2"/>
      <c r="QBD658" s="2"/>
      <c r="QBE658" s="2"/>
      <c r="QBF658" s="2"/>
      <c r="QBG658" s="2"/>
      <c r="QBH658" s="2"/>
      <c r="QBI658" s="2"/>
      <c r="QBJ658" s="2"/>
      <c r="QBK658" s="2"/>
      <c r="QBL658" s="2"/>
      <c r="QBM658" s="2"/>
      <c r="QBN658" s="2"/>
      <c r="QBO658" s="2"/>
      <c r="QBP658" s="2"/>
      <c r="QBQ658" s="2"/>
      <c r="QBR658" s="2"/>
      <c r="QBS658" s="2"/>
      <c r="QBT658" s="2"/>
      <c r="QBU658" s="2"/>
      <c r="QBV658" s="2"/>
      <c r="QBW658" s="2"/>
      <c r="QBX658" s="2"/>
      <c r="QBY658" s="2"/>
      <c r="QBZ658" s="2"/>
      <c r="QCA658" s="2"/>
      <c r="QCB658" s="2"/>
      <c r="QCC658" s="2"/>
      <c r="QCD658" s="2"/>
      <c r="QCE658" s="2"/>
      <c r="QCF658" s="2"/>
      <c r="QCG658" s="2"/>
      <c r="QCH658" s="2"/>
      <c r="QCI658" s="2"/>
      <c r="QCJ658" s="2"/>
      <c r="QCK658" s="2"/>
      <c r="QCL658" s="2"/>
      <c r="QCM658" s="2"/>
      <c r="QCN658" s="2"/>
      <c r="QCO658" s="2"/>
      <c r="QCP658" s="2"/>
      <c r="QCQ658" s="2"/>
      <c r="QCR658" s="2"/>
      <c r="QCS658" s="2"/>
      <c r="QCT658" s="2"/>
      <c r="QCU658" s="2"/>
      <c r="QCV658" s="2"/>
      <c r="QCW658" s="2"/>
      <c r="QCX658" s="2"/>
      <c r="QCY658" s="2"/>
      <c r="QCZ658" s="2"/>
      <c r="QDA658" s="2"/>
      <c r="QDB658" s="2"/>
      <c r="QDC658" s="2"/>
      <c r="QDD658" s="2"/>
      <c r="QDE658" s="2"/>
      <c r="QDF658" s="2"/>
      <c r="QDG658" s="2"/>
      <c r="QDH658" s="2"/>
      <c r="QDI658" s="2"/>
      <c r="QDJ658" s="2"/>
      <c r="QDK658" s="2"/>
      <c r="QDL658" s="2"/>
      <c r="QDM658" s="2"/>
      <c r="QDN658" s="2"/>
      <c r="QDO658" s="2"/>
      <c r="QDP658" s="2"/>
      <c r="QDQ658" s="2"/>
      <c r="QDR658" s="2"/>
      <c r="QDS658" s="2"/>
      <c r="QDT658" s="2"/>
      <c r="QDU658" s="2"/>
      <c r="QDV658" s="2"/>
      <c r="QDW658" s="2"/>
      <c r="QDX658" s="2"/>
      <c r="QDY658" s="2"/>
      <c r="QDZ658" s="2"/>
      <c r="QEA658" s="2"/>
      <c r="QEB658" s="2"/>
      <c r="QEC658" s="2"/>
      <c r="QED658" s="2"/>
      <c r="QEE658" s="2"/>
      <c r="QEF658" s="2"/>
      <c r="QEG658" s="2"/>
      <c r="QEH658" s="2"/>
      <c r="QEI658" s="2"/>
      <c r="QEJ658" s="2"/>
      <c r="QEK658" s="2"/>
      <c r="QEL658" s="2"/>
      <c r="QEM658" s="2"/>
      <c r="QEN658" s="2"/>
      <c r="QEO658" s="2"/>
      <c r="QEP658" s="2"/>
      <c r="QEQ658" s="2"/>
      <c r="QER658" s="2"/>
      <c r="QES658" s="2"/>
      <c r="QET658" s="2"/>
      <c r="QEU658" s="2"/>
      <c r="QEV658" s="2"/>
      <c r="QEW658" s="2"/>
      <c r="QEX658" s="2"/>
      <c r="QEY658" s="2"/>
      <c r="QEZ658" s="2"/>
      <c r="QFA658" s="2"/>
      <c r="QFB658" s="2"/>
      <c r="QFC658" s="2"/>
      <c r="QFD658" s="2"/>
      <c r="QFE658" s="2"/>
      <c r="QFF658" s="2"/>
      <c r="QFG658" s="2"/>
      <c r="QFH658" s="2"/>
      <c r="QFI658" s="2"/>
      <c r="QFJ658" s="2"/>
      <c r="QFK658" s="2"/>
      <c r="QFL658" s="2"/>
      <c r="QFM658" s="2"/>
      <c r="QFN658" s="2"/>
      <c r="QFO658" s="2"/>
      <c r="QFP658" s="2"/>
      <c r="QFQ658" s="2"/>
      <c r="QFR658" s="2"/>
      <c r="QFS658" s="2"/>
      <c r="QFT658" s="2"/>
      <c r="QFU658" s="2"/>
      <c r="QFV658" s="2"/>
      <c r="QFW658" s="2"/>
      <c r="QFX658" s="2"/>
      <c r="QFY658" s="2"/>
      <c r="QFZ658" s="2"/>
      <c r="QGA658" s="2"/>
      <c r="QGB658" s="2"/>
      <c r="QGC658" s="2"/>
      <c r="QGD658" s="2"/>
      <c r="QGE658" s="2"/>
      <c r="QGF658" s="2"/>
      <c r="QGG658" s="2"/>
      <c r="QGH658" s="2"/>
      <c r="QGI658" s="2"/>
      <c r="QGJ658" s="2"/>
      <c r="QGK658" s="2"/>
      <c r="QGL658" s="2"/>
      <c r="QGM658" s="2"/>
      <c r="QGN658" s="2"/>
      <c r="QGO658" s="2"/>
      <c r="QGP658" s="2"/>
      <c r="QGQ658" s="2"/>
      <c r="QGR658" s="2"/>
      <c r="QGS658" s="2"/>
      <c r="QGT658" s="2"/>
      <c r="QGU658" s="2"/>
      <c r="QGV658" s="2"/>
      <c r="QGW658" s="2"/>
      <c r="QGX658" s="2"/>
      <c r="QGY658" s="2"/>
      <c r="QGZ658" s="2"/>
      <c r="QHA658" s="2"/>
      <c r="QHB658" s="2"/>
      <c r="QHC658" s="2"/>
      <c r="QHD658" s="2"/>
      <c r="QHE658" s="2"/>
      <c r="QHF658" s="2"/>
      <c r="QHG658" s="2"/>
      <c r="QHH658" s="2"/>
      <c r="QHI658" s="2"/>
      <c r="QHJ658" s="2"/>
      <c r="QHK658" s="2"/>
      <c r="QHL658" s="2"/>
      <c r="QHM658" s="2"/>
      <c r="QHN658" s="2"/>
      <c r="QHO658" s="2"/>
      <c r="QHP658" s="2"/>
      <c r="QHQ658" s="2"/>
      <c r="QHR658" s="2"/>
      <c r="QHS658" s="2"/>
      <c r="QHT658" s="2"/>
      <c r="QHU658" s="2"/>
      <c r="QHV658" s="2"/>
      <c r="QHW658" s="2"/>
      <c r="QHX658" s="2"/>
      <c r="QHY658" s="2"/>
      <c r="QHZ658" s="2"/>
      <c r="QIA658" s="2"/>
      <c r="QIB658" s="2"/>
      <c r="QIC658" s="2"/>
      <c r="QID658" s="2"/>
      <c r="QIE658" s="2"/>
      <c r="QIF658" s="2"/>
      <c r="QIG658" s="2"/>
      <c r="QIH658" s="2"/>
      <c r="QII658" s="2"/>
      <c r="QIJ658" s="2"/>
      <c r="QIK658" s="2"/>
      <c r="QIL658" s="2"/>
      <c r="QIM658" s="2"/>
      <c r="QIN658" s="2"/>
      <c r="QIO658" s="2"/>
      <c r="QIP658" s="2"/>
      <c r="QIQ658" s="2"/>
      <c r="QIR658" s="2"/>
      <c r="QIS658" s="2"/>
      <c r="QIT658" s="2"/>
      <c r="QIU658" s="2"/>
      <c r="QIV658" s="2"/>
      <c r="QIW658" s="2"/>
      <c r="QIX658" s="2"/>
      <c r="QIY658" s="2"/>
      <c r="QIZ658" s="2"/>
      <c r="QJA658" s="2"/>
      <c r="QJB658" s="2"/>
      <c r="QJC658" s="2"/>
      <c r="QJD658" s="2"/>
      <c r="QJE658" s="2"/>
      <c r="QJF658" s="2"/>
      <c r="QJG658" s="2"/>
      <c r="QJH658" s="2"/>
      <c r="QJI658" s="2"/>
      <c r="QJJ658" s="2"/>
      <c r="QJK658" s="2"/>
      <c r="QJL658" s="2"/>
      <c r="QJM658" s="2"/>
      <c r="QJN658" s="2"/>
      <c r="QJO658" s="2"/>
      <c r="QJP658" s="2"/>
      <c r="QJQ658" s="2"/>
      <c r="QJR658" s="2"/>
      <c r="QJS658" s="2"/>
      <c r="QJT658" s="2"/>
      <c r="QJU658" s="2"/>
      <c r="QJV658" s="2"/>
      <c r="QJW658" s="2"/>
      <c r="QJX658" s="2"/>
      <c r="QJY658" s="2"/>
      <c r="QJZ658" s="2"/>
      <c r="QKA658" s="2"/>
      <c r="QKB658" s="2"/>
      <c r="QKC658" s="2"/>
      <c r="QKD658" s="2"/>
      <c r="QKE658" s="2"/>
      <c r="QKF658" s="2"/>
      <c r="QKG658" s="2"/>
      <c r="QKH658" s="2"/>
      <c r="QKI658" s="2"/>
      <c r="QKJ658" s="2"/>
      <c r="QKK658" s="2"/>
      <c r="QKL658" s="2"/>
      <c r="QKM658" s="2"/>
      <c r="QKN658" s="2"/>
      <c r="QKO658" s="2"/>
      <c r="QKP658" s="2"/>
      <c r="QKQ658" s="2"/>
      <c r="QKR658" s="2"/>
      <c r="QKS658" s="2"/>
      <c r="QKT658" s="2"/>
      <c r="QKU658" s="2"/>
      <c r="QKV658" s="2"/>
      <c r="QKW658" s="2"/>
      <c r="QKX658" s="2"/>
      <c r="QKY658" s="2"/>
      <c r="QKZ658" s="2"/>
      <c r="QLA658" s="2"/>
      <c r="QLB658" s="2"/>
      <c r="QLC658" s="2"/>
      <c r="QLD658" s="2"/>
      <c r="QLE658" s="2"/>
      <c r="QLF658" s="2"/>
      <c r="QLG658" s="2"/>
      <c r="QLH658" s="2"/>
      <c r="QLI658" s="2"/>
      <c r="QLJ658" s="2"/>
      <c r="QLK658" s="2"/>
      <c r="QLL658" s="2"/>
      <c r="QLM658" s="2"/>
      <c r="QLN658" s="2"/>
      <c r="QLO658" s="2"/>
      <c r="QLP658" s="2"/>
      <c r="QLQ658" s="2"/>
      <c r="QLR658" s="2"/>
      <c r="QLS658" s="2"/>
      <c r="QLT658" s="2"/>
      <c r="QLU658" s="2"/>
      <c r="QLV658" s="2"/>
      <c r="QLW658" s="2"/>
      <c r="QLX658" s="2"/>
      <c r="QLY658" s="2"/>
      <c r="QLZ658" s="2"/>
      <c r="QMA658" s="2"/>
      <c r="QMB658" s="2"/>
      <c r="QMC658" s="2"/>
      <c r="QMD658" s="2"/>
      <c r="QME658" s="2"/>
      <c r="QMF658" s="2"/>
      <c r="QMG658" s="2"/>
      <c r="QMH658" s="2"/>
      <c r="QMI658" s="2"/>
      <c r="QMJ658" s="2"/>
      <c r="QMK658" s="2"/>
      <c r="QML658" s="2"/>
      <c r="QMM658" s="2"/>
      <c r="QMN658" s="2"/>
      <c r="QMO658" s="2"/>
      <c r="QMP658" s="2"/>
      <c r="QMQ658" s="2"/>
      <c r="QMR658" s="2"/>
      <c r="QMS658" s="2"/>
      <c r="QMT658" s="2"/>
      <c r="QMU658" s="2"/>
      <c r="QMV658" s="2"/>
      <c r="QMW658" s="2"/>
      <c r="QMX658" s="2"/>
      <c r="QMY658" s="2"/>
      <c r="QMZ658" s="2"/>
      <c r="QNA658" s="2"/>
      <c r="QNB658" s="2"/>
      <c r="QNC658" s="2"/>
      <c r="QND658" s="2"/>
      <c r="QNE658" s="2"/>
      <c r="QNF658" s="2"/>
      <c r="QNG658" s="2"/>
      <c r="QNH658" s="2"/>
      <c r="QNI658" s="2"/>
      <c r="QNJ658" s="2"/>
      <c r="QNK658" s="2"/>
      <c r="QNL658" s="2"/>
      <c r="QNM658" s="2"/>
      <c r="QNN658" s="2"/>
      <c r="QNO658" s="2"/>
      <c r="QNP658" s="2"/>
      <c r="QNQ658" s="2"/>
      <c r="QNR658" s="2"/>
      <c r="QNS658" s="2"/>
      <c r="QNT658" s="2"/>
      <c r="QNU658" s="2"/>
      <c r="QNV658" s="2"/>
      <c r="QNW658" s="2"/>
      <c r="QNX658" s="2"/>
      <c r="QNY658" s="2"/>
      <c r="QNZ658" s="2"/>
      <c r="QOA658" s="2"/>
      <c r="QOB658" s="2"/>
      <c r="QOC658" s="2"/>
      <c r="QOD658" s="2"/>
      <c r="QOE658" s="2"/>
      <c r="QOF658" s="2"/>
      <c r="QOG658" s="2"/>
      <c r="QOH658" s="2"/>
      <c r="QOI658" s="2"/>
      <c r="QOJ658" s="2"/>
      <c r="QOK658" s="2"/>
      <c r="QOL658" s="2"/>
      <c r="QOM658" s="2"/>
      <c r="QON658" s="2"/>
      <c r="QOO658" s="2"/>
      <c r="QOP658" s="2"/>
      <c r="QOQ658" s="2"/>
      <c r="QOR658" s="2"/>
      <c r="QOS658" s="2"/>
      <c r="QOT658" s="2"/>
      <c r="QOU658" s="2"/>
      <c r="QOV658" s="2"/>
      <c r="QOW658" s="2"/>
      <c r="QOX658" s="2"/>
      <c r="QOY658" s="2"/>
      <c r="QOZ658" s="2"/>
      <c r="QPA658" s="2"/>
      <c r="QPB658" s="2"/>
      <c r="QPC658" s="2"/>
      <c r="QPD658" s="2"/>
      <c r="QPE658" s="2"/>
      <c r="QPF658" s="2"/>
      <c r="QPG658" s="2"/>
      <c r="QPH658" s="2"/>
      <c r="QPI658" s="2"/>
      <c r="QPJ658" s="2"/>
      <c r="QPK658" s="2"/>
      <c r="QPL658" s="2"/>
      <c r="QPM658" s="2"/>
      <c r="QPN658" s="2"/>
      <c r="QPO658" s="2"/>
      <c r="QPP658" s="2"/>
      <c r="QPQ658" s="2"/>
      <c r="QPR658" s="2"/>
      <c r="QPS658" s="2"/>
      <c r="QPT658" s="2"/>
      <c r="QPU658" s="2"/>
      <c r="QPV658" s="2"/>
      <c r="QPW658" s="2"/>
      <c r="QPX658" s="2"/>
      <c r="QPY658" s="2"/>
      <c r="QPZ658" s="2"/>
      <c r="QQA658" s="2"/>
      <c r="QQB658" s="2"/>
      <c r="QQC658" s="2"/>
      <c r="QQD658" s="2"/>
      <c r="QQE658" s="2"/>
      <c r="QQF658" s="2"/>
      <c r="QQG658" s="2"/>
      <c r="QQH658" s="2"/>
      <c r="QQI658" s="2"/>
      <c r="QQJ658" s="2"/>
      <c r="QQK658" s="2"/>
      <c r="QQL658" s="2"/>
      <c r="QQM658" s="2"/>
      <c r="QQN658" s="2"/>
      <c r="QQO658" s="2"/>
      <c r="QQP658" s="2"/>
      <c r="QQQ658" s="2"/>
      <c r="QQR658" s="2"/>
      <c r="QQS658" s="2"/>
      <c r="QQT658" s="2"/>
      <c r="QQU658" s="2"/>
      <c r="QQV658" s="2"/>
      <c r="QQW658" s="2"/>
      <c r="QQX658" s="2"/>
      <c r="QQY658" s="2"/>
      <c r="QQZ658" s="2"/>
      <c r="QRA658" s="2"/>
      <c r="QRB658" s="2"/>
      <c r="QRC658" s="2"/>
      <c r="QRD658" s="2"/>
      <c r="QRE658" s="2"/>
      <c r="QRF658" s="2"/>
      <c r="QRG658" s="2"/>
      <c r="QRH658" s="2"/>
      <c r="QRI658" s="2"/>
      <c r="QRJ658" s="2"/>
      <c r="QRK658" s="2"/>
      <c r="QRL658" s="2"/>
      <c r="QRM658" s="2"/>
      <c r="QRN658" s="2"/>
      <c r="QRO658" s="2"/>
      <c r="QRP658" s="2"/>
      <c r="QRQ658" s="2"/>
      <c r="QRR658" s="2"/>
      <c r="QRS658" s="2"/>
      <c r="QRT658" s="2"/>
      <c r="QRU658" s="2"/>
      <c r="QRV658" s="2"/>
      <c r="QRW658" s="2"/>
      <c r="QRX658" s="2"/>
      <c r="QRY658" s="2"/>
      <c r="QRZ658" s="2"/>
      <c r="QSA658" s="2"/>
      <c r="QSB658" s="2"/>
      <c r="QSC658" s="2"/>
      <c r="QSD658" s="2"/>
      <c r="QSE658" s="2"/>
      <c r="QSF658" s="2"/>
      <c r="QSG658" s="2"/>
      <c r="QSH658" s="2"/>
      <c r="QSI658" s="2"/>
      <c r="QSJ658" s="2"/>
      <c r="QSK658" s="2"/>
      <c r="QSL658" s="2"/>
      <c r="QSM658" s="2"/>
      <c r="QSN658" s="2"/>
      <c r="QSO658" s="2"/>
      <c r="QSP658" s="2"/>
      <c r="QSQ658" s="2"/>
      <c r="QSR658" s="2"/>
      <c r="QSS658" s="2"/>
      <c r="QST658" s="2"/>
      <c r="QSU658" s="2"/>
      <c r="QSV658" s="2"/>
      <c r="QSW658" s="2"/>
      <c r="QSX658" s="2"/>
      <c r="QSY658" s="2"/>
      <c r="QSZ658" s="2"/>
      <c r="QTA658" s="2"/>
      <c r="QTB658" s="2"/>
      <c r="QTC658" s="2"/>
      <c r="QTD658" s="2"/>
      <c r="QTE658" s="2"/>
      <c r="QTF658" s="2"/>
      <c r="QTG658" s="2"/>
      <c r="QTH658" s="2"/>
      <c r="QTI658" s="2"/>
      <c r="QTJ658" s="2"/>
      <c r="QTK658" s="2"/>
      <c r="QTL658" s="2"/>
      <c r="QTM658" s="2"/>
      <c r="QTN658" s="2"/>
      <c r="QTO658" s="2"/>
      <c r="QTP658" s="2"/>
      <c r="QTQ658" s="2"/>
      <c r="QTR658" s="2"/>
      <c r="QTS658" s="2"/>
      <c r="QTT658" s="2"/>
      <c r="QTU658" s="2"/>
      <c r="QTV658" s="2"/>
      <c r="QTW658" s="2"/>
      <c r="QTX658" s="2"/>
      <c r="QTY658" s="2"/>
      <c r="QTZ658" s="2"/>
      <c r="QUA658" s="2"/>
      <c r="QUB658" s="2"/>
      <c r="QUC658" s="2"/>
      <c r="QUD658" s="2"/>
      <c r="QUE658" s="2"/>
      <c r="QUF658" s="2"/>
      <c r="QUG658" s="2"/>
      <c r="QUH658" s="2"/>
      <c r="QUI658" s="2"/>
      <c r="QUJ658" s="2"/>
      <c r="QUK658" s="2"/>
      <c r="QUL658" s="2"/>
      <c r="QUM658" s="2"/>
      <c r="QUN658" s="2"/>
      <c r="QUO658" s="2"/>
      <c r="QUP658" s="2"/>
      <c r="QUQ658" s="2"/>
      <c r="QUR658" s="2"/>
      <c r="QUS658" s="2"/>
      <c r="QUT658" s="2"/>
      <c r="QUU658" s="2"/>
      <c r="QUV658" s="2"/>
      <c r="QUW658" s="2"/>
      <c r="QUX658" s="2"/>
      <c r="QUY658" s="2"/>
      <c r="QUZ658" s="2"/>
      <c r="QVA658" s="2"/>
      <c r="QVB658" s="2"/>
      <c r="QVC658" s="2"/>
      <c r="QVD658" s="2"/>
      <c r="QVE658" s="2"/>
      <c r="QVF658" s="2"/>
      <c r="QVG658" s="2"/>
      <c r="QVH658" s="2"/>
      <c r="QVI658" s="2"/>
      <c r="QVJ658" s="2"/>
      <c r="QVK658" s="2"/>
      <c r="QVL658" s="2"/>
      <c r="QVM658" s="2"/>
      <c r="QVN658" s="2"/>
      <c r="QVO658" s="2"/>
      <c r="QVP658" s="2"/>
      <c r="QVQ658" s="2"/>
      <c r="QVR658" s="2"/>
      <c r="QVS658" s="2"/>
      <c r="QVT658" s="2"/>
      <c r="QVU658" s="2"/>
      <c r="QVV658" s="2"/>
      <c r="QVW658" s="2"/>
      <c r="QVX658" s="2"/>
      <c r="QVY658" s="2"/>
      <c r="QVZ658" s="2"/>
      <c r="QWA658" s="2"/>
      <c r="QWB658" s="2"/>
      <c r="QWC658" s="2"/>
      <c r="QWD658" s="2"/>
      <c r="QWE658" s="2"/>
      <c r="QWF658" s="2"/>
      <c r="QWG658" s="2"/>
      <c r="QWH658" s="2"/>
      <c r="QWI658" s="2"/>
      <c r="QWJ658" s="2"/>
      <c r="QWK658" s="2"/>
      <c r="QWL658" s="2"/>
      <c r="QWM658" s="2"/>
      <c r="QWN658" s="2"/>
      <c r="QWO658" s="2"/>
      <c r="QWP658" s="2"/>
      <c r="QWQ658" s="2"/>
      <c r="QWR658" s="2"/>
      <c r="QWS658" s="2"/>
      <c r="QWT658" s="2"/>
      <c r="QWU658" s="2"/>
      <c r="QWV658" s="2"/>
      <c r="QWW658" s="2"/>
      <c r="QWX658" s="2"/>
      <c r="QWY658" s="2"/>
      <c r="QWZ658" s="2"/>
      <c r="QXA658" s="2"/>
      <c r="QXB658" s="2"/>
      <c r="QXC658" s="2"/>
      <c r="QXD658" s="2"/>
      <c r="QXE658" s="2"/>
      <c r="QXF658" s="2"/>
      <c r="QXG658" s="2"/>
      <c r="QXH658" s="2"/>
      <c r="QXI658" s="2"/>
      <c r="QXJ658" s="2"/>
      <c r="QXK658" s="2"/>
      <c r="QXL658" s="2"/>
      <c r="QXM658" s="2"/>
      <c r="QXN658" s="2"/>
      <c r="QXO658" s="2"/>
      <c r="QXP658" s="2"/>
      <c r="QXQ658" s="2"/>
      <c r="QXR658" s="2"/>
      <c r="QXS658" s="2"/>
      <c r="QXT658" s="2"/>
      <c r="QXU658" s="2"/>
      <c r="QXV658" s="2"/>
      <c r="QXW658" s="2"/>
      <c r="QXX658" s="2"/>
      <c r="QXY658" s="2"/>
      <c r="QXZ658" s="2"/>
      <c r="QYA658" s="2"/>
      <c r="QYB658" s="2"/>
      <c r="QYC658" s="2"/>
      <c r="QYD658" s="2"/>
      <c r="QYE658" s="2"/>
      <c r="QYF658" s="2"/>
      <c r="QYG658" s="2"/>
      <c r="QYH658" s="2"/>
      <c r="QYI658" s="2"/>
      <c r="QYJ658" s="2"/>
      <c r="QYK658" s="2"/>
      <c r="QYL658" s="2"/>
      <c r="QYM658" s="2"/>
      <c r="QYN658" s="2"/>
      <c r="QYO658" s="2"/>
      <c r="QYP658" s="2"/>
      <c r="QYQ658" s="2"/>
      <c r="QYR658" s="2"/>
      <c r="QYS658" s="2"/>
      <c r="QYT658" s="2"/>
      <c r="QYU658" s="2"/>
      <c r="QYV658" s="2"/>
      <c r="QYW658" s="2"/>
      <c r="QYX658" s="2"/>
      <c r="QYY658" s="2"/>
      <c r="QYZ658" s="2"/>
      <c r="QZA658" s="2"/>
      <c r="QZB658" s="2"/>
      <c r="QZC658" s="2"/>
      <c r="QZD658" s="2"/>
      <c r="QZE658" s="2"/>
      <c r="QZF658" s="2"/>
      <c r="QZG658" s="2"/>
      <c r="QZH658" s="2"/>
      <c r="QZI658" s="2"/>
      <c r="QZJ658" s="2"/>
      <c r="QZK658" s="2"/>
      <c r="QZL658" s="2"/>
      <c r="QZM658" s="2"/>
      <c r="QZN658" s="2"/>
      <c r="QZO658" s="2"/>
      <c r="QZP658" s="2"/>
      <c r="QZQ658" s="2"/>
      <c r="QZR658" s="2"/>
      <c r="QZS658" s="2"/>
      <c r="QZT658" s="2"/>
      <c r="QZU658" s="2"/>
      <c r="QZV658" s="2"/>
      <c r="QZW658" s="2"/>
      <c r="QZX658" s="2"/>
      <c r="QZY658" s="2"/>
      <c r="QZZ658" s="2"/>
      <c r="RAA658" s="2"/>
      <c r="RAB658" s="2"/>
      <c r="RAC658" s="2"/>
      <c r="RAD658" s="2"/>
      <c r="RAE658" s="2"/>
      <c r="RAF658" s="2"/>
      <c r="RAG658" s="2"/>
      <c r="RAH658" s="2"/>
      <c r="RAI658" s="2"/>
      <c r="RAJ658" s="2"/>
      <c r="RAK658" s="2"/>
      <c r="RAL658" s="2"/>
      <c r="RAM658" s="2"/>
      <c r="RAN658" s="2"/>
      <c r="RAO658" s="2"/>
      <c r="RAP658" s="2"/>
      <c r="RAQ658" s="2"/>
      <c r="RAR658" s="2"/>
      <c r="RAS658" s="2"/>
      <c r="RAT658" s="2"/>
      <c r="RAU658" s="2"/>
      <c r="RAV658" s="2"/>
      <c r="RAW658" s="2"/>
      <c r="RAX658" s="2"/>
      <c r="RAY658" s="2"/>
      <c r="RAZ658" s="2"/>
      <c r="RBA658" s="2"/>
      <c r="RBB658" s="2"/>
      <c r="RBC658" s="2"/>
      <c r="RBD658" s="2"/>
      <c r="RBE658" s="2"/>
      <c r="RBF658" s="2"/>
      <c r="RBG658" s="2"/>
      <c r="RBH658" s="2"/>
      <c r="RBI658" s="2"/>
      <c r="RBJ658" s="2"/>
      <c r="RBK658" s="2"/>
      <c r="RBL658" s="2"/>
      <c r="RBM658" s="2"/>
      <c r="RBN658" s="2"/>
      <c r="RBO658" s="2"/>
      <c r="RBP658" s="2"/>
      <c r="RBQ658" s="2"/>
      <c r="RBR658" s="2"/>
      <c r="RBS658" s="2"/>
      <c r="RBT658" s="2"/>
      <c r="RBU658" s="2"/>
      <c r="RBV658" s="2"/>
      <c r="RBW658" s="2"/>
      <c r="RBX658" s="2"/>
      <c r="RBY658" s="2"/>
      <c r="RBZ658" s="2"/>
      <c r="RCA658" s="2"/>
      <c r="RCB658" s="2"/>
      <c r="RCC658" s="2"/>
      <c r="RCD658" s="2"/>
      <c r="RCE658" s="2"/>
      <c r="RCF658" s="2"/>
      <c r="RCG658" s="2"/>
      <c r="RCH658" s="2"/>
      <c r="RCI658" s="2"/>
      <c r="RCJ658" s="2"/>
      <c r="RCK658" s="2"/>
      <c r="RCL658" s="2"/>
      <c r="RCM658" s="2"/>
      <c r="RCN658" s="2"/>
      <c r="RCO658" s="2"/>
      <c r="RCP658" s="2"/>
      <c r="RCQ658" s="2"/>
      <c r="RCR658" s="2"/>
      <c r="RCS658" s="2"/>
      <c r="RCT658" s="2"/>
      <c r="RCU658" s="2"/>
      <c r="RCV658" s="2"/>
      <c r="RCW658" s="2"/>
      <c r="RCX658" s="2"/>
      <c r="RCY658" s="2"/>
      <c r="RCZ658" s="2"/>
      <c r="RDA658" s="2"/>
      <c r="RDB658" s="2"/>
      <c r="RDC658" s="2"/>
      <c r="RDD658" s="2"/>
      <c r="RDE658" s="2"/>
      <c r="RDF658" s="2"/>
      <c r="RDG658" s="2"/>
      <c r="RDH658" s="2"/>
      <c r="RDI658" s="2"/>
      <c r="RDJ658" s="2"/>
      <c r="RDK658" s="2"/>
      <c r="RDL658" s="2"/>
      <c r="RDM658" s="2"/>
      <c r="RDN658" s="2"/>
      <c r="RDO658" s="2"/>
      <c r="RDP658" s="2"/>
      <c r="RDQ658" s="2"/>
      <c r="RDR658" s="2"/>
      <c r="RDS658" s="2"/>
      <c r="RDT658" s="2"/>
      <c r="RDU658" s="2"/>
      <c r="RDV658" s="2"/>
      <c r="RDW658" s="2"/>
      <c r="RDX658" s="2"/>
      <c r="RDY658" s="2"/>
      <c r="RDZ658" s="2"/>
      <c r="REA658" s="2"/>
      <c r="REB658" s="2"/>
      <c r="REC658" s="2"/>
      <c r="RED658" s="2"/>
      <c r="REE658" s="2"/>
      <c r="REF658" s="2"/>
      <c r="REG658" s="2"/>
      <c r="REH658" s="2"/>
      <c r="REI658" s="2"/>
      <c r="REJ658" s="2"/>
      <c r="REK658" s="2"/>
      <c r="REL658" s="2"/>
      <c r="REM658" s="2"/>
      <c r="REN658" s="2"/>
      <c r="REO658" s="2"/>
      <c r="REP658" s="2"/>
      <c r="REQ658" s="2"/>
      <c r="RER658" s="2"/>
      <c r="RES658" s="2"/>
      <c r="RET658" s="2"/>
      <c r="REU658" s="2"/>
      <c r="REV658" s="2"/>
      <c r="REW658" s="2"/>
      <c r="REX658" s="2"/>
      <c r="REY658" s="2"/>
      <c r="REZ658" s="2"/>
      <c r="RFA658" s="2"/>
      <c r="RFB658" s="2"/>
      <c r="RFC658" s="2"/>
      <c r="RFD658" s="2"/>
      <c r="RFE658" s="2"/>
      <c r="RFF658" s="2"/>
      <c r="RFG658" s="2"/>
      <c r="RFH658" s="2"/>
      <c r="RFI658" s="2"/>
      <c r="RFJ658" s="2"/>
      <c r="RFK658" s="2"/>
      <c r="RFL658" s="2"/>
      <c r="RFM658" s="2"/>
      <c r="RFN658" s="2"/>
      <c r="RFO658" s="2"/>
      <c r="RFP658" s="2"/>
      <c r="RFQ658" s="2"/>
      <c r="RFR658" s="2"/>
      <c r="RFS658" s="2"/>
      <c r="RFT658" s="2"/>
      <c r="RFU658" s="2"/>
      <c r="RFV658" s="2"/>
      <c r="RFW658" s="2"/>
      <c r="RFX658" s="2"/>
      <c r="RFY658" s="2"/>
      <c r="RFZ658" s="2"/>
      <c r="RGA658" s="2"/>
      <c r="RGB658" s="2"/>
      <c r="RGC658" s="2"/>
      <c r="RGD658" s="2"/>
      <c r="RGE658" s="2"/>
      <c r="RGF658" s="2"/>
      <c r="RGG658" s="2"/>
      <c r="RGH658" s="2"/>
      <c r="RGI658" s="2"/>
      <c r="RGJ658" s="2"/>
      <c r="RGK658" s="2"/>
      <c r="RGL658" s="2"/>
      <c r="RGM658" s="2"/>
      <c r="RGN658" s="2"/>
      <c r="RGO658" s="2"/>
      <c r="RGP658" s="2"/>
      <c r="RGQ658" s="2"/>
      <c r="RGR658" s="2"/>
      <c r="RGS658" s="2"/>
      <c r="RGT658" s="2"/>
      <c r="RGU658" s="2"/>
      <c r="RGV658" s="2"/>
      <c r="RGW658" s="2"/>
      <c r="RGX658" s="2"/>
      <c r="RGY658" s="2"/>
      <c r="RGZ658" s="2"/>
      <c r="RHA658" s="2"/>
      <c r="RHB658" s="2"/>
      <c r="RHC658" s="2"/>
      <c r="RHD658" s="2"/>
      <c r="RHE658" s="2"/>
      <c r="RHF658" s="2"/>
      <c r="RHG658" s="2"/>
      <c r="RHH658" s="2"/>
      <c r="RHI658" s="2"/>
      <c r="RHJ658" s="2"/>
      <c r="RHK658" s="2"/>
      <c r="RHL658" s="2"/>
      <c r="RHM658" s="2"/>
      <c r="RHN658" s="2"/>
      <c r="RHO658" s="2"/>
      <c r="RHP658" s="2"/>
      <c r="RHQ658" s="2"/>
      <c r="RHR658" s="2"/>
      <c r="RHS658" s="2"/>
      <c r="RHT658" s="2"/>
      <c r="RHU658" s="2"/>
      <c r="RHV658" s="2"/>
      <c r="RHW658" s="2"/>
      <c r="RHX658" s="2"/>
      <c r="RHY658" s="2"/>
      <c r="RHZ658" s="2"/>
      <c r="RIA658" s="2"/>
      <c r="RIB658" s="2"/>
      <c r="RIC658" s="2"/>
      <c r="RID658" s="2"/>
      <c r="RIE658" s="2"/>
      <c r="RIF658" s="2"/>
      <c r="RIG658" s="2"/>
      <c r="RIH658" s="2"/>
      <c r="RII658" s="2"/>
      <c r="RIJ658" s="2"/>
      <c r="RIK658" s="2"/>
      <c r="RIL658" s="2"/>
      <c r="RIM658" s="2"/>
      <c r="RIN658" s="2"/>
      <c r="RIO658" s="2"/>
      <c r="RIP658" s="2"/>
      <c r="RIQ658" s="2"/>
      <c r="RIR658" s="2"/>
      <c r="RIS658" s="2"/>
      <c r="RIT658" s="2"/>
      <c r="RIU658" s="2"/>
      <c r="RIV658" s="2"/>
      <c r="RIW658" s="2"/>
      <c r="RIX658" s="2"/>
      <c r="RIY658" s="2"/>
      <c r="RIZ658" s="2"/>
      <c r="RJA658" s="2"/>
      <c r="RJB658" s="2"/>
      <c r="RJC658" s="2"/>
      <c r="RJD658" s="2"/>
      <c r="RJE658" s="2"/>
      <c r="RJF658" s="2"/>
      <c r="RJG658" s="2"/>
      <c r="RJH658" s="2"/>
      <c r="RJI658" s="2"/>
      <c r="RJJ658" s="2"/>
      <c r="RJK658" s="2"/>
      <c r="RJL658" s="2"/>
      <c r="RJM658" s="2"/>
      <c r="RJN658" s="2"/>
      <c r="RJO658" s="2"/>
      <c r="RJP658" s="2"/>
      <c r="RJQ658" s="2"/>
      <c r="RJR658" s="2"/>
      <c r="RJS658" s="2"/>
      <c r="RJT658" s="2"/>
      <c r="RJU658" s="2"/>
      <c r="RJV658" s="2"/>
      <c r="RJW658" s="2"/>
      <c r="RJX658" s="2"/>
      <c r="RJY658" s="2"/>
      <c r="RJZ658" s="2"/>
      <c r="RKA658" s="2"/>
      <c r="RKB658" s="2"/>
      <c r="RKC658" s="2"/>
      <c r="RKD658" s="2"/>
      <c r="RKE658" s="2"/>
      <c r="RKF658" s="2"/>
      <c r="RKG658" s="2"/>
      <c r="RKH658" s="2"/>
      <c r="RKI658" s="2"/>
      <c r="RKJ658" s="2"/>
      <c r="RKK658" s="2"/>
      <c r="RKL658" s="2"/>
      <c r="RKM658" s="2"/>
      <c r="RKN658" s="2"/>
      <c r="RKO658" s="2"/>
      <c r="RKP658" s="2"/>
      <c r="RKQ658" s="2"/>
      <c r="RKR658" s="2"/>
      <c r="RKS658" s="2"/>
      <c r="RKT658" s="2"/>
      <c r="RKU658" s="2"/>
      <c r="RKV658" s="2"/>
      <c r="RKW658" s="2"/>
      <c r="RKX658" s="2"/>
      <c r="RKY658" s="2"/>
      <c r="RKZ658" s="2"/>
      <c r="RLA658" s="2"/>
      <c r="RLB658" s="2"/>
      <c r="RLC658" s="2"/>
      <c r="RLD658" s="2"/>
      <c r="RLE658" s="2"/>
      <c r="RLF658" s="2"/>
      <c r="RLG658" s="2"/>
      <c r="RLH658" s="2"/>
      <c r="RLI658" s="2"/>
      <c r="RLJ658" s="2"/>
      <c r="RLK658" s="2"/>
      <c r="RLL658" s="2"/>
      <c r="RLM658" s="2"/>
      <c r="RLN658" s="2"/>
      <c r="RLO658" s="2"/>
      <c r="RLP658" s="2"/>
      <c r="RLQ658" s="2"/>
      <c r="RLR658" s="2"/>
      <c r="RLS658" s="2"/>
      <c r="RLT658" s="2"/>
      <c r="RLU658" s="2"/>
      <c r="RLV658" s="2"/>
      <c r="RLW658" s="2"/>
      <c r="RLX658" s="2"/>
      <c r="RLY658" s="2"/>
      <c r="RLZ658" s="2"/>
      <c r="RMA658" s="2"/>
      <c r="RMB658" s="2"/>
      <c r="RMC658" s="2"/>
      <c r="RMD658" s="2"/>
      <c r="RME658" s="2"/>
      <c r="RMF658" s="2"/>
      <c r="RMG658" s="2"/>
      <c r="RMH658" s="2"/>
      <c r="RMI658" s="2"/>
      <c r="RMJ658" s="2"/>
      <c r="RMK658" s="2"/>
      <c r="RML658" s="2"/>
      <c r="RMM658" s="2"/>
      <c r="RMN658" s="2"/>
      <c r="RMO658" s="2"/>
      <c r="RMP658" s="2"/>
      <c r="RMQ658" s="2"/>
      <c r="RMR658" s="2"/>
      <c r="RMS658" s="2"/>
      <c r="RMT658" s="2"/>
      <c r="RMU658" s="2"/>
      <c r="RMV658" s="2"/>
      <c r="RMW658" s="2"/>
      <c r="RMX658" s="2"/>
      <c r="RMY658" s="2"/>
      <c r="RMZ658" s="2"/>
      <c r="RNA658" s="2"/>
      <c r="RNB658" s="2"/>
      <c r="RNC658" s="2"/>
      <c r="RND658" s="2"/>
      <c r="RNE658" s="2"/>
      <c r="RNF658" s="2"/>
      <c r="RNG658" s="2"/>
      <c r="RNH658" s="2"/>
      <c r="RNI658" s="2"/>
      <c r="RNJ658" s="2"/>
      <c r="RNK658" s="2"/>
      <c r="RNL658" s="2"/>
      <c r="RNM658" s="2"/>
      <c r="RNN658" s="2"/>
      <c r="RNO658" s="2"/>
      <c r="RNP658" s="2"/>
      <c r="RNQ658" s="2"/>
      <c r="RNR658" s="2"/>
      <c r="RNS658" s="2"/>
      <c r="RNT658" s="2"/>
      <c r="RNU658" s="2"/>
      <c r="RNV658" s="2"/>
      <c r="RNW658" s="2"/>
      <c r="RNX658" s="2"/>
      <c r="RNY658" s="2"/>
      <c r="RNZ658" s="2"/>
      <c r="ROA658" s="2"/>
      <c r="ROB658" s="2"/>
      <c r="ROC658" s="2"/>
      <c r="ROD658" s="2"/>
      <c r="ROE658" s="2"/>
      <c r="ROF658" s="2"/>
      <c r="ROG658" s="2"/>
      <c r="ROH658" s="2"/>
      <c r="ROI658" s="2"/>
      <c r="ROJ658" s="2"/>
      <c r="ROK658" s="2"/>
      <c r="ROL658" s="2"/>
      <c r="ROM658" s="2"/>
      <c r="RON658" s="2"/>
      <c r="ROO658" s="2"/>
      <c r="ROP658" s="2"/>
      <c r="ROQ658" s="2"/>
      <c r="ROR658" s="2"/>
      <c r="ROS658" s="2"/>
      <c r="ROT658" s="2"/>
      <c r="ROU658" s="2"/>
      <c r="ROV658" s="2"/>
      <c r="ROW658" s="2"/>
      <c r="ROX658" s="2"/>
      <c r="ROY658" s="2"/>
      <c r="ROZ658" s="2"/>
      <c r="RPA658" s="2"/>
      <c r="RPB658" s="2"/>
      <c r="RPC658" s="2"/>
      <c r="RPD658" s="2"/>
      <c r="RPE658" s="2"/>
      <c r="RPF658" s="2"/>
      <c r="RPG658" s="2"/>
      <c r="RPH658" s="2"/>
      <c r="RPI658" s="2"/>
      <c r="RPJ658" s="2"/>
      <c r="RPK658" s="2"/>
      <c r="RPL658" s="2"/>
      <c r="RPM658" s="2"/>
      <c r="RPN658" s="2"/>
      <c r="RPO658" s="2"/>
      <c r="RPP658" s="2"/>
      <c r="RPQ658" s="2"/>
      <c r="RPR658" s="2"/>
      <c r="RPS658" s="2"/>
      <c r="RPT658" s="2"/>
      <c r="RPU658" s="2"/>
      <c r="RPV658" s="2"/>
      <c r="RPW658" s="2"/>
      <c r="RPX658" s="2"/>
      <c r="RPY658" s="2"/>
      <c r="RPZ658" s="2"/>
      <c r="RQA658" s="2"/>
      <c r="RQB658" s="2"/>
      <c r="RQC658" s="2"/>
      <c r="RQD658" s="2"/>
      <c r="RQE658" s="2"/>
      <c r="RQF658" s="2"/>
      <c r="RQG658" s="2"/>
      <c r="RQH658" s="2"/>
      <c r="RQI658" s="2"/>
      <c r="RQJ658" s="2"/>
      <c r="RQK658" s="2"/>
      <c r="RQL658" s="2"/>
      <c r="RQM658" s="2"/>
      <c r="RQN658" s="2"/>
      <c r="RQO658" s="2"/>
      <c r="RQP658" s="2"/>
      <c r="RQQ658" s="2"/>
      <c r="RQR658" s="2"/>
      <c r="RQS658" s="2"/>
      <c r="RQT658" s="2"/>
      <c r="RQU658" s="2"/>
      <c r="RQV658" s="2"/>
      <c r="RQW658" s="2"/>
      <c r="RQX658" s="2"/>
      <c r="RQY658" s="2"/>
      <c r="RQZ658" s="2"/>
      <c r="RRA658" s="2"/>
      <c r="RRB658" s="2"/>
      <c r="RRC658" s="2"/>
      <c r="RRD658" s="2"/>
      <c r="RRE658" s="2"/>
      <c r="RRF658" s="2"/>
      <c r="RRG658" s="2"/>
      <c r="RRH658" s="2"/>
      <c r="RRI658" s="2"/>
      <c r="RRJ658" s="2"/>
      <c r="RRK658" s="2"/>
      <c r="RRL658" s="2"/>
      <c r="RRM658" s="2"/>
      <c r="RRN658" s="2"/>
      <c r="RRO658" s="2"/>
      <c r="RRP658" s="2"/>
      <c r="RRQ658" s="2"/>
      <c r="RRR658" s="2"/>
      <c r="RRS658" s="2"/>
      <c r="RRT658" s="2"/>
      <c r="RRU658" s="2"/>
      <c r="RRV658" s="2"/>
      <c r="RRW658" s="2"/>
      <c r="RRX658" s="2"/>
      <c r="RRY658" s="2"/>
      <c r="RRZ658" s="2"/>
      <c r="RSA658" s="2"/>
      <c r="RSB658" s="2"/>
      <c r="RSC658" s="2"/>
      <c r="RSD658" s="2"/>
      <c r="RSE658" s="2"/>
      <c r="RSF658" s="2"/>
      <c r="RSG658" s="2"/>
      <c r="RSH658" s="2"/>
      <c r="RSI658" s="2"/>
      <c r="RSJ658" s="2"/>
      <c r="RSK658" s="2"/>
      <c r="RSL658" s="2"/>
      <c r="RSM658" s="2"/>
      <c r="RSN658" s="2"/>
      <c r="RSO658" s="2"/>
      <c r="RSP658" s="2"/>
      <c r="RSQ658" s="2"/>
      <c r="RSR658" s="2"/>
      <c r="RSS658" s="2"/>
      <c r="RST658" s="2"/>
      <c r="RSU658" s="2"/>
      <c r="RSV658" s="2"/>
      <c r="RSW658" s="2"/>
      <c r="RSX658" s="2"/>
      <c r="RSY658" s="2"/>
      <c r="RSZ658" s="2"/>
      <c r="RTA658" s="2"/>
      <c r="RTB658" s="2"/>
      <c r="RTC658" s="2"/>
      <c r="RTD658" s="2"/>
      <c r="RTE658" s="2"/>
      <c r="RTF658" s="2"/>
      <c r="RTG658" s="2"/>
      <c r="RTH658" s="2"/>
      <c r="RTI658" s="2"/>
      <c r="RTJ658" s="2"/>
      <c r="RTK658" s="2"/>
      <c r="RTL658" s="2"/>
      <c r="RTM658" s="2"/>
      <c r="RTN658" s="2"/>
      <c r="RTO658" s="2"/>
      <c r="RTP658" s="2"/>
      <c r="RTQ658" s="2"/>
      <c r="RTR658" s="2"/>
      <c r="RTS658" s="2"/>
      <c r="RTT658" s="2"/>
      <c r="RTU658" s="2"/>
      <c r="RTV658" s="2"/>
      <c r="RTW658" s="2"/>
      <c r="RTX658" s="2"/>
      <c r="RTY658" s="2"/>
      <c r="RTZ658" s="2"/>
      <c r="RUA658" s="2"/>
      <c r="RUB658" s="2"/>
      <c r="RUC658" s="2"/>
      <c r="RUD658" s="2"/>
      <c r="RUE658" s="2"/>
      <c r="RUF658" s="2"/>
      <c r="RUG658" s="2"/>
      <c r="RUH658" s="2"/>
      <c r="RUI658" s="2"/>
      <c r="RUJ658" s="2"/>
      <c r="RUK658" s="2"/>
      <c r="RUL658" s="2"/>
      <c r="RUM658" s="2"/>
      <c r="RUN658" s="2"/>
      <c r="RUO658" s="2"/>
      <c r="RUP658" s="2"/>
      <c r="RUQ658" s="2"/>
      <c r="RUR658" s="2"/>
      <c r="RUS658" s="2"/>
      <c r="RUT658" s="2"/>
      <c r="RUU658" s="2"/>
      <c r="RUV658" s="2"/>
      <c r="RUW658" s="2"/>
      <c r="RUX658" s="2"/>
      <c r="RUY658" s="2"/>
      <c r="RUZ658" s="2"/>
      <c r="RVA658" s="2"/>
      <c r="RVB658" s="2"/>
      <c r="RVC658" s="2"/>
      <c r="RVD658" s="2"/>
      <c r="RVE658" s="2"/>
      <c r="RVF658" s="2"/>
      <c r="RVG658" s="2"/>
      <c r="RVH658" s="2"/>
      <c r="RVI658" s="2"/>
      <c r="RVJ658" s="2"/>
      <c r="RVK658" s="2"/>
      <c r="RVL658" s="2"/>
      <c r="RVM658" s="2"/>
      <c r="RVN658" s="2"/>
      <c r="RVO658" s="2"/>
      <c r="RVP658" s="2"/>
      <c r="RVQ658" s="2"/>
      <c r="RVR658" s="2"/>
      <c r="RVS658" s="2"/>
      <c r="RVT658" s="2"/>
      <c r="RVU658" s="2"/>
      <c r="RVV658" s="2"/>
      <c r="RVW658" s="2"/>
      <c r="RVX658" s="2"/>
      <c r="RVY658" s="2"/>
      <c r="RVZ658" s="2"/>
      <c r="RWA658" s="2"/>
      <c r="RWB658" s="2"/>
      <c r="RWC658" s="2"/>
      <c r="RWD658" s="2"/>
      <c r="RWE658" s="2"/>
      <c r="RWF658" s="2"/>
      <c r="RWG658" s="2"/>
      <c r="RWH658" s="2"/>
      <c r="RWI658" s="2"/>
      <c r="RWJ658" s="2"/>
      <c r="RWK658" s="2"/>
      <c r="RWL658" s="2"/>
      <c r="RWM658" s="2"/>
      <c r="RWN658" s="2"/>
      <c r="RWO658" s="2"/>
      <c r="RWP658" s="2"/>
      <c r="RWQ658" s="2"/>
      <c r="RWR658" s="2"/>
      <c r="RWS658" s="2"/>
      <c r="RWT658" s="2"/>
      <c r="RWU658" s="2"/>
      <c r="RWV658" s="2"/>
      <c r="RWW658" s="2"/>
      <c r="RWX658" s="2"/>
      <c r="RWY658" s="2"/>
      <c r="RWZ658" s="2"/>
      <c r="RXA658" s="2"/>
      <c r="RXB658" s="2"/>
      <c r="RXC658" s="2"/>
      <c r="RXD658" s="2"/>
      <c r="RXE658" s="2"/>
      <c r="RXF658" s="2"/>
      <c r="RXG658" s="2"/>
      <c r="RXH658" s="2"/>
      <c r="RXI658" s="2"/>
      <c r="RXJ658" s="2"/>
      <c r="RXK658" s="2"/>
      <c r="RXL658" s="2"/>
      <c r="RXM658" s="2"/>
      <c r="RXN658" s="2"/>
      <c r="RXO658" s="2"/>
      <c r="RXP658" s="2"/>
      <c r="RXQ658" s="2"/>
      <c r="RXR658" s="2"/>
      <c r="RXS658" s="2"/>
      <c r="RXT658" s="2"/>
      <c r="RXU658" s="2"/>
      <c r="RXV658" s="2"/>
      <c r="RXW658" s="2"/>
      <c r="RXX658" s="2"/>
      <c r="RXY658" s="2"/>
      <c r="RXZ658" s="2"/>
      <c r="RYA658" s="2"/>
      <c r="RYB658" s="2"/>
      <c r="RYC658" s="2"/>
      <c r="RYD658" s="2"/>
      <c r="RYE658" s="2"/>
      <c r="RYF658" s="2"/>
      <c r="RYG658" s="2"/>
      <c r="RYH658" s="2"/>
      <c r="RYI658" s="2"/>
      <c r="RYJ658" s="2"/>
      <c r="RYK658" s="2"/>
      <c r="RYL658" s="2"/>
      <c r="RYM658" s="2"/>
      <c r="RYN658" s="2"/>
      <c r="RYO658" s="2"/>
      <c r="RYP658" s="2"/>
      <c r="RYQ658" s="2"/>
      <c r="RYR658" s="2"/>
      <c r="RYS658" s="2"/>
      <c r="RYT658" s="2"/>
      <c r="RYU658" s="2"/>
      <c r="RYV658" s="2"/>
      <c r="RYW658" s="2"/>
      <c r="RYX658" s="2"/>
      <c r="RYY658" s="2"/>
      <c r="RYZ658" s="2"/>
      <c r="RZA658" s="2"/>
      <c r="RZB658" s="2"/>
      <c r="RZC658" s="2"/>
      <c r="RZD658" s="2"/>
      <c r="RZE658" s="2"/>
      <c r="RZF658" s="2"/>
      <c r="RZG658" s="2"/>
      <c r="RZH658" s="2"/>
      <c r="RZI658" s="2"/>
      <c r="RZJ658" s="2"/>
      <c r="RZK658" s="2"/>
      <c r="RZL658" s="2"/>
      <c r="RZM658" s="2"/>
      <c r="RZN658" s="2"/>
      <c r="RZO658" s="2"/>
      <c r="RZP658" s="2"/>
      <c r="RZQ658" s="2"/>
      <c r="RZR658" s="2"/>
      <c r="RZS658" s="2"/>
      <c r="RZT658" s="2"/>
      <c r="RZU658" s="2"/>
      <c r="RZV658" s="2"/>
      <c r="RZW658" s="2"/>
      <c r="RZX658" s="2"/>
      <c r="RZY658" s="2"/>
      <c r="RZZ658" s="2"/>
      <c r="SAA658" s="2"/>
      <c r="SAB658" s="2"/>
      <c r="SAC658" s="2"/>
      <c r="SAD658" s="2"/>
      <c r="SAE658" s="2"/>
      <c r="SAF658" s="2"/>
      <c r="SAG658" s="2"/>
      <c r="SAH658" s="2"/>
      <c r="SAI658" s="2"/>
      <c r="SAJ658" s="2"/>
      <c r="SAK658" s="2"/>
      <c r="SAL658" s="2"/>
      <c r="SAM658" s="2"/>
      <c r="SAN658" s="2"/>
      <c r="SAO658" s="2"/>
      <c r="SAP658" s="2"/>
      <c r="SAQ658" s="2"/>
      <c r="SAR658" s="2"/>
      <c r="SAS658" s="2"/>
      <c r="SAT658" s="2"/>
      <c r="SAU658" s="2"/>
      <c r="SAV658" s="2"/>
      <c r="SAW658" s="2"/>
      <c r="SAX658" s="2"/>
      <c r="SAY658" s="2"/>
      <c r="SAZ658" s="2"/>
      <c r="SBA658" s="2"/>
      <c r="SBB658" s="2"/>
      <c r="SBC658" s="2"/>
      <c r="SBD658" s="2"/>
      <c r="SBE658" s="2"/>
      <c r="SBF658" s="2"/>
      <c r="SBG658" s="2"/>
      <c r="SBH658" s="2"/>
      <c r="SBI658" s="2"/>
      <c r="SBJ658" s="2"/>
      <c r="SBK658" s="2"/>
      <c r="SBL658" s="2"/>
      <c r="SBM658" s="2"/>
      <c r="SBN658" s="2"/>
      <c r="SBO658" s="2"/>
      <c r="SBP658" s="2"/>
      <c r="SBQ658" s="2"/>
      <c r="SBR658" s="2"/>
      <c r="SBS658" s="2"/>
      <c r="SBT658" s="2"/>
      <c r="SBU658" s="2"/>
      <c r="SBV658" s="2"/>
      <c r="SBW658" s="2"/>
      <c r="SBX658" s="2"/>
      <c r="SBY658" s="2"/>
      <c r="SBZ658" s="2"/>
      <c r="SCA658" s="2"/>
      <c r="SCB658" s="2"/>
      <c r="SCC658" s="2"/>
      <c r="SCD658" s="2"/>
      <c r="SCE658" s="2"/>
      <c r="SCF658" s="2"/>
      <c r="SCG658" s="2"/>
      <c r="SCH658" s="2"/>
      <c r="SCI658" s="2"/>
      <c r="SCJ658" s="2"/>
      <c r="SCK658" s="2"/>
      <c r="SCL658" s="2"/>
      <c r="SCM658" s="2"/>
      <c r="SCN658" s="2"/>
      <c r="SCO658" s="2"/>
      <c r="SCP658" s="2"/>
      <c r="SCQ658" s="2"/>
      <c r="SCR658" s="2"/>
      <c r="SCS658" s="2"/>
      <c r="SCT658" s="2"/>
      <c r="SCU658" s="2"/>
      <c r="SCV658" s="2"/>
      <c r="SCW658" s="2"/>
      <c r="SCX658" s="2"/>
      <c r="SCY658" s="2"/>
      <c r="SCZ658" s="2"/>
      <c r="SDA658" s="2"/>
      <c r="SDB658" s="2"/>
      <c r="SDC658" s="2"/>
      <c r="SDD658" s="2"/>
      <c r="SDE658" s="2"/>
      <c r="SDF658" s="2"/>
      <c r="SDG658" s="2"/>
      <c r="SDH658" s="2"/>
      <c r="SDI658" s="2"/>
      <c r="SDJ658" s="2"/>
      <c r="SDK658" s="2"/>
      <c r="SDL658" s="2"/>
      <c r="SDM658" s="2"/>
      <c r="SDN658" s="2"/>
      <c r="SDO658" s="2"/>
      <c r="SDP658" s="2"/>
      <c r="SDQ658" s="2"/>
      <c r="SDR658" s="2"/>
      <c r="SDS658" s="2"/>
      <c r="SDT658" s="2"/>
      <c r="SDU658" s="2"/>
      <c r="SDV658" s="2"/>
      <c r="SDW658" s="2"/>
      <c r="SDX658" s="2"/>
      <c r="SDY658" s="2"/>
      <c r="SDZ658" s="2"/>
      <c r="SEA658" s="2"/>
      <c r="SEB658" s="2"/>
      <c r="SEC658" s="2"/>
      <c r="SED658" s="2"/>
      <c r="SEE658" s="2"/>
      <c r="SEF658" s="2"/>
      <c r="SEG658" s="2"/>
      <c r="SEH658" s="2"/>
      <c r="SEI658" s="2"/>
      <c r="SEJ658" s="2"/>
      <c r="SEK658" s="2"/>
      <c r="SEL658" s="2"/>
      <c r="SEM658" s="2"/>
      <c r="SEN658" s="2"/>
      <c r="SEO658" s="2"/>
      <c r="SEP658" s="2"/>
      <c r="SEQ658" s="2"/>
      <c r="SER658" s="2"/>
      <c r="SES658" s="2"/>
      <c r="SET658" s="2"/>
      <c r="SEU658" s="2"/>
      <c r="SEV658" s="2"/>
      <c r="SEW658" s="2"/>
      <c r="SEX658" s="2"/>
      <c r="SEY658" s="2"/>
      <c r="SEZ658" s="2"/>
      <c r="SFA658" s="2"/>
      <c r="SFB658" s="2"/>
      <c r="SFC658" s="2"/>
      <c r="SFD658" s="2"/>
      <c r="SFE658" s="2"/>
      <c r="SFF658" s="2"/>
      <c r="SFG658" s="2"/>
      <c r="SFH658" s="2"/>
      <c r="SFI658" s="2"/>
      <c r="SFJ658" s="2"/>
      <c r="SFK658" s="2"/>
      <c r="SFL658" s="2"/>
      <c r="SFM658" s="2"/>
      <c r="SFN658" s="2"/>
      <c r="SFO658" s="2"/>
      <c r="SFP658" s="2"/>
      <c r="SFQ658" s="2"/>
      <c r="SFR658" s="2"/>
      <c r="SFS658" s="2"/>
      <c r="SFT658" s="2"/>
      <c r="SFU658" s="2"/>
      <c r="SFV658" s="2"/>
      <c r="SFW658" s="2"/>
      <c r="SFX658" s="2"/>
      <c r="SFY658" s="2"/>
      <c r="SFZ658" s="2"/>
      <c r="SGA658" s="2"/>
      <c r="SGB658" s="2"/>
      <c r="SGC658" s="2"/>
      <c r="SGD658" s="2"/>
      <c r="SGE658" s="2"/>
      <c r="SGF658" s="2"/>
      <c r="SGG658" s="2"/>
      <c r="SGH658" s="2"/>
      <c r="SGI658" s="2"/>
      <c r="SGJ658" s="2"/>
      <c r="SGK658" s="2"/>
      <c r="SGL658" s="2"/>
      <c r="SGM658" s="2"/>
      <c r="SGN658" s="2"/>
      <c r="SGO658" s="2"/>
      <c r="SGP658" s="2"/>
      <c r="SGQ658" s="2"/>
      <c r="SGR658" s="2"/>
      <c r="SGS658" s="2"/>
      <c r="SGT658" s="2"/>
      <c r="SGU658" s="2"/>
      <c r="SGV658" s="2"/>
      <c r="SGW658" s="2"/>
      <c r="SGX658" s="2"/>
      <c r="SGY658" s="2"/>
      <c r="SGZ658" s="2"/>
      <c r="SHA658" s="2"/>
      <c r="SHB658" s="2"/>
      <c r="SHC658" s="2"/>
      <c r="SHD658" s="2"/>
      <c r="SHE658" s="2"/>
      <c r="SHF658" s="2"/>
      <c r="SHG658" s="2"/>
      <c r="SHH658" s="2"/>
      <c r="SHI658" s="2"/>
      <c r="SHJ658" s="2"/>
      <c r="SHK658" s="2"/>
      <c r="SHL658" s="2"/>
      <c r="SHM658" s="2"/>
      <c r="SHN658" s="2"/>
      <c r="SHO658" s="2"/>
      <c r="SHP658" s="2"/>
      <c r="SHQ658" s="2"/>
      <c r="SHR658" s="2"/>
      <c r="SHS658" s="2"/>
      <c r="SHT658" s="2"/>
      <c r="SHU658" s="2"/>
      <c r="SHV658" s="2"/>
      <c r="SHW658" s="2"/>
      <c r="SHX658" s="2"/>
      <c r="SHY658" s="2"/>
      <c r="SHZ658" s="2"/>
      <c r="SIA658" s="2"/>
      <c r="SIB658" s="2"/>
      <c r="SIC658" s="2"/>
      <c r="SID658" s="2"/>
      <c r="SIE658" s="2"/>
      <c r="SIF658" s="2"/>
      <c r="SIG658" s="2"/>
      <c r="SIH658" s="2"/>
      <c r="SII658" s="2"/>
      <c r="SIJ658" s="2"/>
      <c r="SIK658" s="2"/>
      <c r="SIL658" s="2"/>
      <c r="SIM658" s="2"/>
      <c r="SIN658" s="2"/>
      <c r="SIO658" s="2"/>
      <c r="SIP658" s="2"/>
      <c r="SIQ658" s="2"/>
      <c r="SIR658" s="2"/>
      <c r="SIS658" s="2"/>
      <c r="SIT658" s="2"/>
      <c r="SIU658" s="2"/>
      <c r="SIV658" s="2"/>
      <c r="SIW658" s="2"/>
      <c r="SIX658" s="2"/>
      <c r="SIY658" s="2"/>
      <c r="SIZ658" s="2"/>
      <c r="SJA658" s="2"/>
      <c r="SJB658" s="2"/>
      <c r="SJC658" s="2"/>
      <c r="SJD658" s="2"/>
      <c r="SJE658" s="2"/>
      <c r="SJF658" s="2"/>
      <c r="SJG658" s="2"/>
      <c r="SJH658" s="2"/>
      <c r="SJI658" s="2"/>
      <c r="SJJ658" s="2"/>
      <c r="SJK658" s="2"/>
      <c r="SJL658" s="2"/>
      <c r="SJM658" s="2"/>
      <c r="SJN658" s="2"/>
      <c r="SJO658" s="2"/>
      <c r="SJP658" s="2"/>
      <c r="SJQ658" s="2"/>
      <c r="SJR658" s="2"/>
      <c r="SJS658" s="2"/>
      <c r="SJT658" s="2"/>
      <c r="SJU658" s="2"/>
      <c r="SJV658" s="2"/>
      <c r="SJW658" s="2"/>
      <c r="SJX658" s="2"/>
      <c r="SJY658" s="2"/>
      <c r="SJZ658" s="2"/>
      <c r="SKA658" s="2"/>
      <c r="SKB658" s="2"/>
      <c r="SKC658" s="2"/>
      <c r="SKD658" s="2"/>
      <c r="SKE658" s="2"/>
      <c r="SKF658" s="2"/>
      <c r="SKG658" s="2"/>
      <c r="SKH658" s="2"/>
      <c r="SKI658" s="2"/>
      <c r="SKJ658" s="2"/>
      <c r="SKK658" s="2"/>
      <c r="SKL658" s="2"/>
      <c r="SKM658" s="2"/>
      <c r="SKN658" s="2"/>
      <c r="SKO658" s="2"/>
      <c r="SKP658" s="2"/>
      <c r="SKQ658" s="2"/>
      <c r="SKR658" s="2"/>
      <c r="SKS658" s="2"/>
      <c r="SKT658" s="2"/>
      <c r="SKU658" s="2"/>
      <c r="SKV658" s="2"/>
      <c r="SKW658" s="2"/>
      <c r="SKX658" s="2"/>
      <c r="SKY658" s="2"/>
      <c r="SKZ658" s="2"/>
      <c r="SLA658" s="2"/>
      <c r="SLB658" s="2"/>
      <c r="SLC658" s="2"/>
      <c r="SLD658" s="2"/>
      <c r="SLE658" s="2"/>
      <c r="SLF658" s="2"/>
      <c r="SLG658" s="2"/>
      <c r="SLH658" s="2"/>
      <c r="SLI658" s="2"/>
      <c r="SLJ658" s="2"/>
      <c r="SLK658" s="2"/>
      <c r="SLL658" s="2"/>
      <c r="SLM658" s="2"/>
      <c r="SLN658" s="2"/>
      <c r="SLO658" s="2"/>
      <c r="SLP658" s="2"/>
      <c r="SLQ658" s="2"/>
      <c r="SLR658" s="2"/>
      <c r="SLS658" s="2"/>
      <c r="SLT658" s="2"/>
      <c r="SLU658" s="2"/>
      <c r="SLV658" s="2"/>
      <c r="SLW658" s="2"/>
      <c r="SLX658" s="2"/>
      <c r="SLY658" s="2"/>
      <c r="SLZ658" s="2"/>
      <c r="SMA658" s="2"/>
      <c r="SMB658" s="2"/>
      <c r="SMC658" s="2"/>
      <c r="SMD658" s="2"/>
      <c r="SME658" s="2"/>
      <c r="SMF658" s="2"/>
      <c r="SMG658" s="2"/>
      <c r="SMH658" s="2"/>
      <c r="SMI658" s="2"/>
      <c r="SMJ658" s="2"/>
      <c r="SMK658" s="2"/>
      <c r="SML658" s="2"/>
      <c r="SMM658" s="2"/>
      <c r="SMN658" s="2"/>
      <c r="SMO658" s="2"/>
      <c r="SMP658" s="2"/>
      <c r="SMQ658" s="2"/>
      <c r="SMR658" s="2"/>
      <c r="SMS658" s="2"/>
      <c r="SMT658" s="2"/>
      <c r="SMU658" s="2"/>
      <c r="SMV658" s="2"/>
      <c r="SMW658" s="2"/>
      <c r="SMX658" s="2"/>
      <c r="SMY658" s="2"/>
      <c r="SMZ658" s="2"/>
      <c r="SNA658" s="2"/>
      <c r="SNB658" s="2"/>
      <c r="SNC658" s="2"/>
      <c r="SND658" s="2"/>
      <c r="SNE658" s="2"/>
      <c r="SNF658" s="2"/>
      <c r="SNG658" s="2"/>
      <c r="SNH658" s="2"/>
      <c r="SNI658" s="2"/>
      <c r="SNJ658" s="2"/>
      <c r="SNK658" s="2"/>
      <c r="SNL658" s="2"/>
      <c r="SNM658" s="2"/>
      <c r="SNN658" s="2"/>
      <c r="SNO658" s="2"/>
      <c r="SNP658" s="2"/>
      <c r="SNQ658" s="2"/>
      <c r="SNR658" s="2"/>
      <c r="SNS658" s="2"/>
      <c r="SNT658" s="2"/>
      <c r="SNU658" s="2"/>
      <c r="SNV658" s="2"/>
      <c r="SNW658" s="2"/>
      <c r="SNX658" s="2"/>
      <c r="SNY658" s="2"/>
      <c r="SNZ658" s="2"/>
      <c r="SOA658" s="2"/>
      <c r="SOB658" s="2"/>
      <c r="SOC658" s="2"/>
      <c r="SOD658" s="2"/>
      <c r="SOE658" s="2"/>
      <c r="SOF658" s="2"/>
      <c r="SOG658" s="2"/>
      <c r="SOH658" s="2"/>
      <c r="SOI658" s="2"/>
      <c r="SOJ658" s="2"/>
      <c r="SOK658" s="2"/>
      <c r="SOL658" s="2"/>
      <c r="SOM658" s="2"/>
      <c r="SON658" s="2"/>
      <c r="SOO658" s="2"/>
      <c r="SOP658" s="2"/>
      <c r="SOQ658" s="2"/>
      <c r="SOR658" s="2"/>
      <c r="SOS658" s="2"/>
      <c r="SOT658" s="2"/>
      <c r="SOU658" s="2"/>
      <c r="SOV658" s="2"/>
      <c r="SOW658" s="2"/>
      <c r="SOX658" s="2"/>
      <c r="SOY658" s="2"/>
      <c r="SOZ658" s="2"/>
      <c r="SPA658" s="2"/>
      <c r="SPB658" s="2"/>
      <c r="SPC658" s="2"/>
      <c r="SPD658" s="2"/>
      <c r="SPE658" s="2"/>
      <c r="SPF658" s="2"/>
      <c r="SPG658" s="2"/>
      <c r="SPH658" s="2"/>
      <c r="SPI658" s="2"/>
      <c r="SPJ658" s="2"/>
      <c r="SPK658" s="2"/>
      <c r="SPL658" s="2"/>
      <c r="SPM658" s="2"/>
      <c r="SPN658" s="2"/>
      <c r="SPO658" s="2"/>
      <c r="SPP658" s="2"/>
      <c r="SPQ658" s="2"/>
      <c r="SPR658" s="2"/>
      <c r="SPS658" s="2"/>
      <c r="SPT658" s="2"/>
      <c r="SPU658" s="2"/>
      <c r="SPV658" s="2"/>
      <c r="SPW658" s="2"/>
      <c r="SPX658" s="2"/>
      <c r="SPY658" s="2"/>
      <c r="SPZ658" s="2"/>
      <c r="SQA658" s="2"/>
      <c r="SQB658" s="2"/>
      <c r="SQC658" s="2"/>
      <c r="SQD658" s="2"/>
      <c r="SQE658" s="2"/>
      <c r="SQF658" s="2"/>
      <c r="SQG658" s="2"/>
      <c r="SQH658" s="2"/>
      <c r="SQI658" s="2"/>
      <c r="SQJ658" s="2"/>
      <c r="SQK658" s="2"/>
      <c r="SQL658" s="2"/>
      <c r="SQM658" s="2"/>
      <c r="SQN658" s="2"/>
      <c r="SQO658" s="2"/>
      <c r="SQP658" s="2"/>
      <c r="SQQ658" s="2"/>
      <c r="SQR658" s="2"/>
      <c r="SQS658" s="2"/>
      <c r="SQT658" s="2"/>
      <c r="SQU658" s="2"/>
      <c r="SQV658" s="2"/>
      <c r="SQW658" s="2"/>
      <c r="SQX658" s="2"/>
      <c r="SQY658" s="2"/>
      <c r="SQZ658" s="2"/>
      <c r="SRA658" s="2"/>
      <c r="SRB658" s="2"/>
      <c r="SRC658" s="2"/>
      <c r="SRD658" s="2"/>
      <c r="SRE658" s="2"/>
      <c r="SRF658" s="2"/>
      <c r="SRG658" s="2"/>
      <c r="SRH658" s="2"/>
      <c r="SRI658" s="2"/>
      <c r="SRJ658" s="2"/>
      <c r="SRK658" s="2"/>
      <c r="SRL658" s="2"/>
      <c r="SRM658" s="2"/>
      <c r="SRN658" s="2"/>
      <c r="SRO658" s="2"/>
      <c r="SRP658" s="2"/>
      <c r="SRQ658" s="2"/>
      <c r="SRR658" s="2"/>
      <c r="SRS658" s="2"/>
      <c r="SRT658" s="2"/>
      <c r="SRU658" s="2"/>
      <c r="SRV658" s="2"/>
      <c r="SRW658" s="2"/>
      <c r="SRX658" s="2"/>
      <c r="SRY658" s="2"/>
      <c r="SRZ658" s="2"/>
      <c r="SSA658" s="2"/>
      <c r="SSB658" s="2"/>
      <c r="SSC658" s="2"/>
      <c r="SSD658" s="2"/>
      <c r="SSE658" s="2"/>
      <c r="SSF658" s="2"/>
      <c r="SSG658" s="2"/>
      <c r="SSH658" s="2"/>
      <c r="SSI658" s="2"/>
      <c r="SSJ658" s="2"/>
      <c r="SSK658" s="2"/>
      <c r="SSL658" s="2"/>
      <c r="SSM658" s="2"/>
      <c r="SSN658" s="2"/>
      <c r="SSO658" s="2"/>
      <c r="SSP658" s="2"/>
      <c r="SSQ658" s="2"/>
      <c r="SSR658" s="2"/>
      <c r="SSS658" s="2"/>
      <c r="SST658" s="2"/>
      <c r="SSU658" s="2"/>
      <c r="SSV658" s="2"/>
      <c r="SSW658" s="2"/>
      <c r="SSX658" s="2"/>
      <c r="SSY658" s="2"/>
      <c r="SSZ658" s="2"/>
      <c r="STA658" s="2"/>
      <c r="STB658" s="2"/>
      <c r="STC658" s="2"/>
      <c r="STD658" s="2"/>
      <c r="STE658" s="2"/>
      <c r="STF658" s="2"/>
      <c r="STG658" s="2"/>
      <c r="STH658" s="2"/>
      <c r="STI658" s="2"/>
      <c r="STJ658" s="2"/>
      <c r="STK658" s="2"/>
      <c r="STL658" s="2"/>
      <c r="STM658" s="2"/>
      <c r="STN658" s="2"/>
      <c r="STO658" s="2"/>
      <c r="STP658" s="2"/>
      <c r="STQ658" s="2"/>
      <c r="STR658" s="2"/>
      <c r="STS658" s="2"/>
      <c r="STT658" s="2"/>
      <c r="STU658" s="2"/>
      <c r="STV658" s="2"/>
      <c r="STW658" s="2"/>
      <c r="STX658" s="2"/>
      <c r="STY658" s="2"/>
      <c r="STZ658" s="2"/>
      <c r="SUA658" s="2"/>
      <c r="SUB658" s="2"/>
      <c r="SUC658" s="2"/>
      <c r="SUD658" s="2"/>
      <c r="SUE658" s="2"/>
      <c r="SUF658" s="2"/>
      <c r="SUG658" s="2"/>
      <c r="SUH658" s="2"/>
      <c r="SUI658" s="2"/>
      <c r="SUJ658" s="2"/>
      <c r="SUK658" s="2"/>
      <c r="SUL658" s="2"/>
      <c r="SUM658" s="2"/>
      <c r="SUN658" s="2"/>
      <c r="SUO658" s="2"/>
      <c r="SUP658" s="2"/>
      <c r="SUQ658" s="2"/>
      <c r="SUR658" s="2"/>
      <c r="SUS658" s="2"/>
      <c r="SUT658" s="2"/>
      <c r="SUU658" s="2"/>
      <c r="SUV658" s="2"/>
      <c r="SUW658" s="2"/>
      <c r="SUX658" s="2"/>
      <c r="SUY658" s="2"/>
      <c r="SUZ658" s="2"/>
      <c r="SVA658" s="2"/>
      <c r="SVB658" s="2"/>
      <c r="SVC658" s="2"/>
      <c r="SVD658" s="2"/>
      <c r="SVE658" s="2"/>
      <c r="SVF658" s="2"/>
      <c r="SVG658" s="2"/>
      <c r="SVH658" s="2"/>
      <c r="SVI658" s="2"/>
      <c r="SVJ658" s="2"/>
      <c r="SVK658" s="2"/>
      <c r="SVL658" s="2"/>
      <c r="SVM658" s="2"/>
      <c r="SVN658" s="2"/>
      <c r="SVO658" s="2"/>
      <c r="SVP658" s="2"/>
      <c r="SVQ658" s="2"/>
      <c r="SVR658" s="2"/>
      <c r="SVS658" s="2"/>
      <c r="SVT658" s="2"/>
      <c r="SVU658" s="2"/>
      <c r="SVV658" s="2"/>
      <c r="SVW658" s="2"/>
      <c r="SVX658" s="2"/>
      <c r="SVY658" s="2"/>
      <c r="SVZ658" s="2"/>
      <c r="SWA658" s="2"/>
      <c r="SWB658" s="2"/>
      <c r="SWC658" s="2"/>
      <c r="SWD658" s="2"/>
      <c r="SWE658" s="2"/>
      <c r="SWF658" s="2"/>
      <c r="SWG658" s="2"/>
      <c r="SWH658" s="2"/>
      <c r="SWI658" s="2"/>
      <c r="SWJ658" s="2"/>
      <c r="SWK658" s="2"/>
      <c r="SWL658" s="2"/>
      <c r="SWM658" s="2"/>
      <c r="SWN658" s="2"/>
      <c r="SWO658" s="2"/>
      <c r="SWP658" s="2"/>
      <c r="SWQ658" s="2"/>
      <c r="SWR658" s="2"/>
      <c r="SWS658" s="2"/>
      <c r="SWT658" s="2"/>
      <c r="SWU658" s="2"/>
      <c r="SWV658" s="2"/>
      <c r="SWW658" s="2"/>
      <c r="SWX658" s="2"/>
      <c r="SWY658" s="2"/>
      <c r="SWZ658" s="2"/>
      <c r="SXA658" s="2"/>
      <c r="SXB658" s="2"/>
      <c r="SXC658" s="2"/>
      <c r="SXD658" s="2"/>
      <c r="SXE658" s="2"/>
      <c r="SXF658" s="2"/>
      <c r="SXG658" s="2"/>
      <c r="SXH658" s="2"/>
      <c r="SXI658" s="2"/>
      <c r="SXJ658" s="2"/>
      <c r="SXK658" s="2"/>
      <c r="SXL658" s="2"/>
      <c r="SXM658" s="2"/>
      <c r="SXN658" s="2"/>
      <c r="SXO658" s="2"/>
      <c r="SXP658" s="2"/>
      <c r="SXQ658" s="2"/>
      <c r="SXR658" s="2"/>
      <c r="SXS658" s="2"/>
      <c r="SXT658" s="2"/>
      <c r="SXU658" s="2"/>
      <c r="SXV658" s="2"/>
      <c r="SXW658" s="2"/>
      <c r="SXX658" s="2"/>
      <c r="SXY658" s="2"/>
      <c r="SXZ658" s="2"/>
      <c r="SYA658" s="2"/>
      <c r="SYB658" s="2"/>
      <c r="SYC658" s="2"/>
      <c r="SYD658" s="2"/>
      <c r="SYE658" s="2"/>
      <c r="SYF658" s="2"/>
      <c r="SYG658" s="2"/>
      <c r="SYH658" s="2"/>
      <c r="SYI658" s="2"/>
      <c r="SYJ658" s="2"/>
      <c r="SYK658" s="2"/>
      <c r="SYL658" s="2"/>
      <c r="SYM658" s="2"/>
      <c r="SYN658" s="2"/>
      <c r="SYO658" s="2"/>
      <c r="SYP658" s="2"/>
      <c r="SYQ658" s="2"/>
      <c r="SYR658" s="2"/>
      <c r="SYS658" s="2"/>
      <c r="SYT658" s="2"/>
      <c r="SYU658" s="2"/>
      <c r="SYV658" s="2"/>
      <c r="SYW658" s="2"/>
      <c r="SYX658" s="2"/>
      <c r="SYY658" s="2"/>
      <c r="SYZ658" s="2"/>
      <c r="SZA658" s="2"/>
      <c r="SZB658" s="2"/>
      <c r="SZC658" s="2"/>
      <c r="SZD658" s="2"/>
      <c r="SZE658" s="2"/>
      <c r="SZF658" s="2"/>
      <c r="SZG658" s="2"/>
      <c r="SZH658" s="2"/>
      <c r="SZI658" s="2"/>
      <c r="SZJ658" s="2"/>
      <c r="SZK658" s="2"/>
      <c r="SZL658" s="2"/>
      <c r="SZM658" s="2"/>
      <c r="SZN658" s="2"/>
      <c r="SZO658" s="2"/>
      <c r="SZP658" s="2"/>
      <c r="SZQ658" s="2"/>
      <c r="SZR658" s="2"/>
      <c r="SZS658" s="2"/>
      <c r="SZT658" s="2"/>
      <c r="SZU658" s="2"/>
      <c r="SZV658" s="2"/>
      <c r="SZW658" s="2"/>
      <c r="SZX658" s="2"/>
      <c r="SZY658" s="2"/>
      <c r="SZZ658" s="2"/>
      <c r="TAA658" s="2"/>
      <c r="TAB658" s="2"/>
      <c r="TAC658" s="2"/>
      <c r="TAD658" s="2"/>
      <c r="TAE658" s="2"/>
      <c r="TAF658" s="2"/>
      <c r="TAG658" s="2"/>
      <c r="TAH658" s="2"/>
      <c r="TAI658" s="2"/>
      <c r="TAJ658" s="2"/>
      <c r="TAK658" s="2"/>
      <c r="TAL658" s="2"/>
      <c r="TAM658" s="2"/>
      <c r="TAN658" s="2"/>
      <c r="TAO658" s="2"/>
      <c r="TAP658" s="2"/>
      <c r="TAQ658" s="2"/>
      <c r="TAR658" s="2"/>
      <c r="TAS658" s="2"/>
      <c r="TAT658" s="2"/>
      <c r="TAU658" s="2"/>
      <c r="TAV658" s="2"/>
      <c r="TAW658" s="2"/>
      <c r="TAX658" s="2"/>
      <c r="TAY658" s="2"/>
      <c r="TAZ658" s="2"/>
      <c r="TBA658" s="2"/>
      <c r="TBB658" s="2"/>
      <c r="TBC658" s="2"/>
      <c r="TBD658" s="2"/>
      <c r="TBE658" s="2"/>
      <c r="TBF658" s="2"/>
      <c r="TBG658" s="2"/>
      <c r="TBH658" s="2"/>
      <c r="TBI658" s="2"/>
      <c r="TBJ658" s="2"/>
      <c r="TBK658" s="2"/>
      <c r="TBL658" s="2"/>
      <c r="TBM658" s="2"/>
      <c r="TBN658" s="2"/>
      <c r="TBO658" s="2"/>
      <c r="TBP658" s="2"/>
      <c r="TBQ658" s="2"/>
      <c r="TBR658" s="2"/>
      <c r="TBS658" s="2"/>
      <c r="TBT658" s="2"/>
      <c r="TBU658" s="2"/>
      <c r="TBV658" s="2"/>
      <c r="TBW658" s="2"/>
      <c r="TBX658" s="2"/>
      <c r="TBY658" s="2"/>
      <c r="TBZ658" s="2"/>
      <c r="TCA658" s="2"/>
      <c r="TCB658" s="2"/>
      <c r="TCC658" s="2"/>
      <c r="TCD658" s="2"/>
      <c r="TCE658" s="2"/>
      <c r="TCF658" s="2"/>
      <c r="TCG658" s="2"/>
      <c r="TCH658" s="2"/>
      <c r="TCI658" s="2"/>
      <c r="TCJ658" s="2"/>
      <c r="TCK658" s="2"/>
      <c r="TCL658" s="2"/>
      <c r="TCM658" s="2"/>
      <c r="TCN658" s="2"/>
      <c r="TCO658" s="2"/>
      <c r="TCP658" s="2"/>
      <c r="TCQ658" s="2"/>
      <c r="TCR658" s="2"/>
      <c r="TCS658" s="2"/>
      <c r="TCT658" s="2"/>
      <c r="TCU658" s="2"/>
      <c r="TCV658" s="2"/>
      <c r="TCW658" s="2"/>
      <c r="TCX658" s="2"/>
      <c r="TCY658" s="2"/>
      <c r="TCZ658" s="2"/>
      <c r="TDA658" s="2"/>
      <c r="TDB658" s="2"/>
      <c r="TDC658" s="2"/>
      <c r="TDD658" s="2"/>
      <c r="TDE658" s="2"/>
      <c r="TDF658" s="2"/>
      <c r="TDG658" s="2"/>
      <c r="TDH658" s="2"/>
      <c r="TDI658" s="2"/>
      <c r="TDJ658" s="2"/>
      <c r="TDK658" s="2"/>
      <c r="TDL658" s="2"/>
      <c r="TDM658" s="2"/>
      <c r="TDN658" s="2"/>
      <c r="TDO658" s="2"/>
      <c r="TDP658" s="2"/>
      <c r="TDQ658" s="2"/>
      <c r="TDR658" s="2"/>
      <c r="TDS658" s="2"/>
      <c r="TDT658" s="2"/>
      <c r="TDU658" s="2"/>
      <c r="TDV658" s="2"/>
      <c r="TDW658" s="2"/>
      <c r="TDX658" s="2"/>
      <c r="TDY658" s="2"/>
      <c r="TDZ658" s="2"/>
      <c r="TEA658" s="2"/>
      <c r="TEB658" s="2"/>
      <c r="TEC658" s="2"/>
      <c r="TED658" s="2"/>
      <c r="TEE658" s="2"/>
      <c r="TEF658" s="2"/>
      <c r="TEG658" s="2"/>
      <c r="TEH658" s="2"/>
      <c r="TEI658" s="2"/>
      <c r="TEJ658" s="2"/>
      <c r="TEK658" s="2"/>
      <c r="TEL658" s="2"/>
      <c r="TEM658" s="2"/>
      <c r="TEN658" s="2"/>
      <c r="TEO658" s="2"/>
      <c r="TEP658" s="2"/>
      <c r="TEQ658" s="2"/>
      <c r="TER658" s="2"/>
      <c r="TES658" s="2"/>
      <c r="TET658" s="2"/>
      <c r="TEU658" s="2"/>
      <c r="TEV658" s="2"/>
      <c r="TEW658" s="2"/>
      <c r="TEX658" s="2"/>
      <c r="TEY658" s="2"/>
      <c r="TEZ658" s="2"/>
      <c r="TFA658" s="2"/>
      <c r="TFB658" s="2"/>
      <c r="TFC658" s="2"/>
      <c r="TFD658" s="2"/>
      <c r="TFE658" s="2"/>
      <c r="TFF658" s="2"/>
      <c r="TFG658" s="2"/>
      <c r="TFH658" s="2"/>
      <c r="TFI658" s="2"/>
      <c r="TFJ658" s="2"/>
      <c r="TFK658" s="2"/>
      <c r="TFL658" s="2"/>
      <c r="TFM658" s="2"/>
      <c r="TFN658" s="2"/>
      <c r="TFO658" s="2"/>
      <c r="TFP658" s="2"/>
      <c r="TFQ658" s="2"/>
      <c r="TFR658" s="2"/>
      <c r="TFS658" s="2"/>
      <c r="TFT658" s="2"/>
      <c r="TFU658" s="2"/>
      <c r="TFV658" s="2"/>
      <c r="TFW658" s="2"/>
      <c r="TFX658" s="2"/>
      <c r="TFY658" s="2"/>
      <c r="TFZ658" s="2"/>
      <c r="TGA658" s="2"/>
      <c r="TGB658" s="2"/>
      <c r="TGC658" s="2"/>
      <c r="TGD658" s="2"/>
      <c r="TGE658" s="2"/>
      <c r="TGF658" s="2"/>
      <c r="TGG658" s="2"/>
      <c r="TGH658" s="2"/>
      <c r="TGI658" s="2"/>
      <c r="TGJ658" s="2"/>
      <c r="TGK658" s="2"/>
      <c r="TGL658" s="2"/>
      <c r="TGM658" s="2"/>
      <c r="TGN658" s="2"/>
      <c r="TGO658" s="2"/>
      <c r="TGP658" s="2"/>
      <c r="TGQ658" s="2"/>
      <c r="TGR658" s="2"/>
      <c r="TGS658" s="2"/>
      <c r="TGT658" s="2"/>
      <c r="TGU658" s="2"/>
      <c r="TGV658" s="2"/>
      <c r="TGW658" s="2"/>
      <c r="TGX658" s="2"/>
      <c r="TGY658" s="2"/>
      <c r="TGZ658" s="2"/>
      <c r="THA658" s="2"/>
      <c r="THB658" s="2"/>
      <c r="THC658" s="2"/>
      <c r="THD658" s="2"/>
      <c r="THE658" s="2"/>
      <c r="THF658" s="2"/>
      <c r="THG658" s="2"/>
      <c r="THH658" s="2"/>
      <c r="THI658" s="2"/>
      <c r="THJ658" s="2"/>
      <c r="THK658" s="2"/>
      <c r="THL658" s="2"/>
      <c r="THM658" s="2"/>
      <c r="THN658" s="2"/>
      <c r="THO658" s="2"/>
      <c r="THP658" s="2"/>
      <c r="THQ658" s="2"/>
      <c r="THR658" s="2"/>
      <c r="THS658" s="2"/>
      <c r="THT658" s="2"/>
      <c r="THU658" s="2"/>
      <c r="THV658" s="2"/>
      <c r="THW658" s="2"/>
      <c r="THX658" s="2"/>
      <c r="THY658" s="2"/>
      <c r="THZ658" s="2"/>
      <c r="TIA658" s="2"/>
      <c r="TIB658" s="2"/>
      <c r="TIC658" s="2"/>
      <c r="TID658" s="2"/>
      <c r="TIE658" s="2"/>
      <c r="TIF658" s="2"/>
      <c r="TIG658" s="2"/>
      <c r="TIH658" s="2"/>
      <c r="TII658" s="2"/>
      <c r="TIJ658" s="2"/>
      <c r="TIK658" s="2"/>
      <c r="TIL658" s="2"/>
      <c r="TIM658" s="2"/>
      <c r="TIN658" s="2"/>
      <c r="TIO658" s="2"/>
      <c r="TIP658" s="2"/>
      <c r="TIQ658" s="2"/>
      <c r="TIR658" s="2"/>
      <c r="TIS658" s="2"/>
      <c r="TIT658" s="2"/>
      <c r="TIU658" s="2"/>
      <c r="TIV658" s="2"/>
      <c r="TIW658" s="2"/>
      <c r="TIX658" s="2"/>
      <c r="TIY658" s="2"/>
      <c r="TIZ658" s="2"/>
      <c r="TJA658" s="2"/>
      <c r="TJB658" s="2"/>
      <c r="TJC658" s="2"/>
      <c r="TJD658" s="2"/>
      <c r="TJE658" s="2"/>
      <c r="TJF658" s="2"/>
      <c r="TJG658" s="2"/>
      <c r="TJH658" s="2"/>
      <c r="TJI658" s="2"/>
      <c r="TJJ658" s="2"/>
      <c r="TJK658" s="2"/>
      <c r="TJL658" s="2"/>
      <c r="TJM658" s="2"/>
      <c r="TJN658" s="2"/>
      <c r="TJO658" s="2"/>
      <c r="TJP658" s="2"/>
      <c r="TJQ658" s="2"/>
      <c r="TJR658" s="2"/>
      <c r="TJS658" s="2"/>
      <c r="TJT658" s="2"/>
      <c r="TJU658" s="2"/>
      <c r="TJV658" s="2"/>
      <c r="TJW658" s="2"/>
      <c r="TJX658" s="2"/>
      <c r="TJY658" s="2"/>
      <c r="TJZ658" s="2"/>
      <c r="TKA658" s="2"/>
      <c r="TKB658" s="2"/>
      <c r="TKC658" s="2"/>
      <c r="TKD658" s="2"/>
      <c r="TKE658" s="2"/>
      <c r="TKF658" s="2"/>
      <c r="TKG658" s="2"/>
      <c r="TKH658" s="2"/>
      <c r="TKI658" s="2"/>
      <c r="TKJ658" s="2"/>
      <c r="TKK658" s="2"/>
      <c r="TKL658" s="2"/>
      <c r="TKM658" s="2"/>
      <c r="TKN658" s="2"/>
      <c r="TKO658" s="2"/>
      <c r="TKP658" s="2"/>
      <c r="TKQ658" s="2"/>
      <c r="TKR658" s="2"/>
      <c r="TKS658" s="2"/>
      <c r="TKT658" s="2"/>
      <c r="TKU658" s="2"/>
      <c r="TKV658" s="2"/>
      <c r="TKW658" s="2"/>
      <c r="TKX658" s="2"/>
      <c r="TKY658" s="2"/>
      <c r="TKZ658" s="2"/>
      <c r="TLA658" s="2"/>
      <c r="TLB658" s="2"/>
      <c r="TLC658" s="2"/>
      <c r="TLD658" s="2"/>
      <c r="TLE658" s="2"/>
      <c r="TLF658" s="2"/>
      <c r="TLG658" s="2"/>
      <c r="TLH658" s="2"/>
      <c r="TLI658" s="2"/>
      <c r="TLJ658" s="2"/>
      <c r="TLK658" s="2"/>
      <c r="TLL658" s="2"/>
      <c r="TLM658" s="2"/>
      <c r="TLN658" s="2"/>
      <c r="TLO658" s="2"/>
      <c r="TLP658" s="2"/>
      <c r="TLQ658" s="2"/>
      <c r="TLR658" s="2"/>
      <c r="TLS658" s="2"/>
      <c r="TLT658" s="2"/>
      <c r="TLU658" s="2"/>
      <c r="TLV658" s="2"/>
      <c r="TLW658" s="2"/>
      <c r="TLX658" s="2"/>
      <c r="TLY658" s="2"/>
      <c r="TLZ658" s="2"/>
      <c r="TMA658" s="2"/>
      <c r="TMB658" s="2"/>
      <c r="TMC658" s="2"/>
      <c r="TMD658" s="2"/>
      <c r="TME658" s="2"/>
      <c r="TMF658" s="2"/>
      <c r="TMG658" s="2"/>
      <c r="TMH658" s="2"/>
      <c r="TMI658" s="2"/>
      <c r="TMJ658" s="2"/>
      <c r="TMK658" s="2"/>
      <c r="TML658" s="2"/>
      <c r="TMM658" s="2"/>
      <c r="TMN658" s="2"/>
      <c r="TMO658" s="2"/>
      <c r="TMP658" s="2"/>
      <c r="TMQ658" s="2"/>
      <c r="TMR658" s="2"/>
      <c r="TMS658" s="2"/>
      <c r="TMT658" s="2"/>
      <c r="TMU658" s="2"/>
      <c r="TMV658" s="2"/>
      <c r="TMW658" s="2"/>
      <c r="TMX658" s="2"/>
      <c r="TMY658" s="2"/>
      <c r="TMZ658" s="2"/>
      <c r="TNA658" s="2"/>
      <c r="TNB658" s="2"/>
      <c r="TNC658" s="2"/>
      <c r="TND658" s="2"/>
      <c r="TNE658" s="2"/>
      <c r="TNF658" s="2"/>
      <c r="TNG658" s="2"/>
      <c r="TNH658" s="2"/>
      <c r="TNI658" s="2"/>
      <c r="TNJ658" s="2"/>
      <c r="TNK658" s="2"/>
      <c r="TNL658" s="2"/>
      <c r="TNM658" s="2"/>
      <c r="TNN658" s="2"/>
      <c r="TNO658" s="2"/>
      <c r="TNP658" s="2"/>
      <c r="TNQ658" s="2"/>
      <c r="TNR658" s="2"/>
      <c r="TNS658" s="2"/>
      <c r="TNT658" s="2"/>
      <c r="TNU658" s="2"/>
      <c r="TNV658" s="2"/>
      <c r="TNW658" s="2"/>
      <c r="TNX658" s="2"/>
      <c r="TNY658" s="2"/>
      <c r="TNZ658" s="2"/>
      <c r="TOA658" s="2"/>
      <c r="TOB658" s="2"/>
      <c r="TOC658" s="2"/>
      <c r="TOD658" s="2"/>
      <c r="TOE658" s="2"/>
      <c r="TOF658" s="2"/>
      <c r="TOG658" s="2"/>
      <c r="TOH658" s="2"/>
      <c r="TOI658" s="2"/>
      <c r="TOJ658" s="2"/>
      <c r="TOK658" s="2"/>
      <c r="TOL658" s="2"/>
      <c r="TOM658" s="2"/>
      <c r="TON658" s="2"/>
      <c r="TOO658" s="2"/>
      <c r="TOP658" s="2"/>
      <c r="TOQ658" s="2"/>
      <c r="TOR658" s="2"/>
      <c r="TOS658" s="2"/>
      <c r="TOT658" s="2"/>
      <c r="TOU658" s="2"/>
      <c r="TOV658" s="2"/>
      <c r="TOW658" s="2"/>
      <c r="TOX658" s="2"/>
      <c r="TOY658" s="2"/>
      <c r="TOZ658" s="2"/>
      <c r="TPA658" s="2"/>
      <c r="TPB658" s="2"/>
      <c r="TPC658" s="2"/>
      <c r="TPD658" s="2"/>
      <c r="TPE658" s="2"/>
      <c r="TPF658" s="2"/>
      <c r="TPG658" s="2"/>
      <c r="TPH658" s="2"/>
      <c r="TPI658" s="2"/>
      <c r="TPJ658" s="2"/>
      <c r="TPK658" s="2"/>
      <c r="TPL658" s="2"/>
      <c r="TPM658" s="2"/>
      <c r="TPN658" s="2"/>
      <c r="TPO658" s="2"/>
      <c r="TPP658" s="2"/>
      <c r="TPQ658" s="2"/>
      <c r="TPR658" s="2"/>
      <c r="TPS658" s="2"/>
      <c r="TPT658" s="2"/>
      <c r="TPU658" s="2"/>
      <c r="TPV658" s="2"/>
      <c r="TPW658" s="2"/>
      <c r="TPX658" s="2"/>
      <c r="TPY658" s="2"/>
      <c r="TPZ658" s="2"/>
      <c r="TQA658" s="2"/>
      <c r="TQB658" s="2"/>
      <c r="TQC658" s="2"/>
      <c r="TQD658" s="2"/>
      <c r="TQE658" s="2"/>
      <c r="TQF658" s="2"/>
      <c r="TQG658" s="2"/>
      <c r="TQH658" s="2"/>
      <c r="TQI658" s="2"/>
      <c r="TQJ658" s="2"/>
      <c r="TQK658" s="2"/>
      <c r="TQL658" s="2"/>
      <c r="TQM658" s="2"/>
      <c r="TQN658" s="2"/>
      <c r="TQO658" s="2"/>
      <c r="TQP658" s="2"/>
      <c r="TQQ658" s="2"/>
      <c r="TQR658" s="2"/>
      <c r="TQS658" s="2"/>
      <c r="TQT658" s="2"/>
      <c r="TQU658" s="2"/>
      <c r="TQV658" s="2"/>
      <c r="TQW658" s="2"/>
      <c r="TQX658" s="2"/>
      <c r="TQY658" s="2"/>
      <c r="TQZ658" s="2"/>
      <c r="TRA658" s="2"/>
      <c r="TRB658" s="2"/>
      <c r="TRC658" s="2"/>
      <c r="TRD658" s="2"/>
      <c r="TRE658" s="2"/>
      <c r="TRF658" s="2"/>
      <c r="TRG658" s="2"/>
      <c r="TRH658" s="2"/>
      <c r="TRI658" s="2"/>
      <c r="TRJ658" s="2"/>
      <c r="TRK658" s="2"/>
      <c r="TRL658" s="2"/>
      <c r="TRM658" s="2"/>
      <c r="TRN658" s="2"/>
      <c r="TRO658" s="2"/>
      <c r="TRP658" s="2"/>
      <c r="TRQ658" s="2"/>
      <c r="TRR658" s="2"/>
      <c r="TRS658" s="2"/>
      <c r="TRT658" s="2"/>
      <c r="TRU658" s="2"/>
      <c r="TRV658" s="2"/>
      <c r="TRW658" s="2"/>
      <c r="TRX658" s="2"/>
      <c r="TRY658" s="2"/>
      <c r="TRZ658" s="2"/>
      <c r="TSA658" s="2"/>
      <c r="TSB658" s="2"/>
      <c r="TSC658" s="2"/>
      <c r="TSD658" s="2"/>
      <c r="TSE658" s="2"/>
      <c r="TSF658" s="2"/>
      <c r="TSG658" s="2"/>
      <c r="TSH658" s="2"/>
      <c r="TSI658" s="2"/>
      <c r="TSJ658" s="2"/>
      <c r="TSK658" s="2"/>
      <c r="TSL658" s="2"/>
      <c r="TSM658" s="2"/>
      <c r="TSN658" s="2"/>
      <c r="TSO658" s="2"/>
      <c r="TSP658" s="2"/>
      <c r="TSQ658" s="2"/>
      <c r="TSR658" s="2"/>
      <c r="TSS658" s="2"/>
      <c r="TST658" s="2"/>
      <c r="TSU658" s="2"/>
      <c r="TSV658" s="2"/>
      <c r="TSW658" s="2"/>
      <c r="TSX658" s="2"/>
      <c r="TSY658" s="2"/>
      <c r="TSZ658" s="2"/>
      <c r="TTA658" s="2"/>
      <c r="TTB658" s="2"/>
      <c r="TTC658" s="2"/>
      <c r="TTD658" s="2"/>
      <c r="TTE658" s="2"/>
      <c r="TTF658" s="2"/>
      <c r="TTG658" s="2"/>
      <c r="TTH658" s="2"/>
      <c r="TTI658" s="2"/>
      <c r="TTJ658" s="2"/>
      <c r="TTK658" s="2"/>
      <c r="TTL658" s="2"/>
      <c r="TTM658" s="2"/>
      <c r="TTN658" s="2"/>
      <c r="TTO658" s="2"/>
      <c r="TTP658" s="2"/>
      <c r="TTQ658" s="2"/>
      <c r="TTR658" s="2"/>
      <c r="TTS658" s="2"/>
      <c r="TTT658" s="2"/>
      <c r="TTU658" s="2"/>
      <c r="TTV658" s="2"/>
      <c r="TTW658" s="2"/>
      <c r="TTX658" s="2"/>
      <c r="TTY658" s="2"/>
      <c r="TTZ658" s="2"/>
      <c r="TUA658" s="2"/>
      <c r="TUB658" s="2"/>
      <c r="TUC658" s="2"/>
      <c r="TUD658" s="2"/>
      <c r="TUE658" s="2"/>
      <c r="TUF658" s="2"/>
      <c r="TUG658" s="2"/>
      <c r="TUH658" s="2"/>
      <c r="TUI658" s="2"/>
      <c r="TUJ658" s="2"/>
      <c r="TUK658" s="2"/>
      <c r="TUL658" s="2"/>
      <c r="TUM658" s="2"/>
      <c r="TUN658" s="2"/>
      <c r="TUO658" s="2"/>
      <c r="TUP658" s="2"/>
      <c r="TUQ658" s="2"/>
      <c r="TUR658" s="2"/>
      <c r="TUS658" s="2"/>
      <c r="TUT658" s="2"/>
      <c r="TUU658" s="2"/>
      <c r="TUV658" s="2"/>
      <c r="TUW658" s="2"/>
      <c r="TUX658" s="2"/>
      <c r="TUY658" s="2"/>
      <c r="TUZ658" s="2"/>
      <c r="TVA658" s="2"/>
      <c r="TVB658" s="2"/>
      <c r="TVC658" s="2"/>
      <c r="TVD658" s="2"/>
      <c r="TVE658" s="2"/>
      <c r="TVF658" s="2"/>
      <c r="TVG658" s="2"/>
      <c r="TVH658" s="2"/>
      <c r="TVI658" s="2"/>
      <c r="TVJ658" s="2"/>
      <c r="TVK658" s="2"/>
      <c r="TVL658" s="2"/>
      <c r="TVM658" s="2"/>
      <c r="TVN658" s="2"/>
      <c r="TVO658" s="2"/>
      <c r="TVP658" s="2"/>
      <c r="TVQ658" s="2"/>
      <c r="TVR658" s="2"/>
      <c r="TVS658" s="2"/>
      <c r="TVT658" s="2"/>
      <c r="TVU658" s="2"/>
      <c r="TVV658" s="2"/>
      <c r="TVW658" s="2"/>
      <c r="TVX658" s="2"/>
      <c r="TVY658" s="2"/>
      <c r="TVZ658" s="2"/>
      <c r="TWA658" s="2"/>
      <c r="TWB658" s="2"/>
      <c r="TWC658" s="2"/>
      <c r="TWD658" s="2"/>
      <c r="TWE658" s="2"/>
      <c r="TWF658" s="2"/>
      <c r="TWG658" s="2"/>
      <c r="TWH658" s="2"/>
      <c r="TWI658" s="2"/>
      <c r="TWJ658" s="2"/>
      <c r="TWK658" s="2"/>
      <c r="TWL658" s="2"/>
      <c r="TWM658" s="2"/>
      <c r="TWN658" s="2"/>
      <c r="TWO658" s="2"/>
      <c r="TWP658" s="2"/>
      <c r="TWQ658" s="2"/>
      <c r="TWR658" s="2"/>
      <c r="TWS658" s="2"/>
      <c r="TWT658" s="2"/>
      <c r="TWU658" s="2"/>
      <c r="TWV658" s="2"/>
      <c r="TWW658" s="2"/>
      <c r="TWX658" s="2"/>
      <c r="TWY658" s="2"/>
      <c r="TWZ658" s="2"/>
      <c r="TXA658" s="2"/>
      <c r="TXB658" s="2"/>
      <c r="TXC658" s="2"/>
      <c r="TXD658" s="2"/>
      <c r="TXE658" s="2"/>
      <c r="TXF658" s="2"/>
      <c r="TXG658" s="2"/>
      <c r="TXH658" s="2"/>
      <c r="TXI658" s="2"/>
      <c r="TXJ658" s="2"/>
      <c r="TXK658" s="2"/>
      <c r="TXL658" s="2"/>
      <c r="TXM658" s="2"/>
      <c r="TXN658" s="2"/>
      <c r="TXO658" s="2"/>
      <c r="TXP658" s="2"/>
      <c r="TXQ658" s="2"/>
      <c r="TXR658" s="2"/>
      <c r="TXS658" s="2"/>
      <c r="TXT658" s="2"/>
      <c r="TXU658" s="2"/>
      <c r="TXV658" s="2"/>
      <c r="TXW658" s="2"/>
      <c r="TXX658" s="2"/>
      <c r="TXY658" s="2"/>
      <c r="TXZ658" s="2"/>
      <c r="TYA658" s="2"/>
      <c r="TYB658" s="2"/>
      <c r="TYC658" s="2"/>
      <c r="TYD658" s="2"/>
      <c r="TYE658" s="2"/>
      <c r="TYF658" s="2"/>
      <c r="TYG658" s="2"/>
      <c r="TYH658" s="2"/>
      <c r="TYI658" s="2"/>
      <c r="TYJ658" s="2"/>
      <c r="TYK658" s="2"/>
      <c r="TYL658" s="2"/>
      <c r="TYM658" s="2"/>
      <c r="TYN658" s="2"/>
      <c r="TYO658" s="2"/>
      <c r="TYP658" s="2"/>
      <c r="TYQ658" s="2"/>
      <c r="TYR658" s="2"/>
      <c r="TYS658" s="2"/>
      <c r="TYT658" s="2"/>
      <c r="TYU658" s="2"/>
      <c r="TYV658" s="2"/>
      <c r="TYW658" s="2"/>
      <c r="TYX658" s="2"/>
      <c r="TYY658" s="2"/>
      <c r="TYZ658" s="2"/>
      <c r="TZA658" s="2"/>
      <c r="TZB658" s="2"/>
      <c r="TZC658" s="2"/>
      <c r="TZD658" s="2"/>
      <c r="TZE658" s="2"/>
      <c r="TZF658" s="2"/>
      <c r="TZG658" s="2"/>
      <c r="TZH658" s="2"/>
      <c r="TZI658" s="2"/>
      <c r="TZJ658" s="2"/>
      <c r="TZK658" s="2"/>
      <c r="TZL658" s="2"/>
      <c r="TZM658" s="2"/>
      <c r="TZN658" s="2"/>
      <c r="TZO658" s="2"/>
      <c r="TZP658" s="2"/>
      <c r="TZQ658" s="2"/>
      <c r="TZR658" s="2"/>
      <c r="TZS658" s="2"/>
      <c r="TZT658" s="2"/>
      <c r="TZU658" s="2"/>
      <c r="TZV658" s="2"/>
      <c r="TZW658" s="2"/>
      <c r="TZX658" s="2"/>
      <c r="TZY658" s="2"/>
      <c r="TZZ658" s="2"/>
      <c r="UAA658" s="2"/>
      <c r="UAB658" s="2"/>
      <c r="UAC658" s="2"/>
      <c r="UAD658" s="2"/>
      <c r="UAE658" s="2"/>
      <c r="UAF658" s="2"/>
      <c r="UAG658" s="2"/>
      <c r="UAH658" s="2"/>
      <c r="UAI658" s="2"/>
      <c r="UAJ658" s="2"/>
      <c r="UAK658" s="2"/>
      <c r="UAL658" s="2"/>
      <c r="UAM658" s="2"/>
      <c r="UAN658" s="2"/>
      <c r="UAO658" s="2"/>
      <c r="UAP658" s="2"/>
      <c r="UAQ658" s="2"/>
      <c r="UAR658" s="2"/>
      <c r="UAS658" s="2"/>
      <c r="UAT658" s="2"/>
      <c r="UAU658" s="2"/>
      <c r="UAV658" s="2"/>
      <c r="UAW658" s="2"/>
      <c r="UAX658" s="2"/>
      <c r="UAY658" s="2"/>
      <c r="UAZ658" s="2"/>
      <c r="UBA658" s="2"/>
      <c r="UBB658" s="2"/>
      <c r="UBC658" s="2"/>
      <c r="UBD658" s="2"/>
      <c r="UBE658" s="2"/>
      <c r="UBF658" s="2"/>
      <c r="UBG658" s="2"/>
      <c r="UBH658" s="2"/>
      <c r="UBI658" s="2"/>
      <c r="UBJ658" s="2"/>
      <c r="UBK658" s="2"/>
      <c r="UBL658" s="2"/>
      <c r="UBM658" s="2"/>
      <c r="UBN658" s="2"/>
      <c r="UBO658" s="2"/>
      <c r="UBP658" s="2"/>
      <c r="UBQ658" s="2"/>
      <c r="UBR658" s="2"/>
      <c r="UBS658" s="2"/>
      <c r="UBT658" s="2"/>
      <c r="UBU658" s="2"/>
      <c r="UBV658" s="2"/>
      <c r="UBW658" s="2"/>
      <c r="UBX658" s="2"/>
      <c r="UBY658" s="2"/>
      <c r="UBZ658" s="2"/>
      <c r="UCA658" s="2"/>
      <c r="UCB658" s="2"/>
      <c r="UCC658" s="2"/>
      <c r="UCD658" s="2"/>
      <c r="UCE658" s="2"/>
      <c r="UCF658" s="2"/>
      <c r="UCG658" s="2"/>
      <c r="UCH658" s="2"/>
      <c r="UCI658" s="2"/>
      <c r="UCJ658" s="2"/>
      <c r="UCK658" s="2"/>
      <c r="UCL658" s="2"/>
      <c r="UCM658" s="2"/>
      <c r="UCN658" s="2"/>
      <c r="UCO658" s="2"/>
      <c r="UCP658" s="2"/>
      <c r="UCQ658" s="2"/>
      <c r="UCR658" s="2"/>
      <c r="UCS658" s="2"/>
      <c r="UCT658" s="2"/>
      <c r="UCU658" s="2"/>
      <c r="UCV658" s="2"/>
      <c r="UCW658" s="2"/>
      <c r="UCX658" s="2"/>
      <c r="UCY658" s="2"/>
      <c r="UCZ658" s="2"/>
      <c r="UDA658" s="2"/>
      <c r="UDB658" s="2"/>
      <c r="UDC658" s="2"/>
      <c r="UDD658" s="2"/>
      <c r="UDE658" s="2"/>
      <c r="UDF658" s="2"/>
      <c r="UDG658" s="2"/>
      <c r="UDH658" s="2"/>
      <c r="UDI658" s="2"/>
      <c r="UDJ658" s="2"/>
      <c r="UDK658" s="2"/>
      <c r="UDL658" s="2"/>
      <c r="UDM658" s="2"/>
      <c r="UDN658" s="2"/>
      <c r="UDO658" s="2"/>
      <c r="UDP658" s="2"/>
      <c r="UDQ658" s="2"/>
      <c r="UDR658" s="2"/>
      <c r="UDS658" s="2"/>
      <c r="UDT658" s="2"/>
      <c r="UDU658" s="2"/>
      <c r="UDV658" s="2"/>
      <c r="UDW658" s="2"/>
      <c r="UDX658" s="2"/>
      <c r="UDY658" s="2"/>
      <c r="UDZ658" s="2"/>
      <c r="UEA658" s="2"/>
      <c r="UEB658" s="2"/>
      <c r="UEC658" s="2"/>
      <c r="UED658" s="2"/>
      <c r="UEE658" s="2"/>
      <c r="UEF658" s="2"/>
      <c r="UEG658" s="2"/>
      <c r="UEH658" s="2"/>
      <c r="UEI658" s="2"/>
      <c r="UEJ658" s="2"/>
      <c r="UEK658" s="2"/>
      <c r="UEL658" s="2"/>
      <c r="UEM658" s="2"/>
      <c r="UEN658" s="2"/>
      <c r="UEO658" s="2"/>
      <c r="UEP658" s="2"/>
      <c r="UEQ658" s="2"/>
      <c r="UER658" s="2"/>
      <c r="UES658" s="2"/>
      <c r="UET658" s="2"/>
      <c r="UEU658" s="2"/>
      <c r="UEV658" s="2"/>
      <c r="UEW658" s="2"/>
      <c r="UEX658" s="2"/>
      <c r="UEY658" s="2"/>
      <c r="UEZ658" s="2"/>
      <c r="UFA658" s="2"/>
      <c r="UFB658" s="2"/>
      <c r="UFC658" s="2"/>
      <c r="UFD658" s="2"/>
      <c r="UFE658" s="2"/>
      <c r="UFF658" s="2"/>
      <c r="UFG658" s="2"/>
      <c r="UFH658" s="2"/>
      <c r="UFI658" s="2"/>
      <c r="UFJ658" s="2"/>
      <c r="UFK658" s="2"/>
      <c r="UFL658" s="2"/>
      <c r="UFM658" s="2"/>
      <c r="UFN658" s="2"/>
      <c r="UFO658" s="2"/>
      <c r="UFP658" s="2"/>
      <c r="UFQ658" s="2"/>
      <c r="UFR658" s="2"/>
      <c r="UFS658" s="2"/>
      <c r="UFT658" s="2"/>
      <c r="UFU658" s="2"/>
      <c r="UFV658" s="2"/>
      <c r="UFW658" s="2"/>
      <c r="UFX658" s="2"/>
      <c r="UFY658" s="2"/>
      <c r="UFZ658" s="2"/>
      <c r="UGA658" s="2"/>
      <c r="UGB658" s="2"/>
      <c r="UGC658" s="2"/>
      <c r="UGD658" s="2"/>
      <c r="UGE658" s="2"/>
      <c r="UGF658" s="2"/>
      <c r="UGG658" s="2"/>
      <c r="UGH658" s="2"/>
      <c r="UGI658" s="2"/>
      <c r="UGJ658" s="2"/>
      <c r="UGK658" s="2"/>
      <c r="UGL658" s="2"/>
      <c r="UGM658" s="2"/>
      <c r="UGN658" s="2"/>
      <c r="UGO658" s="2"/>
      <c r="UGP658" s="2"/>
      <c r="UGQ658" s="2"/>
      <c r="UGR658" s="2"/>
      <c r="UGS658" s="2"/>
      <c r="UGT658" s="2"/>
      <c r="UGU658" s="2"/>
      <c r="UGV658" s="2"/>
      <c r="UGW658" s="2"/>
      <c r="UGX658" s="2"/>
      <c r="UGY658" s="2"/>
      <c r="UGZ658" s="2"/>
      <c r="UHA658" s="2"/>
      <c r="UHB658" s="2"/>
      <c r="UHC658" s="2"/>
      <c r="UHD658" s="2"/>
      <c r="UHE658" s="2"/>
      <c r="UHF658" s="2"/>
      <c r="UHG658" s="2"/>
      <c r="UHH658" s="2"/>
      <c r="UHI658" s="2"/>
      <c r="UHJ658" s="2"/>
      <c r="UHK658" s="2"/>
      <c r="UHL658" s="2"/>
      <c r="UHM658" s="2"/>
      <c r="UHN658" s="2"/>
      <c r="UHO658" s="2"/>
      <c r="UHP658" s="2"/>
      <c r="UHQ658" s="2"/>
      <c r="UHR658" s="2"/>
      <c r="UHS658" s="2"/>
      <c r="UHT658" s="2"/>
      <c r="UHU658" s="2"/>
      <c r="UHV658" s="2"/>
      <c r="UHW658" s="2"/>
      <c r="UHX658" s="2"/>
      <c r="UHY658" s="2"/>
      <c r="UHZ658" s="2"/>
      <c r="UIA658" s="2"/>
      <c r="UIB658" s="2"/>
      <c r="UIC658" s="2"/>
      <c r="UID658" s="2"/>
      <c r="UIE658" s="2"/>
      <c r="UIF658" s="2"/>
      <c r="UIG658" s="2"/>
      <c r="UIH658" s="2"/>
      <c r="UII658" s="2"/>
      <c r="UIJ658" s="2"/>
      <c r="UIK658" s="2"/>
      <c r="UIL658" s="2"/>
      <c r="UIM658" s="2"/>
      <c r="UIN658" s="2"/>
      <c r="UIO658" s="2"/>
      <c r="UIP658" s="2"/>
      <c r="UIQ658" s="2"/>
      <c r="UIR658" s="2"/>
      <c r="UIS658" s="2"/>
      <c r="UIT658" s="2"/>
      <c r="UIU658" s="2"/>
      <c r="UIV658" s="2"/>
      <c r="UIW658" s="2"/>
      <c r="UIX658" s="2"/>
      <c r="UIY658" s="2"/>
      <c r="UIZ658" s="2"/>
      <c r="UJA658" s="2"/>
      <c r="UJB658" s="2"/>
      <c r="UJC658" s="2"/>
      <c r="UJD658" s="2"/>
      <c r="UJE658" s="2"/>
      <c r="UJF658" s="2"/>
      <c r="UJG658" s="2"/>
      <c r="UJH658" s="2"/>
      <c r="UJI658" s="2"/>
      <c r="UJJ658" s="2"/>
      <c r="UJK658" s="2"/>
      <c r="UJL658" s="2"/>
      <c r="UJM658" s="2"/>
      <c r="UJN658" s="2"/>
      <c r="UJO658" s="2"/>
      <c r="UJP658" s="2"/>
      <c r="UJQ658" s="2"/>
      <c r="UJR658" s="2"/>
      <c r="UJS658" s="2"/>
      <c r="UJT658" s="2"/>
      <c r="UJU658" s="2"/>
      <c r="UJV658" s="2"/>
      <c r="UJW658" s="2"/>
      <c r="UJX658" s="2"/>
      <c r="UJY658" s="2"/>
      <c r="UJZ658" s="2"/>
      <c r="UKA658" s="2"/>
      <c r="UKB658" s="2"/>
      <c r="UKC658" s="2"/>
      <c r="UKD658" s="2"/>
      <c r="UKE658" s="2"/>
      <c r="UKF658" s="2"/>
      <c r="UKG658" s="2"/>
      <c r="UKH658" s="2"/>
      <c r="UKI658" s="2"/>
      <c r="UKJ658" s="2"/>
      <c r="UKK658" s="2"/>
      <c r="UKL658" s="2"/>
      <c r="UKM658" s="2"/>
      <c r="UKN658" s="2"/>
      <c r="UKO658" s="2"/>
      <c r="UKP658" s="2"/>
      <c r="UKQ658" s="2"/>
      <c r="UKR658" s="2"/>
      <c r="UKS658" s="2"/>
      <c r="UKT658" s="2"/>
      <c r="UKU658" s="2"/>
      <c r="UKV658" s="2"/>
      <c r="UKW658" s="2"/>
      <c r="UKX658" s="2"/>
      <c r="UKY658" s="2"/>
      <c r="UKZ658" s="2"/>
      <c r="ULA658" s="2"/>
      <c r="ULB658" s="2"/>
      <c r="ULC658" s="2"/>
      <c r="ULD658" s="2"/>
      <c r="ULE658" s="2"/>
      <c r="ULF658" s="2"/>
      <c r="ULG658" s="2"/>
      <c r="ULH658" s="2"/>
      <c r="ULI658" s="2"/>
      <c r="ULJ658" s="2"/>
      <c r="ULK658" s="2"/>
      <c r="ULL658" s="2"/>
      <c r="ULM658" s="2"/>
      <c r="ULN658" s="2"/>
      <c r="ULO658" s="2"/>
      <c r="ULP658" s="2"/>
      <c r="ULQ658" s="2"/>
      <c r="ULR658" s="2"/>
      <c r="ULS658" s="2"/>
      <c r="ULT658" s="2"/>
      <c r="ULU658" s="2"/>
      <c r="ULV658" s="2"/>
      <c r="ULW658" s="2"/>
      <c r="ULX658" s="2"/>
      <c r="ULY658" s="2"/>
      <c r="ULZ658" s="2"/>
      <c r="UMA658" s="2"/>
      <c r="UMB658" s="2"/>
      <c r="UMC658" s="2"/>
      <c r="UMD658" s="2"/>
      <c r="UME658" s="2"/>
      <c r="UMF658" s="2"/>
      <c r="UMG658" s="2"/>
      <c r="UMH658" s="2"/>
      <c r="UMI658" s="2"/>
      <c r="UMJ658" s="2"/>
      <c r="UMK658" s="2"/>
      <c r="UML658" s="2"/>
      <c r="UMM658" s="2"/>
      <c r="UMN658" s="2"/>
      <c r="UMO658" s="2"/>
      <c r="UMP658" s="2"/>
      <c r="UMQ658" s="2"/>
      <c r="UMR658" s="2"/>
      <c r="UMS658" s="2"/>
      <c r="UMT658" s="2"/>
      <c r="UMU658" s="2"/>
      <c r="UMV658" s="2"/>
      <c r="UMW658" s="2"/>
      <c r="UMX658" s="2"/>
      <c r="UMY658" s="2"/>
      <c r="UMZ658" s="2"/>
      <c r="UNA658" s="2"/>
      <c r="UNB658" s="2"/>
      <c r="UNC658" s="2"/>
      <c r="UND658" s="2"/>
      <c r="UNE658" s="2"/>
      <c r="UNF658" s="2"/>
      <c r="UNG658" s="2"/>
      <c r="UNH658" s="2"/>
      <c r="UNI658" s="2"/>
      <c r="UNJ658" s="2"/>
      <c r="UNK658" s="2"/>
      <c r="UNL658" s="2"/>
      <c r="UNM658" s="2"/>
      <c r="UNN658" s="2"/>
      <c r="UNO658" s="2"/>
      <c r="UNP658" s="2"/>
      <c r="UNQ658" s="2"/>
      <c r="UNR658" s="2"/>
      <c r="UNS658" s="2"/>
      <c r="UNT658" s="2"/>
      <c r="UNU658" s="2"/>
      <c r="UNV658" s="2"/>
      <c r="UNW658" s="2"/>
      <c r="UNX658" s="2"/>
      <c r="UNY658" s="2"/>
      <c r="UNZ658" s="2"/>
      <c r="UOA658" s="2"/>
      <c r="UOB658" s="2"/>
      <c r="UOC658" s="2"/>
      <c r="UOD658" s="2"/>
      <c r="UOE658" s="2"/>
      <c r="UOF658" s="2"/>
      <c r="UOG658" s="2"/>
      <c r="UOH658" s="2"/>
      <c r="UOI658" s="2"/>
      <c r="UOJ658" s="2"/>
      <c r="UOK658" s="2"/>
      <c r="UOL658" s="2"/>
      <c r="UOM658" s="2"/>
      <c r="UON658" s="2"/>
      <c r="UOO658" s="2"/>
      <c r="UOP658" s="2"/>
      <c r="UOQ658" s="2"/>
      <c r="UOR658" s="2"/>
      <c r="UOS658" s="2"/>
      <c r="UOT658" s="2"/>
      <c r="UOU658" s="2"/>
      <c r="UOV658" s="2"/>
      <c r="UOW658" s="2"/>
      <c r="UOX658" s="2"/>
      <c r="UOY658" s="2"/>
      <c r="UOZ658" s="2"/>
      <c r="UPA658" s="2"/>
      <c r="UPB658" s="2"/>
      <c r="UPC658" s="2"/>
      <c r="UPD658" s="2"/>
      <c r="UPE658" s="2"/>
      <c r="UPF658" s="2"/>
      <c r="UPG658" s="2"/>
      <c r="UPH658" s="2"/>
      <c r="UPI658" s="2"/>
      <c r="UPJ658" s="2"/>
      <c r="UPK658" s="2"/>
      <c r="UPL658" s="2"/>
      <c r="UPM658" s="2"/>
      <c r="UPN658" s="2"/>
      <c r="UPO658" s="2"/>
      <c r="UPP658" s="2"/>
      <c r="UPQ658" s="2"/>
      <c r="UPR658" s="2"/>
      <c r="UPS658" s="2"/>
      <c r="UPT658" s="2"/>
      <c r="UPU658" s="2"/>
      <c r="UPV658" s="2"/>
      <c r="UPW658" s="2"/>
      <c r="UPX658" s="2"/>
      <c r="UPY658" s="2"/>
      <c r="UPZ658" s="2"/>
      <c r="UQA658" s="2"/>
      <c r="UQB658" s="2"/>
      <c r="UQC658" s="2"/>
      <c r="UQD658" s="2"/>
      <c r="UQE658" s="2"/>
      <c r="UQF658" s="2"/>
      <c r="UQG658" s="2"/>
      <c r="UQH658" s="2"/>
      <c r="UQI658" s="2"/>
      <c r="UQJ658" s="2"/>
      <c r="UQK658" s="2"/>
      <c r="UQL658" s="2"/>
      <c r="UQM658" s="2"/>
      <c r="UQN658" s="2"/>
      <c r="UQO658" s="2"/>
      <c r="UQP658" s="2"/>
      <c r="UQQ658" s="2"/>
      <c r="UQR658" s="2"/>
      <c r="UQS658" s="2"/>
      <c r="UQT658" s="2"/>
      <c r="UQU658" s="2"/>
      <c r="UQV658" s="2"/>
      <c r="UQW658" s="2"/>
      <c r="UQX658" s="2"/>
      <c r="UQY658" s="2"/>
      <c r="UQZ658" s="2"/>
      <c r="URA658" s="2"/>
      <c r="URB658" s="2"/>
      <c r="URC658" s="2"/>
      <c r="URD658" s="2"/>
      <c r="URE658" s="2"/>
      <c r="URF658" s="2"/>
      <c r="URG658" s="2"/>
      <c r="URH658" s="2"/>
      <c r="URI658" s="2"/>
      <c r="URJ658" s="2"/>
      <c r="URK658" s="2"/>
      <c r="URL658" s="2"/>
      <c r="URM658" s="2"/>
      <c r="URN658" s="2"/>
      <c r="URO658" s="2"/>
      <c r="URP658" s="2"/>
      <c r="URQ658" s="2"/>
      <c r="URR658" s="2"/>
      <c r="URS658" s="2"/>
      <c r="URT658" s="2"/>
      <c r="URU658" s="2"/>
      <c r="URV658" s="2"/>
      <c r="URW658" s="2"/>
      <c r="URX658" s="2"/>
      <c r="URY658" s="2"/>
      <c r="URZ658" s="2"/>
      <c r="USA658" s="2"/>
      <c r="USB658" s="2"/>
      <c r="USC658" s="2"/>
      <c r="USD658" s="2"/>
      <c r="USE658" s="2"/>
      <c r="USF658" s="2"/>
      <c r="USG658" s="2"/>
      <c r="USH658" s="2"/>
      <c r="USI658" s="2"/>
      <c r="USJ658" s="2"/>
      <c r="USK658" s="2"/>
      <c r="USL658" s="2"/>
      <c r="USM658" s="2"/>
      <c r="USN658" s="2"/>
      <c r="USO658" s="2"/>
      <c r="USP658" s="2"/>
      <c r="USQ658" s="2"/>
      <c r="USR658" s="2"/>
      <c r="USS658" s="2"/>
      <c r="UST658" s="2"/>
      <c r="USU658" s="2"/>
      <c r="USV658" s="2"/>
      <c r="USW658" s="2"/>
      <c r="USX658" s="2"/>
      <c r="USY658" s="2"/>
      <c r="USZ658" s="2"/>
      <c r="UTA658" s="2"/>
      <c r="UTB658" s="2"/>
      <c r="UTC658" s="2"/>
      <c r="UTD658" s="2"/>
      <c r="UTE658" s="2"/>
      <c r="UTF658" s="2"/>
      <c r="UTG658" s="2"/>
      <c r="UTH658" s="2"/>
      <c r="UTI658" s="2"/>
      <c r="UTJ658" s="2"/>
      <c r="UTK658" s="2"/>
      <c r="UTL658" s="2"/>
      <c r="UTM658" s="2"/>
      <c r="UTN658" s="2"/>
      <c r="UTO658" s="2"/>
      <c r="UTP658" s="2"/>
      <c r="UTQ658" s="2"/>
      <c r="UTR658" s="2"/>
      <c r="UTS658" s="2"/>
      <c r="UTT658" s="2"/>
      <c r="UTU658" s="2"/>
      <c r="UTV658" s="2"/>
      <c r="UTW658" s="2"/>
      <c r="UTX658" s="2"/>
      <c r="UTY658" s="2"/>
      <c r="UTZ658" s="2"/>
      <c r="UUA658" s="2"/>
      <c r="UUB658" s="2"/>
      <c r="UUC658" s="2"/>
      <c r="UUD658" s="2"/>
      <c r="UUE658" s="2"/>
      <c r="UUF658" s="2"/>
      <c r="UUG658" s="2"/>
      <c r="UUH658" s="2"/>
      <c r="UUI658" s="2"/>
      <c r="UUJ658" s="2"/>
      <c r="UUK658" s="2"/>
      <c r="UUL658" s="2"/>
      <c r="UUM658" s="2"/>
      <c r="UUN658" s="2"/>
      <c r="UUO658" s="2"/>
      <c r="UUP658" s="2"/>
      <c r="UUQ658" s="2"/>
      <c r="UUR658" s="2"/>
      <c r="UUS658" s="2"/>
      <c r="UUT658" s="2"/>
      <c r="UUU658" s="2"/>
      <c r="UUV658" s="2"/>
      <c r="UUW658" s="2"/>
      <c r="UUX658" s="2"/>
      <c r="UUY658" s="2"/>
      <c r="UUZ658" s="2"/>
      <c r="UVA658" s="2"/>
      <c r="UVB658" s="2"/>
      <c r="UVC658" s="2"/>
      <c r="UVD658" s="2"/>
      <c r="UVE658" s="2"/>
      <c r="UVF658" s="2"/>
      <c r="UVG658" s="2"/>
      <c r="UVH658" s="2"/>
      <c r="UVI658" s="2"/>
      <c r="UVJ658" s="2"/>
      <c r="UVK658" s="2"/>
      <c r="UVL658" s="2"/>
      <c r="UVM658" s="2"/>
      <c r="UVN658" s="2"/>
      <c r="UVO658" s="2"/>
      <c r="UVP658" s="2"/>
      <c r="UVQ658" s="2"/>
      <c r="UVR658" s="2"/>
      <c r="UVS658" s="2"/>
      <c r="UVT658" s="2"/>
      <c r="UVU658" s="2"/>
      <c r="UVV658" s="2"/>
      <c r="UVW658" s="2"/>
      <c r="UVX658" s="2"/>
      <c r="UVY658" s="2"/>
      <c r="UVZ658" s="2"/>
      <c r="UWA658" s="2"/>
      <c r="UWB658" s="2"/>
      <c r="UWC658" s="2"/>
      <c r="UWD658" s="2"/>
      <c r="UWE658" s="2"/>
      <c r="UWF658" s="2"/>
      <c r="UWG658" s="2"/>
      <c r="UWH658" s="2"/>
      <c r="UWI658" s="2"/>
      <c r="UWJ658" s="2"/>
      <c r="UWK658" s="2"/>
      <c r="UWL658" s="2"/>
      <c r="UWM658" s="2"/>
      <c r="UWN658" s="2"/>
      <c r="UWO658" s="2"/>
      <c r="UWP658" s="2"/>
      <c r="UWQ658" s="2"/>
      <c r="UWR658" s="2"/>
      <c r="UWS658" s="2"/>
      <c r="UWT658" s="2"/>
      <c r="UWU658" s="2"/>
      <c r="UWV658" s="2"/>
      <c r="UWW658" s="2"/>
      <c r="UWX658" s="2"/>
      <c r="UWY658" s="2"/>
      <c r="UWZ658" s="2"/>
      <c r="UXA658" s="2"/>
      <c r="UXB658" s="2"/>
      <c r="UXC658" s="2"/>
      <c r="UXD658" s="2"/>
      <c r="UXE658" s="2"/>
      <c r="UXF658" s="2"/>
      <c r="UXG658" s="2"/>
      <c r="UXH658" s="2"/>
      <c r="UXI658" s="2"/>
      <c r="UXJ658" s="2"/>
      <c r="UXK658" s="2"/>
      <c r="UXL658" s="2"/>
      <c r="UXM658" s="2"/>
      <c r="UXN658" s="2"/>
      <c r="UXO658" s="2"/>
      <c r="UXP658" s="2"/>
      <c r="UXQ658" s="2"/>
      <c r="UXR658" s="2"/>
      <c r="UXS658" s="2"/>
      <c r="UXT658" s="2"/>
      <c r="UXU658" s="2"/>
      <c r="UXV658" s="2"/>
      <c r="UXW658" s="2"/>
      <c r="UXX658" s="2"/>
      <c r="UXY658" s="2"/>
      <c r="UXZ658" s="2"/>
      <c r="UYA658" s="2"/>
      <c r="UYB658" s="2"/>
      <c r="UYC658" s="2"/>
      <c r="UYD658" s="2"/>
      <c r="UYE658" s="2"/>
      <c r="UYF658" s="2"/>
      <c r="UYG658" s="2"/>
      <c r="UYH658" s="2"/>
      <c r="UYI658" s="2"/>
      <c r="UYJ658" s="2"/>
      <c r="UYK658" s="2"/>
      <c r="UYL658" s="2"/>
      <c r="UYM658" s="2"/>
      <c r="UYN658" s="2"/>
      <c r="UYO658" s="2"/>
      <c r="UYP658" s="2"/>
      <c r="UYQ658" s="2"/>
      <c r="UYR658" s="2"/>
      <c r="UYS658" s="2"/>
      <c r="UYT658" s="2"/>
      <c r="UYU658" s="2"/>
      <c r="UYV658" s="2"/>
      <c r="UYW658" s="2"/>
      <c r="UYX658" s="2"/>
      <c r="UYY658" s="2"/>
      <c r="UYZ658" s="2"/>
      <c r="UZA658" s="2"/>
      <c r="UZB658" s="2"/>
      <c r="UZC658" s="2"/>
      <c r="UZD658" s="2"/>
      <c r="UZE658" s="2"/>
      <c r="UZF658" s="2"/>
      <c r="UZG658" s="2"/>
      <c r="UZH658" s="2"/>
      <c r="UZI658" s="2"/>
      <c r="UZJ658" s="2"/>
      <c r="UZK658" s="2"/>
      <c r="UZL658" s="2"/>
      <c r="UZM658" s="2"/>
      <c r="UZN658" s="2"/>
      <c r="UZO658" s="2"/>
      <c r="UZP658" s="2"/>
      <c r="UZQ658" s="2"/>
      <c r="UZR658" s="2"/>
      <c r="UZS658" s="2"/>
      <c r="UZT658" s="2"/>
      <c r="UZU658" s="2"/>
      <c r="UZV658" s="2"/>
      <c r="UZW658" s="2"/>
      <c r="UZX658" s="2"/>
      <c r="UZY658" s="2"/>
      <c r="UZZ658" s="2"/>
      <c r="VAA658" s="2"/>
      <c r="VAB658" s="2"/>
      <c r="VAC658" s="2"/>
      <c r="VAD658" s="2"/>
      <c r="VAE658" s="2"/>
      <c r="VAF658" s="2"/>
      <c r="VAG658" s="2"/>
      <c r="VAH658" s="2"/>
      <c r="VAI658" s="2"/>
      <c r="VAJ658" s="2"/>
      <c r="VAK658" s="2"/>
      <c r="VAL658" s="2"/>
      <c r="VAM658" s="2"/>
      <c r="VAN658" s="2"/>
      <c r="VAO658" s="2"/>
      <c r="VAP658" s="2"/>
      <c r="VAQ658" s="2"/>
      <c r="VAR658" s="2"/>
      <c r="VAS658" s="2"/>
      <c r="VAT658" s="2"/>
      <c r="VAU658" s="2"/>
      <c r="VAV658" s="2"/>
      <c r="VAW658" s="2"/>
      <c r="VAX658" s="2"/>
      <c r="VAY658" s="2"/>
      <c r="VAZ658" s="2"/>
      <c r="VBA658" s="2"/>
      <c r="VBB658" s="2"/>
      <c r="VBC658" s="2"/>
      <c r="VBD658" s="2"/>
      <c r="VBE658" s="2"/>
      <c r="VBF658" s="2"/>
      <c r="VBG658" s="2"/>
      <c r="VBH658" s="2"/>
      <c r="VBI658" s="2"/>
      <c r="VBJ658" s="2"/>
      <c r="VBK658" s="2"/>
      <c r="VBL658" s="2"/>
      <c r="VBM658" s="2"/>
      <c r="VBN658" s="2"/>
      <c r="VBO658" s="2"/>
      <c r="VBP658" s="2"/>
      <c r="VBQ658" s="2"/>
      <c r="VBR658" s="2"/>
      <c r="VBS658" s="2"/>
      <c r="VBT658" s="2"/>
      <c r="VBU658" s="2"/>
      <c r="VBV658" s="2"/>
      <c r="VBW658" s="2"/>
      <c r="VBX658" s="2"/>
      <c r="VBY658" s="2"/>
      <c r="VBZ658" s="2"/>
      <c r="VCA658" s="2"/>
      <c r="VCB658" s="2"/>
      <c r="VCC658" s="2"/>
      <c r="VCD658" s="2"/>
      <c r="VCE658" s="2"/>
      <c r="VCF658" s="2"/>
      <c r="VCG658" s="2"/>
      <c r="VCH658" s="2"/>
      <c r="VCI658" s="2"/>
      <c r="VCJ658" s="2"/>
      <c r="VCK658" s="2"/>
      <c r="VCL658" s="2"/>
      <c r="VCM658" s="2"/>
      <c r="VCN658" s="2"/>
      <c r="VCO658" s="2"/>
      <c r="VCP658" s="2"/>
      <c r="VCQ658" s="2"/>
      <c r="VCR658" s="2"/>
      <c r="VCS658" s="2"/>
      <c r="VCT658" s="2"/>
      <c r="VCU658" s="2"/>
      <c r="VCV658" s="2"/>
      <c r="VCW658" s="2"/>
      <c r="VCX658" s="2"/>
      <c r="VCY658" s="2"/>
      <c r="VCZ658" s="2"/>
      <c r="VDA658" s="2"/>
      <c r="VDB658" s="2"/>
      <c r="VDC658" s="2"/>
      <c r="VDD658" s="2"/>
      <c r="VDE658" s="2"/>
      <c r="VDF658" s="2"/>
      <c r="VDG658" s="2"/>
      <c r="VDH658" s="2"/>
      <c r="VDI658" s="2"/>
      <c r="VDJ658" s="2"/>
      <c r="VDK658" s="2"/>
      <c r="VDL658" s="2"/>
      <c r="VDM658" s="2"/>
      <c r="VDN658" s="2"/>
      <c r="VDO658" s="2"/>
      <c r="VDP658" s="2"/>
      <c r="VDQ658" s="2"/>
      <c r="VDR658" s="2"/>
      <c r="VDS658" s="2"/>
      <c r="VDT658" s="2"/>
      <c r="VDU658" s="2"/>
      <c r="VDV658" s="2"/>
      <c r="VDW658" s="2"/>
      <c r="VDX658" s="2"/>
      <c r="VDY658" s="2"/>
      <c r="VDZ658" s="2"/>
      <c r="VEA658" s="2"/>
      <c r="VEB658" s="2"/>
      <c r="VEC658" s="2"/>
      <c r="VED658" s="2"/>
      <c r="VEE658" s="2"/>
      <c r="VEF658" s="2"/>
      <c r="VEG658" s="2"/>
      <c r="VEH658" s="2"/>
      <c r="VEI658" s="2"/>
      <c r="VEJ658" s="2"/>
      <c r="VEK658" s="2"/>
      <c r="VEL658" s="2"/>
      <c r="VEM658" s="2"/>
      <c r="VEN658" s="2"/>
      <c r="VEO658" s="2"/>
      <c r="VEP658" s="2"/>
      <c r="VEQ658" s="2"/>
      <c r="VER658" s="2"/>
      <c r="VES658" s="2"/>
      <c r="VET658" s="2"/>
      <c r="VEU658" s="2"/>
      <c r="VEV658" s="2"/>
      <c r="VEW658" s="2"/>
      <c r="VEX658" s="2"/>
      <c r="VEY658" s="2"/>
      <c r="VEZ658" s="2"/>
      <c r="VFA658" s="2"/>
      <c r="VFB658" s="2"/>
      <c r="VFC658" s="2"/>
      <c r="VFD658" s="2"/>
      <c r="VFE658" s="2"/>
      <c r="VFF658" s="2"/>
      <c r="VFG658" s="2"/>
      <c r="VFH658" s="2"/>
      <c r="VFI658" s="2"/>
      <c r="VFJ658" s="2"/>
      <c r="VFK658" s="2"/>
      <c r="VFL658" s="2"/>
      <c r="VFM658" s="2"/>
      <c r="VFN658" s="2"/>
      <c r="VFO658" s="2"/>
      <c r="VFP658" s="2"/>
      <c r="VFQ658" s="2"/>
      <c r="VFR658" s="2"/>
      <c r="VFS658" s="2"/>
      <c r="VFT658" s="2"/>
      <c r="VFU658" s="2"/>
      <c r="VFV658" s="2"/>
      <c r="VFW658" s="2"/>
      <c r="VFX658" s="2"/>
      <c r="VFY658" s="2"/>
      <c r="VFZ658" s="2"/>
      <c r="VGA658" s="2"/>
      <c r="VGB658" s="2"/>
      <c r="VGC658" s="2"/>
      <c r="VGD658" s="2"/>
      <c r="VGE658" s="2"/>
      <c r="VGF658" s="2"/>
      <c r="VGG658" s="2"/>
      <c r="VGH658" s="2"/>
      <c r="VGI658" s="2"/>
      <c r="VGJ658" s="2"/>
      <c r="VGK658" s="2"/>
      <c r="VGL658" s="2"/>
      <c r="VGM658" s="2"/>
      <c r="VGN658" s="2"/>
      <c r="VGO658" s="2"/>
      <c r="VGP658" s="2"/>
      <c r="VGQ658" s="2"/>
      <c r="VGR658" s="2"/>
      <c r="VGS658" s="2"/>
      <c r="VGT658" s="2"/>
      <c r="VGU658" s="2"/>
      <c r="VGV658" s="2"/>
      <c r="VGW658" s="2"/>
      <c r="VGX658" s="2"/>
      <c r="VGY658" s="2"/>
      <c r="VGZ658" s="2"/>
      <c r="VHA658" s="2"/>
      <c r="VHB658" s="2"/>
      <c r="VHC658" s="2"/>
      <c r="VHD658" s="2"/>
      <c r="VHE658" s="2"/>
      <c r="VHF658" s="2"/>
      <c r="VHG658" s="2"/>
      <c r="VHH658" s="2"/>
      <c r="VHI658" s="2"/>
      <c r="VHJ658" s="2"/>
      <c r="VHK658" s="2"/>
      <c r="VHL658" s="2"/>
      <c r="VHM658" s="2"/>
      <c r="VHN658" s="2"/>
      <c r="VHO658" s="2"/>
      <c r="VHP658" s="2"/>
      <c r="VHQ658" s="2"/>
      <c r="VHR658" s="2"/>
      <c r="VHS658" s="2"/>
      <c r="VHT658" s="2"/>
      <c r="VHU658" s="2"/>
      <c r="VHV658" s="2"/>
      <c r="VHW658" s="2"/>
      <c r="VHX658" s="2"/>
      <c r="VHY658" s="2"/>
      <c r="VHZ658" s="2"/>
      <c r="VIA658" s="2"/>
      <c r="VIB658" s="2"/>
      <c r="VIC658" s="2"/>
      <c r="VID658" s="2"/>
      <c r="VIE658" s="2"/>
      <c r="VIF658" s="2"/>
      <c r="VIG658" s="2"/>
      <c r="VIH658" s="2"/>
      <c r="VII658" s="2"/>
      <c r="VIJ658" s="2"/>
      <c r="VIK658" s="2"/>
      <c r="VIL658" s="2"/>
      <c r="VIM658" s="2"/>
      <c r="VIN658" s="2"/>
      <c r="VIO658" s="2"/>
      <c r="VIP658" s="2"/>
      <c r="VIQ658" s="2"/>
      <c r="VIR658" s="2"/>
      <c r="VIS658" s="2"/>
      <c r="VIT658" s="2"/>
      <c r="VIU658" s="2"/>
      <c r="VIV658" s="2"/>
      <c r="VIW658" s="2"/>
      <c r="VIX658" s="2"/>
      <c r="VIY658" s="2"/>
      <c r="VIZ658" s="2"/>
      <c r="VJA658" s="2"/>
      <c r="VJB658" s="2"/>
      <c r="VJC658" s="2"/>
      <c r="VJD658" s="2"/>
      <c r="VJE658" s="2"/>
      <c r="VJF658" s="2"/>
      <c r="VJG658" s="2"/>
      <c r="VJH658" s="2"/>
      <c r="VJI658" s="2"/>
      <c r="VJJ658" s="2"/>
      <c r="VJK658" s="2"/>
      <c r="VJL658" s="2"/>
      <c r="VJM658" s="2"/>
      <c r="VJN658" s="2"/>
      <c r="VJO658" s="2"/>
      <c r="VJP658" s="2"/>
      <c r="VJQ658" s="2"/>
      <c r="VJR658" s="2"/>
      <c r="VJS658" s="2"/>
      <c r="VJT658" s="2"/>
      <c r="VJU658" s="2"/>
      <c r="VJV658" s="2"/>
      <c r="VJW658" s="2"/>
      <c r="VJX658" s="2"/>
      <c r="VJY658" s="2"/>
      <c r="VJZ658" s="2"/>
      <c r="VKA658" s="2"/>
      <c r="VKB658" s="2"/>
      <c r="VKC658" s="2"/>
      <c r="VKD658" s="2"/>
      <c r="VKE658" s="2"/>
      <c r="VKF658" s="2"/>
      <c r="VKG658" s="2"/>
      <c r="VKH658" s="2"/>
      <c r="VKI658" s="2"/>
      <c r="VKJ658" s="2"/>
      <c r="VKK658" s="2"/>
      <c r="VKL658" s="2"/>
      <c r="VKM658" s="2"/>
      <c r="VKN658" s="2"/>
      <c r="VKO658" s="2"/>
      <c r="VKP658" s="2"/>
      <c r="VKQ658" s="2"/>
      <c r="VKR658" s="2"/>
      <c r="VKS658" s="2"/>
      <c r="VKT658" s="2"/>
      <c r="VKU658" s="2"/>
      <c r="VKV658" s="2"/>
      <c r="VKW658" s="2"/>
      <c r="VKX658" s="2"/>
      <c r="VKY658" s="2"/>
      <c r="VKZ658" s="2"/>
      <c r="VLA658" s="2"/>
      <c r="VLB658" s="2"/>
      <c r="VLC658" s="2"/>
      <c r="VLD658" s="2"/>
      <c r="VLE658" s="2"/>
      <c r="VLF658" s="2"/>
      <c r="VLG658" s="2"/>
      <c r="VLH658" s="2"/>
      <c r="VLI658" s="2"/>
      <c r="VLJ658" s="2"/>
      <c r="VLK658" s="2"/>
      <c r="VLL658" s="2"/>
      <c r="VLM658" s="2"/>
      <c r="VLN658" s="2"/>
      <c r="VLO658" s="2"/>
      <c r="VLP658" s="2"/>
      <c r="VLQ658" s="2"/>
      <c r="VLR658" s="2"/>
      <c r="VLS658" s="2"/>
      <c r="VLT658" s="2"/>
      <c r="VLU658" s="2"/>
      <c r="VLV658" s="2"/>
      <c r="VLW658" s="2"/>
      <c r="VLX658" s="2"/>
      <c r="VLY658" s="2"/>
      <c r="VLZ658" s="2"/>
      <c r="VMA658" s="2"/>
      <c r="VMB658" s="2"/>
      <c r="VMC658" s="2"/>
      <c r="VMD658" s="2"/>
      <c r="VME658" s="2"/>
      <c r="VMF658" s="2"/>
      <c r="VMG658" s="2"/>
      <c r="VMH658" s="2"/>
      <c r="VMI658" s="2"/>
      <c r="VMJ658" s="2"/>
      <c r="VMK658" s="2"/>
      <c r="VML658" s="2"/>
      <c r="VMM658" s="2"/>
      <c r="VMN658" s="2"/>
      <c r="VMO658" s="2"/>
      <c r="VMP658" s="2"/>
      <c r="VMQ658" s="2"/>
      <c r="VMR658" s="2"/>
      <c r="VMS658" s="2"/>
      <c r="VMT658" s="2"/>
      <c r="VMU658" s="2"/>
      <c r="VMV658" s="2"/>
      <c r="VMW658" s="2"/>
      <c r="VMX658" s="2"/>
      <c r="VMY658" s="2"/>
      <c r="VMZ658" s="2"/>
      <c r="VNA658" s="2"/>
      <c r="VNB658" s="2"/>
      <c r="VNC658" s="2"/>
      <c r="VND658" s="2"/>
      <c r="VNE658" s="2"/>
      <c r="VNF658" s="2"/>
      <c r="VNG658" s="2"/>
      <c r="VNH658" s="2"/>
      <c r="VNI658" s="2"/>
      <c r="VNJ658" s="2"/>
      <c r="VNK658" s="2"/>
      <c r="VNL658" s="2"/>
      <c r="VNM658" s="2"/>
      <c r="VNN658" s="2"/>
      <c r="VNO658" s="2"/>
      <c r="VNP658" s="2"/>
      <c r="VNQ658" s="2"/>
      <c r="VNR658" s="2"/>
      <c r="VNS658" s="2"/>
      <c r="VNT658" s="2"/>
      <c r="VNU658" s="2"/>
      <c r="VNV658" s="2"/>
      <c r="VNW658" s="2"/>
      <c r="VNX658" s="2"/>
      <c r="VNY658" s="2"/>
      <c r="VNZ658" s="2"/>
      <c r="VOA658" s="2"/>
      <c r="VOB658" s="2"/>
      <c r="VOC658" s="2"/>
      <c r="VOD658" s="2"/>
      <c r="VOE658" s="2"/>
      <c r="VOF658" s="2"/>
      <c r="VOG658" s="2"/>
      <c r="VOH658" s="2"/>
      <c r="VOI658" s="2"/>
      <c r="VOJ658" s="2"/>
      <c r="VOK658" s="2"/>
      <c r="VOL658" s="2"/>
      <c r="VOM658" s="2"/>
      <c r="VON658" s="2"/>
      <c r="VOO658" s="2"/>
      <c r="VOP658" s="2"/>
      <c r="VOQ658" s="2"/>
      <c r="VOR658" s="2"/>
      <c r="VOS658" s="2"/>
      <c r="VOT658" s="2"/>
      <c r="VOU658" s="2"/>
      <c r="VOV658" s="2"/>
      <c r="VOW658" s="2"/>
      <c r="VOX658" s="2"/>
      <c r="VOY658" s="2"/>
      <c r="VOZ658" s="2"/>
      <c r="VPA658" s="2"/>
      <c r="VPB658" s="2"/>
      <c r="VPC658" s="2"/>
      <c r="VPD658" s="2"/>
      <c r="VPE658" s="2"/>
      <c r="VPF658" s="2"/>
      <c r="VPG658" s="2"/>
      <c r="VPH658" s="2"/>
      <c r="VPI658" s="2"/>
      <c r="VPJ658" s="2"/>
      <c r="VPK658" s="2"/>
      <c r="VPL658" s="2"/>
      <c r="VPM658" s="2"/>
      <c r="VPN658" s="2"/>
      <c r="VPO658" s="2"/>
      <c r="VPP658" s="2"/>
      <c r="VPQ658" s="2"/>
      <c r="VPR658" s="2"/>
      <c r="VPS658" s="2"/>
      <c r="VPT658" s="2"/>
      <c r="VPU658" s="2"/>
      <c r="VPV658" s="2"/>
      <c r="VPW658" s="2"/>
      <c r="VPX658" s="2"/>
      <c r="VPY658" s="2"/>
      <c r="VPZ658" s="2"/>
      <c r="VQA658" s="2"/>
      <c r="VQB658" s="2"/>
      <c r="VQC658" s="2"/>
      <c r="VQD658" s="2"/>
      <c r="VQE658" s="2"/>
      <c r="VQF658" s="2"/>
      <c r="VQG658" s="2"/>
      <c r="VQH658" s="2"/>
      <c r="VQI658" s="2"/>
      <c r="VQJ658" s="2"/>
      <c r="VQK658" s="2"/>
      <c r="VQL658" s="2"/>
      <c r="VQM658" s="2"/>
      <c r="VQN658" s="2"/>
      <c r="VQO658" s="2"/>
      <c r="VQP658" s="2"/>
      <c r="VQQ658" s="2"/>
      <c r="VQR658" s="2"/>
      <c r="VQS658" s="2"/>
      <c r="VQT658" s="2"/>
      <c r="VQU658" s="2"/>
      <c r="VQV658" s="2"/>
      <c r="VQW658" s="2"/>
      <c r="VQX658" s="2"/>
      <c r="VQY658" s="2"/>
      <c r="VQZ658" s="2"/>
      <c r="VRA658" s="2"/>
      <c r="VRB658" s="2"/>
      <c r="VRC658" s="2"/>
      <c r="VRD658" s="2"/>
      <c r="VRE658" s="2"/>
      <c r="VRF658" s="2"/>
      <c r="VRG658" s="2"/>
      <c r="VRH658" s="2"/>
      <c r="VRI658" s="2"/>
      <c r="VRJ658" s="2"/>
      <c r="VRK658" s="2"/>
      <c r="VRL658" s="2"/>
      <c r="VRM658" s="2"/>
      <c r="VRN658" s="2"/>
      <c r="VRO658" s="2"/>
      <c r="VRP658" s="2"/>
      <c r="VRQ658" s="2"/>
      <c r="VRR658" s="2"/>
      <c r="VRS658" s="2"/>
      <c r="VRT658" s="2"/>
      <c r="VRU658" s="2"/>
      <c r="VRV658" s="2"/>
      <c r="VRW658" s="2"/>
      <c r="VRX658" s="2"/>
      <c r="VRY658" s="2"/>
      <c r="VRZ658" s="2"/>
      <c r="VSA658" s="2"/>
      <c r="VSB658" s="2"/>
      <c r="VSC658" s="2"/>
      <c r="VSD658" s="2"/>
      <c r="VSE658" s="2"/>
      <c r="VSF658" s="2"/>
      <c r="VSG658" s="2"/>
      <c r="VSH658" s="2"/>
      <c r="VSI658" s="2"/>
      <c r="VSJ658" s="2"/>
      <c r="VSK658" s="2"/>
      <c r="VSL658" s="2"/>
      <c r="VSM658" s="2"/>
      <c r="VSN658" s="2"/>
      <c r="VSO658" s="2"/>
      <c r="VSP658" s="2"/>
      <c r="VSQ658" s="2"/>
      <c r="VSR658" s="2"/>
      <c r="VSS658" s="2"/>
      <c r="VST658" s="2"/>
      <c r="VSU658" s="2"/>
      <c r="VSV658" s="2"/>
      <c r="VSW658" s="2"/>
      <c r="VSX658" s="2"/>
      <c r="VSY658" s="2"/>
      <c r="VSZ658" s="2"/>
      <c r="VTA658" s="2"/>
      <c r="VTB658" s="2"/>
      <c r="VTC658" s="2"/>
      <c r="VTD658" s="2"/>
      <c r="VTE658" s="2"/>
      <c r="VTF658" s="2"/>
      <c r="VTG658" s="2"/>
      <c r="VTH658" s="2"/>
      <c r="VTI658" s="2"/>
      <c r="VTJ658" s="2"/>
      <c r="VTK658" s="2"/>
      <c r="VTL658" s="2"/>
      <c r="VTM658" s="2"/>
      <c r="VTN658" s="2"/>
      <c r="VTO658" s="2"/>
      <c r="VTP658" s="2"/>
      <c r="VTQ658" s="2"/>
      <c r="VTR658" s="2"/>
      <c r="VTS658" s="2"/>
      <c r="VTT658" s="2"/>
      <c r="VTU658" s="2"/>
      <c r="VTV658" s="2"/>
      <c r="VTW658" s="2"/>
      <c r="VTX658" s="2"/>
      <c r="VTY658" s="2"/>
      <c r="VTZ658" s="2"/>
      <c r="VUA658" s="2"/>
      <c r="VUB658" s="2"/>
      <c r="VUC658" s="2"/>
      <c r="VUD658" s="2"/>
      <c r="VUE658" s="2"/>
      <c r="VUF658" s="2"/>
      <c r="VUG658" s="2"/>
      <c r="VUH658" s="2"/>
      <c r="VUI658" s="2"/>
      <c r="VUJ658" s="2"/>
      <c r="VUK658" s="2"/>
      <c r="VUL658" s="2"/>
      <c r="VUM658" s="2"/>
      <c r="VUN658" s="2"/>
      <c r="VUO658" s="2"/>
      <c r="VUP658" s="2"/>
      <c r="VUQ658" s="2"/>
      <c r="VUR658" s="2"/>
      <c r="VUS658" s="2"/>
      <c r="VUT658" s="2"/>
      <c r="VUU658" s="2"/>
      <c r="VUV658" s="2"/>
      <c r="VUW658" s="2"/>
      <c r="VUX658" s="2"/>
      <c r="VUY658" s="2"/>
      <c r="VUZ658" s="2"/>
      <c r="VVA658" s="2"/>
      <c r="VVB658" s="2"/>
      <c r="VVC658" s="2"/>
      <c r="VVD658" s="2"/>
      <c r="VVE658" s="2"/>
      <c r="VVF658" s="2"/>
      <c r="VVG658" s="2"/>
      <c r="VVH658" s="2"/>
      <c r="VVI658" s="2"/>
      <c r="VVJ658" s="2"/>
      <c r="VVK658" s="2"/>
      <c r="VVL658" s="2"/>
      <c r="VVM658" s="2"/>
      <c r="VVN658" s="2"/>
      <c r="VVO658" s="2"/>
      <c r="VVP658" s="2"/>
      <c r="VVQ658" s="2"/>
      <c r="VVR658" s="2"/>
      <c r="VVS658" s="2"/>
      <c r="VVT658" s="2"/>
      <c r="VVU658" s="2"/>
      <c r="VVV658" s="2"/>
      <c r="VVW658" s="2"/>
      <c r="VVX658" s="2"/>
      <c r="VVY658" s="2"/>
      <c r="VVZ658" s="2"/>
      <c r="VWA658" s="2"/>
      <c r="VWB658" s="2"/>
      <c r="VWC658" s="2"/>
      <c r="VWD658" s="2"/>
      <c r="VWE658" s="2"/>
      <c r="VWF658" s="2"/>
      <c r="VWG658" s="2"/>
      <c r="VWH658" s="2"/>
      <c r="VWI658" s="2"/>
      <c r="VWJ658" s="2"/>
      <c r="VWK658" s="2"/>
      <c r="VWL658" s="2"/>
      <c r="VWM658" s="2"/>
      <c r="VWN658" s="2"/>
      <c r="VWO658" s="2"/>
      <c r="VWP658" s="2"/>
      <c r="VWQ658" s="2"/>
      <c r="VWR658" s="2"/>
      <c r="VWS658" s="2"/>
      <c r="VWT658" s="2"/>
      <c r="VWU658" s="2"/>
      <c r="VWV658" s="2"/>
      <c r="VWW658" s="2"/>
      <c r="VWX658" s="2"/>
      <c r="VWY658" s="2"/>
      <c r="VWZ658" s="2"/>
      <c r="VXA658" s="2"/>
      <c r="VXB658" s="2"/>
      <c r="VXC658" s="2"/>
      <c r="VXD658" s="2"/>
      <c r="VXE658" s="2"/>
      <c r="VXF658" s="2"/>
      <c r="VXG658" s="2"/>
      <c r="VXH658" s="2"/>
      <c r="VXI658" s="2"/>
      <c r="VXJ658" s="2"/>
      <c r="VXK658" s="2"/>
      <c r="VXL658" s="2"/>
      <c r="VXM658" s="2"/>
      <c r="VXN658" s="2"/>
      <c r="VXO658" s="2"/>
      <c r="VXP658" s="2"/>
      <c r="VXQ658" s="2"/>
      <c r="VXR658" s="2"/>
      <c r="VXS658" s="2"/>
      <c r="VXT658" s="2"/>
      <c r="VXU658" s="2"/>
      <c r="VXV658" s="2"/>
      <c r="VXW658" s="2"/>
      <c r="VXX658" s="2"/>
      <c r="VXY658" s="2"/>
      <c r="VXZ658" s="2"/>
      <c r="VYA658" s="2"/>
      <c r="VYB658" s="2"/>
      <c r="VYC658" s="2"/>
      <c r="VYD658" s="2"/>
      <c r="VYE658" s="2"/>
      <c r="VYF658" s="2"/>
      <c r="VYG658" s="2"/>
      <c r="VYH658" s="2"/>
      <c r="VYI658" s="2"/>
      <c r="VYJ658" s="2"/>
      <c r="VYK658" s="2"/>
      <c r="VYL658" s="2"/>
      <c r="VYM658" s="2"/>
      <c r="VYN658" s="2"/>
      <c r="VYO658" s="2"/>
      <c r="VYP658" s="2"/>
      <c r="VYQ658" s="2"/>
      <c r="VYR658" s="2"/>
      <c r="VYS658" s="2"/>
      <c r="VYT658" s="2"/>
      <c r="VYU658" s="2"/>
      <c r="VYV658" s="2"/>
      <c r="VYW658" s="2"/>
      <c r="VYX658" s="2"/>
      <c r="VYY658" s="2"/>
      <c r="VYZ658" s="2"/>
      <c r="VZA658" s="2"/>
      <c r="VZB658" s="2"/>
      <c r="VZC658" s="2"/>
      <c r="VZD658" s="2"/>
      <c r="VZE658" s="2"/>
      <c r="VZF658" s="2"/>
      <c r="VZG658" s="2"/>
      <c r="VZH658" s="2"/>
      <c r="VZI658" s="2"/>
      <c r="VZJ658" s="2"/>
      <c r="VZK658" s="2"/>
      <c r="VZL658" s="2"/>
      <c r="VZM658" s="2"/>
      <c r="VZN658" s="2"/>
      <c r="VZO658" s="2"/>
      <c r="VZP658" s="2"/>
      <c r="VZQ658" s="2"/>
      <c r="VZR658" s="2"/>
      <c r="VZS658" s="2"/>
      <c r="VZT658" s="2"/>
      <c r="VZU658" s="2"/>
      <c r="VZV658" s="2"/>
      <c r="VZW658" s="2"/>
      <c r="VZX658" s="2"/>
      <c r="VZY658" s="2"/>
      <c r="VZZ658" s="2"/>
      <c r="WAA658" s="2"/>
      <c r="WAB658" s="2"/>
      <c r="WAC658" s="2"/>
      <c r="WAD658" s="2"/>
      <c r="WAE658" s="2"/>
      <c r="WAF658" s="2"/>
      <c r="WAG658" s="2"/>
      <c r="WAH658" s="2"/>
      <c r="WAI658" s="2"/>
      <c r="WAJ658" s="2"/>
      <c r="WAK658" s="2"/>
      <c r="WAL658" s="2"/>
      <c r="WAM658" s="2"/>
      <c r="WAN658" s="2"/>
      <c r="WAO658" s="2"/>
      <c r="WAP658" s="2"/>
      <c r="WAQ658" s="2"/>
      <c r="WAR658" s="2"/>
      <c r="WAS658" s="2"/>
      <c r="WAT658" s="2"/>
      <c r="WAU658" s="2"/>
      <c r="WAV658" s="2"/>
      <c r="WAW658" s="2"/>
      <c r="WAX658" s="2"/>
      <c r="WAY658" s="2"/>
      <c r="WAZ658" s="2"/>
      <c r="WBA658" s="2"/>
      <c r="WBB658" s="2"/>
      <c r="WBC658" s="2"/>
      <c r="WBD658" s="2"/>
      <c r="WBE658" s="2"/>
      <c r="WBF658" s="2"/>
      <c r="WBG658" s="2"/>
      <c r="WBH658" s="2"/>
      <c r="WBI658" s="2"/>
      <c r="WBJ658" s="2"/>
      <c r="WBK658" s="2"/>
      <c r="WBL658" s="2"/>
      <c r="WBM658" s="2"/>
      <c r="WBN658" s="2"/>
      <c r="WBO658" s="2"/>
      <c r="WBP658" s="2"/>
      <c r="WBQ658" s="2"/>
      <c r="WBR658" s="2"/>
      <c r="WBS658" s="2"/>
      <c r="WBT658" s="2"/>
      <c r="WBU658" s="2"/>
      <c r="WBV658" s="2"/>
      <c r="WBW658" s="2"/>
      <c r="WBX658" s="2"/>
      <c r="WBY658" s="2"/>
      <c r="WBZ658" s="2"/>
      <c r="WCA658" s="2"/>
      <c r="WCB658" s="2"/>
      <c r="WCC658" s="2"/>
      <c r="WCD658" s="2"/>
      <c r="WCE658" s="2"/>
      <c r="WCF658" s="2"/>
      <c r="WCG658" s="2"/>
      <c r="WCH658" s="2"/>
      <c r="WCI658" s="2"/>
      <c r="WCJ658" s="2"/>
      <c r="WCK658" s="2"/>
      <c r="WCL658" s="2"/>
      <c r="WCM658" s="2"/>
      <c r="WCN658" s="2"/>
      <c r="WCO658" s="2"/>
      <c r="WCP658" s="2"/>
      <c r="WCQ658" s="2"/>
      <c r="WCR658" s="2"/>
      <c r="WCS658" s="2"/>
      <c r="WCT658" s="2"/>
      <c r="WCU658" s="2"/>
      <c r="WCV658" s="2"/>
      <c r="WCW658" s="2"/>
      <c r="WCX658" s="2"/>
      <c r="WCY658" s="2"/>
      <c r="WCZ658" s="2"/>
      <c r="WDA658" s="2"/>
      <c r="WDB658" s="2"/>
      <c r="WDC658" s="2"/>
      <c r="WDD658" s="2"/>
      <c r="WDE658" s="2"/>
      <c r="WDF658" s="2"/>
      <c r="WDG658" s="2"/>
      <c r="WDH658" s="2"/>
      <c r="WDI658" s="2"/>
      <c r="WDJ658" s="2"/>
      <c r="WDK658" s="2"/>
      <c r="WDL658" s="2"/>
      <c r="WDM658" s="2"/>
      <c r="WDN658" s="2"/>
      <c r="WDO658" s="2"/>
      <c r="WDP658" s="2"/>
      <c r="WDQ658" s="2"/>
      <c r="WDR658" s="2"/>
      <c r="WDS658" s="2"/>
      <c r="WDT658" s="2"/>
      <c r="WDU658" s="2"/>
      <c r="WDV658" s="2"/>
      <c r="WDW658" s="2"/>
      <c r="WDX658" s="2"/>
      <c r="WDY658" s="2"/>
      <c r="WDZ658" s="2"/>
      <c r="WEA658" s="2"/>
      <c r="WEB658" s="2"/>
      <c r="WEC658" s="2"/>
      <c r="WED658" s="2"/>
      <c r="WEE658" s="2"/>
      <c r="WEF658" s="2"/>
      <c r="WEG658" s="2"/>
      <c r="WEH658" s="2"/>
      <c r="WEI658" s="2"/>
      <c r="WEJ658" s="2"/>
      <c r="WEK658" s="2"/>
      <c r="WEL658" s="2"/>
      <c r="WEM658" s="2"/>
      <c r="WEN658" s="2"/>
      <c r="WEO658" s="2"/>
      <c r="WEP658" s="2"/>
      <c r="WEQ658" s="2"/>
      <c r="WER658" s="2"/>
      <c r="WES658" s="2"/>
      <c r="WET658" s="2"/>
      <c r="WEU658" s="2"/>
      <c r="WEV658" s="2"/>
      <c r="WEW658" s="2"/>
      <c r="WEX658" s="2"/>
      <c r="WEY658" s="2"/>
      <c r="WEZ658" s="2"/>
      <c r="WFA658" s="2"/>
      <c r="WFB658" s="2"/>
      <c r="WFC658" s="2"/>
      <c r="WFD658" s="2"/>
      <c r="WFE658" s="2"/>
      <c r="WFF658" s="2"/>
      <c r="WFG658" s="2"/>
      <c r="WFH658" s="2"/>
      <c r="WFI658" s="2"/>
      <c r="WFJ658" s="2"/>
      <c r="WFK658" s="2"/>
      <c r="WFL658" s="2"/>
      <c r="WFM658" s="2"/>
      <c r="WFN658" s="2"/>
      <c r="WFO658" s="2"/>
      <c r="WFP658" s="2"/>
      <c r="WFQ658" s="2"/>
      <c r="WFR658" s="2"/>
      <c r="WFS658" s="2"/>
      <c r="WFT658" s="2"/>
      <c r="WFU658" s="2"/>
      <c r="WFV658" s="2"/>
      <c r="WFW658" s="2"/>
      <c r="WFX658" s="2"/>
      <c r="WFY658" s="2"/>
      <c r="WFZ658" s="2"/>
      <c r="WGA658" s="2"/>
      <c r="WGB658" s="2"/>
      <c r="WGC658" s="2"/>
      <c r="WGD658" s="2"/>
      <c r="WGE658" s="2"/>
      <c r="WGF658" s="2"/>
      <c r="WGG658" s="2"/>
      <c r="WGH658" s="2"/>
      <c r="WGI658" s="2"/>
      <c r="WGJ658" s="2"/>
      <c r="WGK658" s="2"/>
      <c r="WGL658" s="2"/>
      <c r="WGM658" s="2"/>
      <c r="WGN658" s="2"/>
      <c r="WGO658" s="2"/>
      <c r="WGP658" s="2"/>
      <c r="WGQ658" s="2"/>
      <c r="WGR658" s="2"/>
      <c r="WGS658" s="2"/>
      <c r="WGT658" s="2"/>
      <c r="WGU658" s="2"/>
      <c r="WGV658" s="2"/>
      <c r="WGW658" s="2"/>
      <c r="WGX658" s="2"/>
      <c r="WGY658" s="2"/>
      <c r="WGZ658" s="2"/>
      <c r="WHA658" s="2"/>
      <c r="WHB658" s="2"/>
      <c r="WHC658" s="2"/>
      <c r="WHD658" s="2"/>
      <c r="WHE658" s="2"/>
      <c r="WHF658" s="2"/>
      <c r="WHG658" s="2"/>
      <c r="WHH658" s="2"/>
      <c r="WHI658" s="2"/>
      <c r="WHJ658" s="2"/>
      <c r="WHK658" s="2"/>
      <c r="WHL658" s="2"/>
      <c r="WHM658" s="2"/>
      <c r="WHN658" s="2"/>
      <c r="WHO658" s="2"/>
      <c r="WHP658" s="2"/>
      <c r="WHQ658" s="2"/>
      <c r="WHR658" s="2"/>
      <c r="WHS658" s="2"/>
      <c r="WHT658" s="2"/>
      <c r="WHU658" s="2"/>
      <c r="WHV658" s="2"/>
      <c r="WHW658" s="2"/>
      <c r="WHX658" s="2"/>
      <c r="WHY658" s="2"/>
      <c r="WHZ658" s="2"/>
      <c r="WIA658" s="2"/>
      <c r="WIB658" s="2"/>
      <c r="WIC658" s="2"/>
      <c r="WID658" s="2"/>
      <c r="WIE658" s="2"/>
      <c r="WIF658" s="2"/>
      <c r="WIG658" s="2"/>
      <c r="WIH658" s="2"/>
      <c r="WII658" s="2"/>
      <c r="WIJ658" s="2"/>
      <c r="WIK658" s="2"/>
      <c r="WIL658" s="2"/>
      <c r="WIM658" s="2"/>
      <c r="WIN658" s="2"/>
      <c r="WIO658" s="2"/>
      <c r="WIP658" s="2"/>
      <c r="WIQ658" s="2"/>
      <c r="WIR658" s="2"/>
      <c r="WIS658" s="2"/>
      <c r="WIT658" s="2"/>
      <c r="WIU658" s="2"/>
      <c r="WIV658" s="2"/>
      <c r="WIW658" s="2"/>
      <c r="WIX658" s="2"/>
      <c r="WIY658" s="2"/>
      <c r="WIZ658" s="2"/>
      <c r="WJA658" s="2"/>
      <c r="WJB658" s="2"/>
      <c r="WJC658" s="2"/>
      <c r="WJD658" s="2"/>
      <c r="WJE658" s="2"/>
      <c r="WJF658" s="2"/>
      <c r="WJG658" s="2"/>
      <c r="WJH658" s="2"/>
      <c r="WJI658" s="2"/>
      <c r="WJJ658" s="2"/>
      <c r="WJK658" s="2"/>
      <c r="WJL658" s="2"/>
      <c r="WJM658" s="2"/>
      <c r="WJN658" s="2"/>
      <c r="WJO658" s="2"/>
      <c r="WJP658" s="2"/>
      <c r="WJQ658" s="2"/>
      <c r="WJR658" s="2"/>
      <c r="WJS658" s="2"/>
      <c r="WJT658" s="2"/>
      <c r="WJU658" s="2"/>
      <c r="WJV658" s="2"/>
      <c r="WJW658" s="2"/>
      <c r="WJX658" s="2"/>
      <c r="WJY658" s="2"/>
      <c r="WJZ658" s="2"/>
      <c r="WKA658" s="2"/>
      <c r="WKB658" s="2"/>
      <c r="WKC658" s="2"/>
      <c r="WKD658" s="2"/>
      <c r="WKE658" s="2"/>
      <c r="WKF658" s="2"/>
      <c r="WKG658" s="2"/>
      <c r="WKH658" s="2"/>
      <c r="WKI658" s="2"/>
      <c r="WKJ658" s="2"/>
      <c r="WKK658" s="2"/>
      <c r="WKL658" s="2"/>
      <c r="WKM658" s="2"/>
      <c r="WKN658" s="2"/>
      <c r="WKO658" s="2"/>
      <c r="WKP658" s="2"/>
      <c r="WKQ658" s="2"/>
      <c r="WKR658" s="2"/>
      <c r="WKS658" s="2"/>
      <c r="WKT658" s="2"/>
      <c r="WKU658" s="2"/>
      <c r="WKV658" s="2"/>
      <c r="WKW658" s="2"/>
      <c r="WKX658" s="2"/>
      <c r="WKY658" s="2"/>
      <c r="WKZ658" s="2"/>
      <c r="WLA658" s="2"/>
      <c r="WLB658" s="2"/>
      <c r="WLC658" s="2"/>
      <c r="WLD658" s="2"/>
      <c r="WLE658" s="2"/>
      <c r="WLF658" s="2"/>
      <c r="WLG658" s="2"/>
      <c r="WLH658" s="2"/>
      <c r="WLI658" s="2"/>
      <c r="WLJ658" s="2"/>
      <c r="WLK658" s="2"/>
      <c r="WLL658" s="2"/>
      <c r="WLM658" s="2"/>
      <c r="WLN658" s="2"/>
      <c r="WLO658" s="2"/>
      <c r="WLP658" s="2"/>
      <c r="WLQ658" s="2"/>
      <c r="WLR658" s="2"/>
      <c r="WLS658" s="2"/>
      <c r="WLT658" s="2"/>
      <c r="WLU658" s="2"/>
      <c r="WLV658" s="2"/>
      <c r="WLW658" s="2"/>
      <c r="WLX658" s="2"/>
      <c r="WLY658" s="2"/>
      <c r="WLZ658" s="2"/>
      <c r="WMA658" s="2"/>
      <c r="WMB658" s="2"/>
      <c r="WMC658" s="2"/>
      <c r="WMD658" s="2"/>
      <c r="WME658" s="2"/>
      <c r="WMF658" s="2"/>
      <c r="WMG658" s="2"/>
      <c r="WMH658" s="2"/>
      <c r="WMI658" s="2"/>
      <c r="WMJ658" s="2"/>
      <c r="WMK658" s="2"/>
      <c r="WML658" s="2"/>
      <c r="WMM658" s="2"/>
      <c r="WMN658" s="2"/>
      <c r="WMO658" s="2"/>
      <c r="WMP658" s="2"/>
      <c r="WMQ658" s="2"/>
      <c r="WMR658" s="2"/>
      <c r="WMS658" s="2"/>
      <c r="WMT658" s="2"/>
      <c r="WMU658" s="2"/>
      <c r="WMV658" s="2"/>
      <c r="WMW658" s="2"/>
      <c r="WMX658" s="2"/>
      <c r="WMY658" s="2"/>
      <c r="WMZ658" s="2"/>
      <c r="WNA658" s="2"/>
      <c r="WNB658" s="2"/>
      <c r="WNC658" s="2"/>
      <c r="WND658" s="2"/>
      <c r="WNE658" s="2"/>
      <c r="WNF658" s="2"/>
      <c r="WNG658" s="2"/>
      <c r="WNH658" s="2"/>
      <c r="WNI658" s="2"/>
      <c r="WNJ658" s="2"/>
      <c r="WNK658" s="2"/>
      <c r="WNL658" s="2"/>
      <c r="WNM658" s="2"/>
      <c r="WNN658" s="2"/>
      <c r="WNO658" s="2"/>
      <c r="WNP658" s="2"/>
      <c r="WNQ658" s="2"/>
      <c r="WNR658" s="2"/>
      <c r="WNS658" s="2"/>
      <c r="WNT658" s="2"/>
      <c r="WNU658" s="2"/>
      <c r="WNV658" s="2"/>
      <c r="WNW658" s="2"/>
      <c r="WNX658" s="2"/>
      <c r="WNY658" s="2"/>
      <c r="WNZ658" s="2"/>
      <c r="WOA658" s="2"/>
      <c r="WOB658" s="2"/>
      <c r="WOC658" s="2"/>
      <c r="WOD658" s="2"/>
      <c r="WOE658" s="2"/>
      <c r="WOF658" s="2"/>
      <c r="WOG658" s="2"/>
      <c r="WOH658" s="2"/>
      <c r="WOI658" s="2"/>
      <c r="WOJ658" s="2"/>
      <c r="WOK658" s="2"/>
      <c r="WOL658" s="2"/>
      <c r="WOM658" s="2"/>
      <c r="WON658" s="2"/>
      <c r="WOO658" s="2"/>
      <c r="WOP658" s="2"/>
      <c r="WOQ658" s="2"/>
      <c r="WOR658" s="2"/>
      <c r="WOS658" s="2"/>
      <c r="WOT658" s="2"/>
      <c r="WOU658" s="2"/>
      <c r="WOV658" s="2"/>
      <c r="WOW658" s="2"/>
      <c r="WOX658" s="2"/>
      <c r="WOY658" s="2"/>
      <c r="WOZ658" s="2"/>
      <c r="WPA658" s="2"/>
      <c r="WPB658" s="2"/>
      <c r="WPC658" s="2"/>
      <c r="WPD658" s="2"/>
      <c r="WPE658" s="2"/>
      <c r="WPF658" s="2"/>
      <c r="WPG658" s="2"/>
      <c r="WPH658" s="2"/>
      <c r="WPI658" s="2"/>
      <c r="WPJ658" s="2"/>
      <c r="WPK658" s="2"/>
      <c r="WPL658" s="2"/>
      <c r="WPM658" s="2"/>
      <c r="WPN658" s="2"/>
      <c r="WPO658" s="2"/>
      <c r="WPP658" s="2"/>
      <c r="WPQ658" s="2"/>
      <c r="WPR658" s="2"/>
      <c r="WPS658" s="2"/>
      <c r="WPT658" s="2"/>
      <c r="WPU658" s="2"/>
      <c r="WPV658" s="2"/>
      <c r="WPW658" s="2"/>
      <c r="WPX658" s="2"/>
      <c r="WPY658" s="2"/>
      <c r="WPZ658" s="2"/>
      <c r="WQA658" s="2"/>
      <c r="WQB658" s="2"/>
      <c r="WQC658" s="2"/>
      <c r="WQD658" s="2"/>
      <c r="WQE658" s="2"/>
      <c r="WQF658" s="2"/>
      <c r="WQG658" s="2"/>
      <c r="WQH658" s="2"/>
      <c r="WQI658" s="2"/>
      <c r="WQJ658" s="2"/>
      <c r="WQK658" s="2"/>
      <c r="WQL658" s="2"/>
      <c r="WQM658" s="2"/>
      <c r="WQN658" s="2"/>
      <c r="WQO658" s="2"/>
      <c r="WQP658" s="2"/>
      <c r="WQQ658" s="2"/>
      <c r="WQR658" s="2"/>
      <c r="WQS658" s="2"/>
      <c r="WQT658" s="2"/>
      <c r="WQU658" s="2"/>
      <c r="WQV658" s="2"/>
      <c r="WQW658" s="2"/>
      <c r="WQX658" s="2"/>
      <c r="WQY658" s="2"/>
      <c r="WQZ658" s="2"/>
      <c r="WRA658" s="2"/>
      <c r="WRB658" s="2"/>
      <c r="WRC658" s="2"/>
      <c r="WRD658" s="2"/>
      <c r="WRE658" s="2"/>
      <c r="WRF658" s="2"/>
      <c r="WRG658" s="2"/>
      <c r="WRH658" s="2"/>
      <c r="WRI658" s="2"/>
      <c r="WRJ658" s="2"/>
      <c r="WRK658" s="2"/>
      <c r="WRL658" s="2"/>
      <c r="WRM658" s="2"/>
      <c r="WRN658" s="2"/>
      <c r="WRO658" s="2"/>
      <c r="WRP658" s="2"/>
      <c r="WRQ658" s="2"/>
      <c r="WRR658" s="2"/>
      <c r="WRS658" s="2"/>
      <c r="WRT658" s="2"/>
      <c r="WRU658" s="2"/>
      <c r="WRV658" s="2"/>
      <c r="WRW658" s="2"/>
      <c r="WRX658" s="2"/>
      <c r="WRY658" s="2"/>
      <c r="WRZ658" s="2"/>
      <c r="WSA658" s="2"/>
      <c r="WSB658" s="2"/>
      <c r="WSC658" s="2"/>
      <c r="WSD658" s="2"/>
      <c r="WSE658" s="2"/>
      <c r="WSF658" s="2"/>
      <c r="WSG658" s="2"/>
      <c r="WSH658" s="2"/>
      <c r="WSI658" s="2"/>
      <c r="WSJ658" s="2"/>
      <c r="WSK658" s="2"/>
      <c r="WSL658" s="2"/>
      <c r="WSM658" s="2"/>
      <c r="WSN658" s="2"/>
      <c r="WSO658" s="2"/>
      <c r="WSP658" s="2"/>
      <c r="WSQ658" s="2"/>
      <c r="WSR658" s="2"/>
      <c r="WSS658" s="2"/>
      <c r="WST658" s="2"/>
      <c r="WSU658" s="2"/>
      <c r="WSV658" s="2"/>
      <c r="WSW658" s="2"/>
      <c r="WSX658" s="2"/>
      <c r="WSY658" s="2"/>
      <c r="WSZ658" s="2"/>
      <c r="WTA658" s="2"/>
      <c r="WTB658" s="2"/>
      <c r="WTC658" s="2"/>
      <c r="WTD658" s="2"/>
      <c r="WTE658" s="2"/>
      <c r="WTF658" s="2"/>
      <c r="WTG658" s="2"/>
      <c r="WTH658" s="2"/>
      <c r="WTI658" s="2"/>
      <c r="WTJ658" s="2"/>
      <c r="WTK658" s="2"/>
      <c r="WTL658" s="2"/>
      <c r="WTM658" s="2"/>
      <c r="WTN658" s="2"/>
      <c r="WTO658" s="2"/>
      <c r="WTP658" s="2"/>
      <c r="WTQ658" s="2"/>
      <c r="WTR658" s="2"/>
      <c r="WTS658" s="2"/>
      <c r="WTT658" s="2"/>
      <c r="WTU658" s="2"/>
      <c r="WTV658" s="2"/>
      <c r="WTW658" s="2"/>
      <c r="WTX658" s="2"/>
      <c r="WTY658" s="2"/>
      <c r="WTZ658" s="2"/>
      <c r="WUA658" s="2"/>
      <c r="WUB658" s="2"/>
      <c r="WUC658" s="2"/>
      <c r="WUD658" s="2"/>
      <c r="WUE658" s="2"/>
      <c r="WUF658" s="2"/>
      <c r="WUG658" s="2"/>
      <c r="WUH658" s="2"/>
      <c r="WUI658" s="2"/>
      <c r="WUJ658" s="2"/>
      <c r="WUK658" s="2"/>
      <c r="WUL658" s="2"/>
      <c r="WUM658" s="2"/>
      <c r="WUN658" s="2"/>
      <c r="WUO658" s="2"/>
      <c r="WUP658" s="2"/>
      <c r="WUQ658" s="2"/>
      <c r="WUR658" s="2"/>
      <c r="WUS658" s="2"/>
      <c r="WUT658" s="2"/>
      <c r="WUU658" s="2"/>
      <c r="WUV658" s="2"/>
      <c r="WUW658" s="2"/>
      <c r="WUX658" s="2"/>
      <c r="WUY658" s="2"/>
      <c r="WUZ658" s="2"/>
      <c r="WVA658" s="2"/>
      <c r="WVB658" s="2"/>
      <c r="WVC658" s="2"/>
      <c r="WVD658" s="2"/>
      <c r="WVE658" s="2"/>
      <c r="WVF658" s="2"/>
      <c r="WVG658" s="2"/>
      <c r="WVH658" s="2"/>
      <c r="WVI658" s="2"/>
      <c r="WVJ658" s="2"/>
      <c r="WVK658" s="2"/>
      <c r="WVL658" s="2"/>
      <c r="WVM658" s="2"/>
      <c r="WVN658" s="2"/>
      <c r="WVO658" s="2"/>
      <c r="WVP658" s="2"/>
      <c r="WVQ658" s="2"/>
      <c r="WVR658" s="2"/>
      <c r="WVS658" s="2"/>
      <c r="WVT658" s="2"/>
      <c r="WVU658" s="2"/>
      <c r="WVV658" s="2"/>
      <c r="WVW658" s="2"/>
      <c r="WVX658" s="2"/>
      <c r="WVY658" s="2"/>
      <c r="WVZ658" s="2"/>
      <c r="WWA658" s="2"/>
      <c r="WWB658" s="2"/>
      <c r="WWC658" s="2"/>
      <c r="WWD658" s="2"/>
      <c r="WWE658" s="2"/>
      <c r="WWF658" s="2"/>
      <c r="WWG658" s="2"/>
      <c r="WWH658" s="2"/>
      <c r="WWI658" s="2"/>
      <c r="WWJ658" s="2"/>
      <c r="WWK658" s="2"/>
      <c r="WWL658" s="2"/>
      <c r="WWM658" s="2"/>
      <c r="WWN658" s="2"/>
      <c r="WWO658" s="2"/>
      <c r="WWP658" s="2"/>
      <c r="WWQ658" s="2"/>
      <c r="WWR658" s="2"/>
      <c r="WWS658" s="2"/>
      <c r="WWT658" s="2"/>
      <c r="WWU658" s="2"/>
      <c r="WWV658" s="2"/>
      <c r="WWW658" s="2"/>
      <c r="WWX658" s="2"/>
      <c r="WWY658" s="2"/>
      <c r="WWZ658" s="2"/>
      <c r="WXA658" s="2"/>
      <c r="WXB658" s="2"/>
      <c r="WXC658" s="2"/>
      <c r="WXD658" s="2"/>
      <c r="WXE658" s="2"/>
      <c r="WXF658" s="2"/>
      <c r="WXG658" s="2"/>
      <c r="WXH658" s="2"/>
      <c r="WXI658" s="2"/>
      <c r="WXJ658" s="2"/>
      <c r="WXK658" s="2"/>
      <c r="WXL658" s="2"/>
      <c r="WXM658" s="2"/>
      <c r="WXN658" s="2"/>
      <c r="WXO658" s="2"/>
      <c r="WXP658" s="2"/>
      <c r="WXQ658" s="2"/>
      <c r="WXR658" s="2"/>
      <c r="WXS658" s="2"/>
      <c r="WXT658" s="2"/>
      <c r="WXU658" s="2"/>
      <c r="WXV658" s="2"/>
      <c r="WXW658" s="2"/>
      <c r="WXX658" s="2"/>
      <c r="WXY658" s="2"/>
      <c r="WXZ658" s="2"/>
      <c r="WYA658" s="2"/>
      <c r="WYB658" s="2"/>
      <c r="WYC658" s="2"/>
      <c r="WYD658" s="2"/>
      <c r="WYE658" s="2"/>
      <c r="WYF658" s="2"/>
      <c r="WYG658" s="2"/>
      <c r="WYH658" s="2"/>
      <c r="WYI658" s="2"/>
      <c r="WYJ658" s="2"/>
      <c r="WYK658" s="2"/>
      <c r="WYL658" s="2"/>
      <c r="WYM658" s="2"/>
      <c r="WYN658" s="2"/>
      <c r="WYO658" s="2"/>
      <c r="WYP658" s="2"/>
      <c r="WYQ658" s="2"/>
      <c r="WYR658" s="2"/>
      <c r="WYS658" s="2"/>
      <c r="WYT658" s="2"/>
      <c r="WYU658" s="2"/>
      <c r="WYV658" s="2"/>
      <c r="WYW658" s="2"/>
      <c r="WYX658" s="2"/>
      <c r="WYY658" s="2"/>
      <c r="WYZ658" s="2"/>
      <c r="WZA658" s="2"/>
      <c r="WZB658" s="2"/>
      <c r="WZC658" s="2"/>
      <c r="WZD658" s="2"/>
      <c r="WZE658" s="2"/>
      <c r="WZF658" s="2"/>
      <c r="WZG658" s="2"/>
      <c r="WZH658" s="2"/>
      <c r="WZI658" s="2"/>
      <c r="WZJ658" s="2"/>
      <c r="WZK658" s="2"/>
      <c r="WZL658" s="2"/>
      <c r="WZM658" s="2"/>
      <c r="WZN658" s="2"/>
      <c r="WZO658" s="2"/>
      <c r="WZP658" s="2"/>
      <c r="WZQ658" s="2"/>
      <c r="WZR658" s="2"/>
      <c r="WZS658" s="2"/>
      <c r="WZT658" s="2"/>
      <c r="WZU658" s="2"/>
      <c r="WZV658" s="2"/>
      <c r="WZW658" s="2"/>
      <c r="WZX658" s="2"/>
      <c r="WZY658" s="2"/>
      <c r="WZZ658" s="2"/>
      <c r="XAA658" s="2"/>
      <c r="XAB658" s="2"/>
      <c r="XAC658" s="2"/>
      <c r="XAD658" s="2"/>
      <c r="XAE658" s="2"/>
      <c r="XAF658" s="2"/>
      <c r="XAG658" s="2"/>
      <c r="XAH658" s="2"/>
      <c r="XAI658" s="2"/>
      <c r="XAJ658" s="2"/>
      <c r="XAK658" s="2"/>
      <c r="XAL658" s="2"/>
      <c r="XAM658" s="2"/>
      <c r="XAN658" s="2"/>
      <c r="XAO658" s="2"/>
      <c r="XAP658" s="2"/>
      <c r="XAQ658" s="2"/>
      <c r="XAR658" s="2"/>
      <c r="XAS658" s="2"/>
      <c r="XAT658" s="2"/>
      <c r="XAU658" s="2"/>
      <c r="XAV658" s="2"/>
      <c r="XAW658" s="2"/>
      <c r="XAX658" s="2"/>
      <c r="XAY658" s="2"/>
      <c r="XAZ658" s="2"/>
      <c r="XBA658" s="2"/>
      <c r="XBB658" s="2"/>
      <c r="XBC658" s="2"/>
      <c r="XBD658" s="2"/>
      <c r="XBE658" s="2"/>
      <c r="XBF658" s="2"/>
      <c r="XBG658" s="2"/>
      <c r="XBH658" s="2"/>
      <c r="XBI658" s="2"/>
      <c r="XBJ658" s="2"/>
      <c r="XBK658" s="2"/>
      <c r="XBL658" s="2"/>
      <c r="XBM658" s="2"/>
      <c r="XBN658" s="2"/>
      <c r="XBO658" s="2"/>
      <c r="XBP658" s="2"/>
      <c r="XBQ658" s="2"/>
      <c r="XBR658" s="2"/>
      <c r="XBS658" s="2"/>
      <c r="XBT658" s="2"/>
      <c r="XBU658" s="2"/>
      <c r="XBV658" s="2"/>
      <c r="XBW658" s="2"/>
      <c r="XBX658" s="2"/>
      <c r="XBY658" s="2"/>
      <c r="XBZ658" s="2"/>
      <c r="XCA658" s="2"/>
      <c r="XCB658" s="2"/>
      <c r="XCC658" s="2"/>
      <c r="XCD658" s="2"/>
      <c r="XCE658" s="2"/>
      <c r="XCF658" s="2"/>
      <c r="XCG658" s="2"/>
      <c r="XCH658" s="2"/>
      <c r="XCI658" s="2"/>
      <c r="XCJ658" s="2"/>
      <c r="XCK658" s="2"/>
      <c r="XCL658" s="2"/>
      <c r="XCM658" s="2"/>
      <c r="XCN658" s="2"/>
      <c r="XCO658" s="2"/>
      <c r="XCP658" s="2"/>
      <c r="XCQ658" s="2"/>
      <c r="XCR658" s="2"/>
      <c r="XCS658" s="2"/>
      <c r="XCT658" s="2"/>
      <c r="XCU658" s="2"/>
      <c r="XCV658" s="2"/>
      <c r="XCW658" s="2"/>
      <c r="XCX658" s="2"/>
      <c r="XCY658" s="2"/>
      <c r="XCZ658" s="2"/>
      <c r="XDA658" s="2"/>
      <c r="XDB658" s="2"/>
      <c r="XDC658" s="2"/>
      <c r="XDD658" s="2"/>
      <c r="XDE658" s="2"/>
      <c r="XDF658" s="2"/>
      <c r="XDG658" s="2"/>
      <c r="XDH658" s="2"/>
      <c r="XDI658" s="2"/>
      <c r="XDJ658" s="2"/>
      <c r="XDK658" s="2"/>
      <c r="XDL658" s="2"/>
      <c r="XDM658" s="2"/>
      <c r="XDN658" s="2"/>
      <c r="XDO658" s="2"/>
      <c r="XDP658" s="2"/>
      <c r="XDQ658" s="2"/>
      <c r="XDR658" s="2"/>
      <c r="XDS658" s="2"/>
      <c r="XDT658" s="2"/>
      <c r="XDU658" s="2"/>
      <c r="XDV658" s="2"/>
      <c r="XDW658" s="2"/>
      <c r="XDX658" s="2"/>
      <c r="XDY658" s="2"/>
      <c r="XDZ658" s="2"/>
      <c r="XEA658" s="2"/>
      <c r="XEB658" s="2"/>
      <c r="XEC658" s="2"/>
      <c r="XED658" s="2"/>
      <c r="XEE658" s="2"/>
      <c r="XEF658" s="2"/>
      <c r="XEG658" s="2"/>
      <c r="XEH658" s="2"/>
      <c r="XEI658" s="2"/>
      <c r="XEJ658" s="2"/>
      <c r="XEK658" s="2"/>
      <c r="XEL658" s="2"/>
      <c r="XEM658" s="2"/>
      <c r="XEN658" s="2"/>
      <c r="XEO658" s="2"/>
      <c r="XEP658" s="2"/>
      <c r="XEQ658" s="2"/>
      <c r="XER658" s="2"/>
      <c r="XES658" s="2"/>
      <c r="XET658" s="2"/>
      <c r="XEU658" s="2"/>
      <c r="XEV658" s="2"/>
    </row>
    <row r="743" spans="1:1">
      <c r="A743" s="2"/>
    </row>
    <row r="744" spans="1:1">
      <c r="A744" s="2"/>
    </row>
    <row r="745" spans="1:1">
      <c r="A745" s="2"/>
    </row>
    <row r="746" spans="1:1">
      <c r="A746" s="2"/>
    </row>
  </sheetData>
  <mergeCells count="8">
    <mergeCell ref="B496:I499"/>
    <mergeCell ref="B487:C487"/>
    <mergeCell ref="B451:I451"/>
    <mergeCell ref="B396:I396"/>
    <mergeCell ref="B403:I403"/>
    <mergeCell ref="B1:I1"/>
    <mergeCell ref="B2:I2"/>
    <mergeCell ref="B3:I3"/>
  </mergeCells>
  <printOptions horizontalCentered="1"/>
  <pageMargins left="0.74803149606299213" right="0.35433070866141736" top="0.78740157480314965" bottom="0.59055118110236227" header="0" footer="0"/>
  <pageSetup paperSize="9" scale="85" fitToHeight="15" orientation="portrait" horizontalDpi="360" verticalDpi="360" r:id="rId1"/>
  <headerFooter alignWithMargins="0">
    <oddFooter>Página &amp;P</oddFooter>
  </headerFooter>
  <ignoredErrors>
    <ignoredError sqref="F112"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2"/>
  <sheetViews>
    <sheetView workbookViewId="0"/>
  </sheetViews>
  <sheetFormatPr baseColWidth="10" defaultColWidth="11.42578125" defaultRowHeight="12.75"/>
  <cols>
    <col min="1" max="1" width="27" style="79" bestFit="1" customWidth="1"/>
    <col min="2" max="2" width="40.28515625" style="79" customWidth="1"/>
    <col min="3" max="3" width="11.7109375" style="79" customWidth="1"/>
    <col min="4" max="4" width="19.28515625" style="79" customWidth="1"/>
    <col min="5" max="5" width="15.140625" style="79" customWidth="1"/>
    <col min="6" max="6" width="17.28515625" style="79" customWidth="1"/>
    <col min="7" max="7" width="6.85546875" style="79" customWidth="1"/>
    <col min="8" max="8" width="14.28515625" style="79" bestFit="1" customWidth="1"/>
    <col min="9" max="9" width="11.5703125" style="79" bestFit="1" customWidth="1"/>
    <col min="10" max="10" width="14.28515625" style="79" bestFit="1" customWidth="1"/>
    <col min="11" max="11" width="11.42578125" style="79"/>
    <col min="12" max="12" width="23.5703125" style="79" bestFit="1" customWidth="1"/>
    <col min="13" max="16384" width="11.42578125" style="79"/>
  </cols>
  <sheetData>
    <row r="1" spans="1:12" s="71" customFormat="1">
      <c r="A1" s="70" t="s">
        <v>291</v>
      </c>
      <c r="B1" s="622"/>
      <c r="C1" s="622"/>
      <c r="D1" s="622"/>
      <c r="E1" s="622"/>
      <c r="F1" s="622"/>
      <c r="G1" s="622"/>
      <c r="H1" s="622"/>
      <c r="I1" s="622"/>
      <c r="J1" s="622"/>
    </row>
    <row r="2" spans="1:12" s="71" customFormat="1">
      <c r="A2" s="72" t="s">
        <v>292</v>
      </c>
      <c r="B2" s="622"/>
      <c r="C2" s="622"/>
      <c r="D2" s="622"/>
      <c r="E2" s="622"/>
      <c r="F2" s="622"/>
      <c r="G2" s="622"/>
      <c r="H2" s="622"/>
      <c r="I2" s="622"/>
      <c r="J2" s="622"/>
    </row>
    <row r="3" spans="1:12" s="71" customFormat="1" ht="12" customHeight="1">
      <c r="A3" s="72" t="s">
        <v>293</v>
      </c>
      <c r="B3" s="622"/>
      <c r="C3" s="622"/>
      <c r="D3" s="622"/>
      <c r="E3" s="622"/>
      <c r="F3" s="622"/>
      <c r="G3" s="622"/>
      <c r="H3" s="622"/>
      <c r="I3" s="622"/>
      <c r="J3" s="622"/>
    </row>
    <row r="4" spans="1:12" s="78" customFormat="1" ht="13.5" customHeight="1">
      <c r="A4" s="623" t="s">
        <v>294</v>
      </c>
      <c r="B4" s="624"/>
      <c r="C4" s="624"/>
      <c r="D4" s="624"/>
      <c r="E4" s="624"/>
      <c r="F4" s="624"/>
      <c r="G4" s="624"/>
      <c r="H4" s="624"/>
      <c r="I4" s="624"/>
      <c r="J4" s="625"/>
      <c r="K4" s="77"/>
      <c r="L4" s="77"/>
    </row>
    <row r="5" spans="1:12" s="78" customFormat="1" ht="16.5" customHeight="1" thickBot="1">
      <c r="A5" s="626"/>
      <c r="B5" s="627"/>
      <c r="C5" s="627"/>
      <c r="D5" s="627"/>
      <c r="E5" s="627"/>
      <c r="F5" s="627"/>
      <c r="G5" s="627"/>
      <c r="H5" s="627"/>
      <c r="I5" s="627"/>
      <c r="J5" s="628"/>
      <c r="K5" s="77"/>
      <c r="L5" s="77"/>
    </row>
    <row r="6" spans="1:12" ht="13.5" thickBot="1">
      <c r="A6" s="629" t="s">
        <v>219</v>
      </c>
      <c r="B6" s="629"/>
      <c r="C6" s="630">
        <f>+'PPTO ACCESO PRINCIPAL'!I394</f>
        <v>0</v>
      </c>
      <c r="D6" s="631"/>
      <c r="E6" s="631"/>
      <c r="F6" s="632"/>
    </row>
    <row r="7" spans="1:12" ht="13.5" thickBot="1"/>
    <row r="8" spans="1:12" ht="13.5" thickBot="1">
      <c r="B8" s="180" t="s">
        <v>3</v>
      </c>
      <c r="C8" s="181" t="s">
        <v>4</v>
      </c>
      <c r="D8" s="181" t="s">
        <v>5</v>
      </c>
      <c r="E8" s="182" t="s">
        <v>295</v>
      </c>
      <c r="F8" s="183" t="s">
        <v>296</v>
      </c>
    </row>
    <row r="9" spans="1:12">
      <c r="A9" s="649" t="s">
        <v>297</v>
      </c>
      <c r="B9" s="188" t="s">
        <v>298</v>
      </c>
      <c r="C9" s="184" t="s">
        <v>299</v>
      </c>
      <c r="D9" s="185">
        <v>1</v>
      </c>
      <c r="E9" s="300">
        <f>+J43</f>
        <v>80602500</v>
      </c>
      <c r="F9" s="301"/>
    </row>
    <row r="10" spans="1:12" ht="38.25">
      <c r="A10" s="650"/>
      <c r="B10" s="189" t="s">
        <v>300</v>
      </c>
      <c r="C10" s="73" t="s">
        <v>299</v>
      </c>
      <c r="D10" s="74">
        <v>1</v>
      </c>
      <c r="E10" s="302">
        <f>+J52</f>
        <v>16929000</v>
      </c>
      <c r="F10" s="303"/>
    </row>
    <row r="11" spans="1:12">
      <c r="A11" s="651"/>
      <c r="B11" s="189" t="s">
        <v>301</v>
      </c>
      <c r="C11" s="73" t="s">
        <v>299</v>
      </c>
      <c r="D11" s="74">
        <v>1</v>
      </c>
      <c r="E11" s="302">
        <f>+J57</f>
        <v>19305000</v>
      </c>
      <c r="F11" s="303"/>
    </row>
    <row r="12" spans="1:12">
      <c r="A12" s="652" t="s">
        <v>302</v>
      </c>
      <c r="B12" s="189" t="s">
        <v>303</v>
      </c>
      <c r="C12" s="73" t="s">
        <v>299</v>
      </c>
      <c r="D12" s="74">
        <v>1</v>
      </c>
      <c r="E12" s="302">
        <f>+J79</f>
        <v>2025000</v>
      </c>
      <c r="F12" s="303"/>
    </row>
    <row r="13" spans="1:12" ht="76.5">
      <c r="A13" s="653"/>
      <c r="B13" s="189" t="s">
        <v>304</v>
      </c>
      <c r="C13" s="73" t="s">
        <v>299</v>
      </c>
      <c r="D13" s="74">
        <v>1</v>
      </c>
      <c r="E13" s="302">
        <f>+J70</f>
        <v>2925000</v>
      </c>
      <c r="F13" s="303"/>
    </row>
    <row r="14" spans="1:12">
      <c r="A14" s="653"/>
      <c r="B14" s="189" t="s">
        <v>305</v>
      </c>
      <c r="C14" s="73" t="s">
        <v>299</v>
      </c>
      <c r="D14" s="74">
        <v>1</v>
      </c>
      <c r="E14" s="302">
        <f>+J72</f>
        <v>2250000</v>
      </c>
      <c r="F14" s="303"/>
    </row>
    <row r="15" spans="1:12">
      <c r="A15" s="653"/>
      <c r="B15" s="189"/>
      <c r="C15" s="73"/>
      <c r="D15" s="74"/>
      <c r="E15" s="302"/>
      <c r="F15" s="303"/>
    </row>
    <row r="16" spans="1:12">
      <c r="A16" s="654"/>
      <c r="B16" s="189"/>
      <c r="C16" s="73"/>
      <c r="D16" s="74"/>
      <c r="E16" s="302"/>
      <c r="F16" s="303"/>
    </row>
    <row r="17" spans="1:12">
      <c r="A17" s="652" t="s">
        <v>306</v>
      </c>
      <c r="B17" s="190" t="s">
        <v>307</v>
      </c>
      <c r="C17" s="73" t="s">
        <v>299</v>
      </c>
      <c r="D17" s="74">
        <v>1</v>
      </c>
      <c r="E17" s="302" t="e">
        <f>+E105</f>
        <v>#REF!</v>
      </c>
      <c r="F17" s="303"/>
    </row>
    <row r="18" spans="1:12">
      <c r="A18" s="653"/>
      <c r="B18" s="190" t="s">
        <v>308</v>
      </c>
      <c r="C18" s="73" t="s">
        <v>299</v>
      </c>
      <c r="D18" s="74">
        <v>1</v>
      </c>
      <c r="E18" s="302">
        <f>+E106</f>
        <v>0</v>
      </c>
      <c r="F18" s="303"/>
    </row>
    <row r="19" spans="1:12">
      <c r="A19" s="653"/>
      <c r="B19" s="190"/>
      <c r="C19" s="73"/>
      <c r="D19" s="74"/>
      <c r="E19" s="302"/>
      <c r="F19" s="303"/>
    </row>
    <row r="20" spans="1:12">
      <c r="A20" s="653"/>
      <c r="B20" s="190"/>
      <c r="C20" s="73"/>
      <c r="D20" s="74"/>
      <c r="E20" s="302"/>
      <c r="F20" s="303"/>
    </row>
    <row r="21" spans="1:12">
      <c r="A21" s="654"/>
      <c r="B21" s="189" t="s">
        <v>309</v>
      </c>
      <c r="C21" s="73" t="s">
        <v>299</v>
      </c>
      <c r="D21" s="74">
        <v>1</v>
      </c>
      <c r="E21" s="302">
        <f>+E108</f>
        <v>0</v>
      </c>
      <c r="F21" s="303"/>
    </row>
    <row r="22" spans="1:12">
      <c r="A22" s="192"/>
      <c r="B22" s="189" t="s">
        <v>310</v>
      </c>
      <c r="C22" s="73" t="s">
        <v>299</v>
      </c>
      <c r="D22" s="74">
        <v>1</v>
      </c>
      <c r="E22" s="302" t="e">
        <f>+E109</f>
        <v>#REF!</v>
      </c>
      <c r="F22" s="303"/>
    </row>
    <row r="23" spans="1:12">
      <c r="A23" s="192"/>
      <c r="B23" s="189" t="str">
        <f>+A110</f>
        <v xml:space="preserve">Impuesto Universidades </v>
      </c>
      <c r="C23" s="73" t="s">
        <v>299</v>
      </c>
      <c r="D23" s="74">
        <v>1</v>
      </c>
      <c r="E23" s="302" t="e">
        <f>+E110</f>
        <v>#REF!</v>
      </c>
      <c r="F23" s="303"/>
    </row>
    <row r="24" spans="1:12" ht="13.5" thickBot="1">
      <c r="A24" s="193" t="s">
        <v>311</v>
      </c>
      <c r="B24" s="191" t="s">
        <v>312</v>
      </c>
      <c r="C24" s="186" t="s">
        <v>299</v>
      </c>
      <c r="D24" s="187">
        <v>1</v>
      </c>
      <c r="E24" s="304">
        <f>+E96</f>
        <v>14273553.77</v>
      </c>
      <c r="F24" s="305"/>
    </row>
    <row r="25" spans="1:12">
      <c r="B25" s="194" t="s">
        <v>313</v>
      </c>
      <c r="C25" s="195" t="s">
        <v>314</v>
      </c>
      <c r="D25" s="298" t="e">
        <f>F25/C6</f>
        <v>#REF!</v>
      </c>
      <c r="E25" s="306"/>
      <c r="F25" s="307" t="e">
        <f>SUM(E9:E24)</f>
        <v>#REF!</v>
      </c>
      <c r="G25" s="81"/>
      <c r="H25" s="82"/>
    </row>
    <row r="26" spans="1:12">
      <c r="B26" s="196" t="s">
        <v>315</v>
      </c>
      <c r="C26" s="80" t="s">
        <v>314</v>
      </c>
      <c r="D26" s="299">
        <f>+F120</f>
        <v>3.0000000000000002E-2</v>
      </c>
      <c r="E26" s="308"/>
      <c r="F26" s="309">
        <f>$C$6*D26</f>
        <v>0</v>
      </c>
      <c r="G26" s="83"/>
    </row>
    <row r="27" spans="1:12">
      <c r="B27" s="196" t="s">
        <v>316</v>
      </c>
      <c r="C27" s="80" t="s">
        <v>314</v>
      </c>
      <c r="D27" s="299">
        <v>0.05</v>
      </c>
      <c r="E27" s="308"/>
      <c r="F27" s="309">
        <f>$C$6*D27</f>
        <v>0</v>
      </c>
      <c r="G27" s="83"/>
    </row>
    <row r="28" spans="1:12">
      <c r="B28" s="196" t="s">
        <v>317</v>
      </c>
      <c r="C28" s="80" t="s">
        <v>314</v>
      </c>
      <c r="D28" s="299" t="e">
        <f>F28/C6</f>
        <v>#REF!</v>
      </c>
      <c r="E28" s="308"/>
      <c r="F28" s="309" t="e">
        <f>SUM(F25:F27)</f>
        <v>#REF!</v>
      </c>
      <c r="G28" s="83"/>
    </row>
    <row r="29" spans="1:12">
      <c r="A29" s="84"/>
      <c r="B29" s="196" t="s">
        <v>318</v>
      </c>
      <c r="C29" s="80" t="s">
        <v>314</v>
      </c>
      <c r="D29" s="299">
        <v>0.19</v>
      </c>
      <c r="E29" s="308"/>
      <c r="F29" s="309">
        <f>+F27*D29</f>
        <v>0</v>
      </c>
      <c r="G29" s="85"/>
    </row>
    <row r="30" spans="1:12" ht="13.5" thickBot="1">
      <c r="A30" s="84"/>
      <c r="B30" s="197" t="s">
        <v>319</v>
      </c>
      <c r="C30" s="198"/>
      <c r="D30" s="199"/>
      <c r="E30" s="310"/>
      <c r="F30" s="311" t="e">
        <f>+F28+F29</f>
        <v>#REF!</v>
      </c>
      <c r="G30" s="86"/>
    </row>
    <row r="31" spans="1:12" ht="13.5" thickBot="1">
      <c r="A31" s="84"/>
      <c r="B31" s="84"/>
      <c r="C31" s="84"/>
      <c r="D31" s="84"/>
      <c r="E31" s="84"/>
      <c r="F31" s="87"/>
      <c r="G31" s="88"/>
    </row>
    <row r="32" spans="1:12" s="78" customFormat="1" ht="13.5" customHeight="1" thickBot="1">
      <c r="A32" s="636" t="s">
        <v>297</v>
      </c>
      <c r="B32" s="637"/>
      <c r="C32" s="637"/>
      <c r="D32" s="637"/>
      <c r="E32" s="637"/>
      <c r="F32" s="637"/>
      <c r="G32" s="637"/>
      <c r="H32" s="637"/>
      <c r="I32" s="637"/>
      <c r="J32" s="638"/>
      <c r="K32" s="77"/>
      <c r="L32" s="77"/>
    </row>
    <row r="33" spans="1:12" s="78" customFormat="1" ht="13.5" thickBot="1">
      <c r="A33" s="90" t="s">
        <v>320</v>
      </c>
      <c r="B33" s="90" t="s">
        <v>321</v>
      </c>
      <c r="C33" s="90" t="s">
        <v>322</v>
      </c>
      <c r="D33" s="90" t="s">
        <v>323</v>
      </c>
      <c r="E33" s="90" t="s">
        <v>324</v>
      </c>
      <c r="F33" s="90" t="s">
        <v>325</v>
      </c>
      <c r="G33" s="90" t="s">
        <v>326</v>
      </c>
      <c r="H33" s="90" t="s">
        <v>327</v>
      </c>
      <c r="I33" s="90" t="s">
        <v>328</v>
      </c>
      <c r="J33" s="90" t="s">
        <v>8</v>
      </c>
      <c r="K33" s="77"/>
      <c r="L33" s="77"/>
    </row>
    <row r="34" spans="1:12" s="78" customFormat="1" ht="13.5" customHeight="1" thickBot="1">
      <c r="A34" s="91"/>
      <c r="B34" s="92"/>
      <c r="C34" s="92"/>
      <c r="D34" s="75" t="s">
        <v>329</v>
      </c>
      <c r="E34" s="93" t="s">
        <v>314</v>
      </c>
      <c r="F34" s="92"/>
      <c r="G34" s="75" t="s">
        <v>314</v>
      </c>
      <c r="H34" s="92"/>
      <c r="I34" s="75" t="s">
        <v>330</v>
      </c>
      <c r="J34" s="94"/>
      <c r="K34" s="77"/>
      <c r="L34" s="77"/>
    </row>
    <row r="35" spans="1:12" s="78" customFormat="1" ht="13.5" thickBot="1">
      <c r="A35" s="89"/>
      <c r="B35" s="95" t="s">
        <v>331</v>
      </c>
      <c r="C35" s="96"/>
      <c r="D35" s="96"/>
      <c r="E35" s="97"/>
      <c r="F35" s="98"/>
      <c r="G35" s="98"/>
      <c r="H35" s="99"/>
      <c r="I35" s="99"/>
      <c r="J35" s="100"/>
      <c r="K35" s="77"/>
      <c r="L35" s="77"/>
    </row>
    <row r="36" spans="1:12" s="78" customFormat="1">
      <c r="A36" s="206">
        <v>1</v>
      </c>
      <c r="B36" s="217" t="s">
        <v>332</v>
      </c>
      <c r="C36" s="208">
        <v>1</v>
      </c>
      <c r="D36" s="325">
        <v>5000000</v>
      </c>
      <c r="E36" s="208">
        <v>1.65</v>
      </c>
      <c r="F36" s="326">
        <f t="shared" ref="F36:F42" si="0">D36*E36</f>
        <v>8250000</v>
      </c>
      <c r="G36" s="327">
        <v>1</v>
      </c>
      <c r="H36" s="326">
        <f>C36*F36*G36</f>
        <v>8250000</v>
      </c>
      <c r="I36" s="327">
        <v>4.5</v>
      </c>
      <c r="J36" s="328">
        <f t="shared" ref="J36:J42" si="1">H36*I36</f>
        <v>37125000</v>
      </c>
      <c r="K36" s="77"/>
      <c r="L36" s="77"/>
    </row>
    <row r="37" spans="1:12" s="78" customFormat="1">
      <c r="A37" s="101">
        <v>2</v>
      </c>
      <c r="B37" s="173" t="s">
        <v>333</v>
      </c>
      <c r="C37" s="102">
        <v>1</v>
      </c>
      <c r="D37" s="102">
        <v>3500000</v>
      </c>
      <c r="E37" s="102">
        <f>+E36</f>
        <v>1.65</v>
      </c>
      <c r="F37" s="104">
        <f t="shared" si="0"/>
        <v>5775000</v>
      </c>
      <c r="G37" s="103">
        <v>1</v>
      </c>
      <c r="H37" s="104">
        <f t="shared" ref="H37:H42" si="2">C37*F37*G37</f>
        <v>5775000</v>
      </c>
      <c r="I37" s="103">
        <v>4.5</v>
      </c>
      <c r="J37" s="105">
        <f t="shared" si="1"/>
        <v>25987500</v>
      </c>
      <c r="K37" s="106"/>
      <c r="L37" s="106"/>
    </row>
    <row r="38" spans="1:12" s="78" customFormat="1">
      <c r="A38" s="101">
        <v>3</v>
      </c>
      <c r="B38" s="173" t="s">
        <v>405</v>
      </c>
      <c r="C38" s="102">
        <v>1</v>
      </c>
      <c r="D38" s="102">
        <v>5000000</v>
      </c>
      <c r="E38" s="102">
        <f>+E37</f>
        <v>1.65</v>
      </c>
      <c r="F38" s="104">
        <f>D38*E38</f>
        <v>8250000</v>
      </c>
      <c r="G38" s="103">
        <v>0.1</v>
      </c>
      <c r="H38" s="104">
        <f>C38*F38*G38</f>
        <v>825000</v>
      </c>
      <c r="I38" s="103">
        <v>1</v>
      </c>
      <c r="J38" s="105">
        <f t="shared" si="1"/>
        <v>825000</v>
      </c>
      <c r="K38" s="106"/>
      <c r="L38" s="106"/>
    </row>
    <row r="39" spans="1:12" s="78" customFormat="1">
      <c r="A39" s="101">
        <v>4</v>
      </c>
      <c r="B39" s="173" t="s">
        <v>334</v>
      </c>
      <c r="C39" s="102">
        <v>1</v>
      </c>
      <c r="D39" s="102">
        <v>5000000</v>
      </c>
      <c r="E39" s="102">
        <f>+E36</f>
        <v>1.65</v>
      </c>
      <c r="F39" s="104">
        <f t="shared" si="0"/>
        <v>8250000</v>
      </c>
      <c r="G39" s="103">
        <v>0.1</v>
      </c>
      <c r="H39" s="104">
        <f t="shared" si="2"/>
        <v>825000</v>
      </c>
      <c r="I39" s="103">
        <v>1</v>
      </c>
      <c r="J39" s="105">
        <f t="shared" si="1"/>
        <v>825000</v>
      </c>
      <c r="K39" s="106"/>
      <c r="L39" s="106"/>
    </row>
    <row r="40" spans="1:12" s="78" customFormat="1">
      <c r="A40" s="101">
        <v>5</v>
      </c>
      <c r="B40" s="173" t="s">
        <v>406</v>
      </c>
      <c r="C40" s="102">
        <v>1</v>
      </c>
      <c r="D40" s="102">
        <f>+D39</f>
        <v>5000000</v>
      </c>
      <c r="E40" s="102">
        <f>+E36</f>
        <v>1.65</v>
      </c>
      <c r="F40" s="104">
        <f t="shared" si="0"/>
        <v>8250000</v>
      </c>
      <c r="G40" s="103">
        <v>0.1</v>
      </c>
      <c r="H40" s="104">
        <f t="shared" si="2"/>
        <v>825000</v>
      </c>
      <c r="I40" s="103">
        <v>1</v>
      </c>
      <c r="J40" s="105">
        <f t="shared" si="1"/>
        <v>825000</v>
      </c>
      <c r="K40" s="106"/>
      <c r="L40" s="106"/>
    </row>
    <row r="41" spans="1:12" s="78" customFormat="1" ht="29.25" customHeight="1">
      <c r="A41" s="101">
        <v>6</v>
      </c>
      <c r="B41" s="173" t="s">
        <v>407</v>
      </c>
      <c r="C41" s="102">
        <v>1</v>
      </c>
      <c r="D41" s="102">
        <f>+D39</f>
        <v>5000000</v>
      </c>
      <c r="E41" s="102">
        <f>+E36</f>
        <v>1.65</v>
      </c>
      <c r="F41" s="104">
        <f t="shared" si="0"/>
        <v>8250000</v>
      </c>
      <c r="G41" s="103">
        <v>0.2</v>
      </c>
      <c r="H41" s="104">
        <f t="shared" si="2"/>
        <v>1650000</v>
      </c>
      <c r="I41" s="103">
        <v>1</v>
      </c>
      <c r="J41" s="105">
        <f t="shared" si="1"/>
        <v>1650000</v>
      </c>
      <c r="K41" s="106"/>
      <c r="L41" s="106"/>
    </row>
    <row r="42" spans="1:12" s="78" customFormat="1" ht="13.5" thickBot="1">
      <c r="A42" s="200">
        <v>7</v>
      </c>
      <c r="B42" s="201" t="s">
        <v>335</v>
      </c>
      <c r="C42" s="202">
        <v>1</v>
      </c>
      <c r="D42" s="202">
        <v>1800000</v>
      </c>
      <c r="E42" s="202">
        <f>+E36</f>
        <v>1.65</v>
      </c>
      <c r="F42" s="203">
        <f t="shared" si="0"/>
        <v>2970000</v>
      </c>
      <c r="G42" s="204">
        <v>1</v>
      </c>
      <c r="H42" s="203">
        <f t="shared" si="2"/>
        <v>2970000</v>
      </c>
      <c r="I42" s="204">
        <v>4.5</v>
      </c>
      <c r="J42" s="205">
        <f t="shared" si="1"/>
        <v>13365000</v>
      </c>
      <c r="K42" s="106"/>
      <c r="L42" s="106"/>
    </row>
    <row r="43" spans="1:12" s="115" customFormat="1" ht="13.5" thickBot="1">
      <c r="A43" s="107" t="s">
        <v>336</v>
      </c>
      <c r="B43" s="108" t="s">
        <v>337</v>
      </c>
      <c r="C43" s="109"/>
      <c r="D43" s="109"/>
      <c r="E43" s="110"/>
      <c r="F43" s="111"/>
      <c r="G43" s="111"/>
      <c r="H43" s="112"/>
      <c r="I43" s="178">
        <v>4.5</v>
      </c>
      <c r="J43" s="113">
        <f>SUM(J36:J42)</f>
        <v>80602500</v>
      </c>
      <c r="K43" s="114"/>
      <c r="L43" s="114"/>
    </row>
    <row r="44" spans="1:12" s="115" customFormat="1" ht="13.5" thickBot="1">
      <c r="A44" s="283"/>
      <c r="B44" s="284"/>
      <c r="C44" s="285"/>
      <c r="D44" s="285"/>
      <c r="E44" s="286"/>
      <c r="F44" s="287"/>
      <c r="G44" s="287"/>
      <c r="H44" s="287"/>
      <c r="I44" s="287"/>
      <c r="J44" s="288"/>
      <c r="K44" s="114"/>
      <c r="L44" s="114"/>
    </row>
    <row r="45" spans="1:12" s="78" customFormat="1" ht="13.5" thickBot="1">
      <c r="A45" s="89"/>
      <c r="B45" s="95" t="s">
        <v>338</v>
      </c>
      <c r="C45" s="96"/>
      <c r="D45" s="96"/>
      <c r="E45" s="97"/>
      <c r="F45" s="98"/>
      <c r="G45" s="98"/>
      <c r="H45" s="99"/>
      <c r="I45" s="99"/>
      <c r="J45" s="100"/>
      <c r="K45" s="77"/>
      <c r="L45" s="77"/>
    </row>
    <row r="46" spans="1:12" s="78" customFormat="1">
      <c r="A46" s="101">
        <v>1</v>
      </c>
      <c r="B46" s="76" t="s">
        <v>339</v>
      </c>
      <c r="C46" s="102">
        <v>1</v>
      </c>
      <c r="D46" s="102">
        <v>800000</v>
      </c>
      <c r="E46" s="102">
        <f>+E36</f>
        <v>1.65</v>
      </c>
      <c r="F46" s="116">
        <f>D46*E46</f>
        <v>1320000</v>
      </c>
      <c r="G46" s="117">
        <v>0.5</v>
      </c>
      <c r="H46" s="116">
        <f>C46*F46*G46</f>
        <v>660000</v>
      </c>
      <c r="I46" s="117">
        <v>4.5</v>
      </c>
      <c r="J46" s="118">
        <f>H46*I46</f>
        <v>2970000</v>
      </c>
      <c r="K46" s="77"/>
      <c r="L46" s="77"/>
    </row>
    <row r="47" spans="1:12" s="78" customFormat="1">
      <c r="A47" s="101">
        <v>2</v>
      </c>
      <c r="B47" s="76" t="s">
        <v>340</v>
      </c>
      <c r="C47" s="102">
        <v>1</v>
      </c>
      <c r="D47" s="102">
        <v>800000</v>
      </c>
      <c r="E47" s="102">
        <f>+E36</f>
        <v>1.65</v>
      </c>
      <c r="F47" s="116">
        <f>D47*E47</f>
        <v>1320000</v>
      </c>
      <c r="G47" s="117">
        <v>1</v>
      </c>
      <c r="H47" s="116">
        <f>C47*F47*G47</f>
        <v>1320000</v>
      </c>
      <c r="I47" s="117">
        <v>4.5</v>
      </c>
      <c r="J47" s="118">
        <f>H47*I47</f>
        <v>5940000</v>
      </c>
      <c r="K47" s="77"/>
      <c r="L47" s="119"/>
    </row>
    <row r="48" spans="1:12" s="78" customFormat="1">
      <c r="A48" s="101">
        <v>3</v>
      </c>
      <c r="B48" s="76" t="s">
        <v>341</v>
      </c>
      <c r="C48" s="102">
        <v>1</v>
      </c>
      <c r="D48" s="102">
        <v>800000</v>
      </c>
      <c r="E48" s="102">
        <f>+E36</f>
        <v>1.65</v>
      </c>
      <c r="F48" s="116">
        <f>D48*E48</f>
        <v>1320000</v>
      </c>
      <c r="G48" s="117">
        <v>1</v>
      </c>
      <c r="H48" s="116">
        <f>C48*F48*G48</f>
        <v>1320000</v>
      </c>
      <c r="I48" s="117">
        <v>4.5</v>
      </c>
      <c r="J48" s="118">
        <f>H48*I48</f>
        <v>5940000</v>
      </c>
      <c r="K48" s="77"/>
      <c r="L48" s="120"/>
    </row>
    <row r="49" spans="1:12" s="78" customFormat="1">
      <c r="A49" s="101">
        <v>4</v>
      </c>
      <c r="B49" s="76" t="s">
        <v>269</v>
      </c>
      <c r="C49" s="102">
        <v>1</v>
      </c>
      <c r="D49" s="102">
        <v>2800000</v>
      </c>
      <c r="E49" s="102">
        <f>+E36</f>
        <v>1.65</v>
      </c>
      <c r="F49" s="116">
        <f>D49*E49</f>
        <v>4620000</v>
      </c>
      <c r="G49" s="117">
        <v>0.1</v>
      </c>
      <c r="H49" s="116">
        <f>C49*F49*G49</f>
        <v>462000</v>
      </c>
      <c r="I49" s="117">
        <v>4.5</v>
      </c>
      <c r="J49" s="118">
        <f>H49*I49</f>
        <v>2079000</v>
      </c>
      <c r="K49" s="77"/>
      <c r="L49" s="77"/>
    </row>
    <row r="50" spans="1:12" s="78" customFormat="1">
      <c r="A50" s="101">
        <v>5</v>
      </c>
      <c r="B50" s="76" t="s">
        <v>342</v>
      </c>
      <c r="C50" s="102">
        <v>1</v>
      </c>
      <c r="D50" s="102">
        <v>4000000</v>
      </c>
      <c r="E50" s="102">
        <f>+E36</f>
        <v>1.65</v>
      </c>
      <c r="F50" s="116">
        <f>D50*E50</f>
        <v>6600000</v>
      </c>
      <c r="G50" s="117">
        <v>0.2</v>
      </c>
      <c r="H50" s="116">
        <f>C50*F50*G50</f>
        <v>1320000</v>
      </c>
      <c r="I50" s="117">
        <v>0</v>
      </c>
      <c r="J50" s="118">
        <f>H50*I50</f>
        <v>0</v>
      </c>
      <c r="K50" s="77"/>
      <c r="L50" s="77"/>
    </row>
    <row r="51" spans="1:12" s="78" customFormat="1" ht="13.5" thickBot="1">
      <c r="A51" s="101">
        <v>6</v>
      </c>
      <c r="B51" s="121"/>
      <c r="C51" s="122"/>
      <c r="D51" s="122"/>
      <c r="E51" s="102"/>
      <c r="F51" s="116"/>
      <c r="G51" s="123"/>
      <c r="H51" s="124"/>
      <c r="I51" s="117"/>
      <c r="J51" s="118"/>
      <c r="K51" s="77"/>
      <c r="L51" s="77"/>
    </row>
    <row r="52" spans="1:12" s="115" customFormat="1" ht="13.5" thickBot="1">
      <c r="A52" s="125" t="s">
        <v>336</v>
      </c>
      <c r="B52" s="126" t="s">
        <v>343</v>
      </c>
      <c r="C52" s="127"/>
      <c r="D52" s="127"/>
      <c r="E52" s="128"/>
      <c r="F52" s="129"/>
      <c r="G52" s="129"/>
      <c r="H52" s="130"/>
      <c r="I52" s="130"/>
      <c r="J52" s="131">
        <f>SUM(J46:J51)</f>
        <v>16929000</v>
      </c>
      <c r="K52" s="114"/>
      <c r="L52" s="114"/>
    </row>
    <row r="53" spans="1:12" s="78" customFormat="1" ht="13.5" customHeight="1" thickBot="1">
      <c r="A53" s="283"/>
      <c r="B53" s="655"/>
      <c r="C53" s="655"/>
      <c r="D53" s="655"/>
      <c r="E53" s="655"/>
      <c r="F53" s="655"/>
      <c r="G53" s="655"/>
      <c r="H53" s="655"/>
      <c r="I53" s="655"/>
      <c r="J53" s="288"/>
      <c r="K53" s="106"/>
      <c r="L53" s="106"/>
    </row>
    <row r="54" spans="1:12" s="78" customFormat="1" ht="13.5" thickBot="1">
      <c r="A54" s="89"/>
      <c r="B54" s="95" t="s">
        <v>344</v>
      </c>
      <c r="C54" s="96"/>
      <c r="D54" s="96"/>
      <c r="E54" s="97"/>
      <c r="F54" s="98"/>
      <c r="G54" s="98"/>
      <c r="H54" s="99"/>
      <c r="I54" s="99"/>
      <c r="J54" s="100"/>
      <c r="K54" s="77"/>
      <c r="L54" s="77"/>
    </row>
    <row r="55" spans="1:12" s="78" customFormat="1">
      <c r="A55" s="206">
        <v>1</v>
      </c>
      <c r="B55" s="207" t="s">
        <v>345</v>
      </c>
      <c r="C55" s="208">
        <v>1</v>
      </c>
      <c r="D55" s="208">
        <v>1000000</v>
      </c>
      <c r="E55" s="208">
        <f>+E36</f>
        <v>1.65</v>
      </c>
      <c r="F55" s="209">
        <f>D55*E55</f>
        <v>1650000</v>
      </c>
      <c r="G55" s="210">
        <v>1</v>
      </c>
      <c r="H55" s="209">
        <f>C55*F55*G55</f>
        <v>1650000</v>
      </c>
      <c r="I55" s="210">
        <v>4.5</v>
      </c>
      <c r="J55" s="211">
        <f>H55*I55</f>
        <v>7425000</v>
      </c>
      <c r="K55" s="77"/>
      <c r="L55" s="77"/>
    </row>
    <row r="56" spans="1:12" s="78" customFormat="1" ht="13.5" thickBot="1">
      <c r="A56" s="200">
        <v>2</v>
      </c>
      <c r="B56" s="212" t="s">
        <v>346</v>
      </c>
      <c r="C56" s="202">
        <v>1</v>
      </c>
      <c r="D56" s="202">
        <v>1600000</v>
      </c>
      <c r="E56" s="202">
        <f>+E36</f>
        <v>1.65</v>
      </c>
      <c r="F56" s="213">
        <f>D56*E56</f>
        <v>2640000</v>
      </c>
      <c r="G56" s="213">
        <v>1</v>
      </c>
      <c r="H56" s="213">
        <f>C56*F56*G56</f>
        <v>2640000</v>
      </c>
      <c r="I56" s="214">
        <v>4.5</v>
      </c>
      <c r="J56" s="215">
        <f>H56*I56</f>
        <v>11880000</v>
      </c>
      <c r="K56" s="77"/>
      <c r="L56" s="77"/>
    </row>
    <row r="57" spans="1:12" s="115" customFormat="1" ht="15" customHeight="1" thickBot="1">
      <c r="A57" s="107" t="s">
        <v>336</v>
      </c>
      <c r="B57" s="108" t="s">
        <v>347</v>
      </c>
      <c r="C57" s="109"/>
      <c r="D57" s="109"/>
      <c r="E57" s="110"/>
      <c r="F57" s="111"/>
      <c r="G57" s="111"/>
      <c r="H57" s="112"/>
      <c r="I57" s="112"/>
      <c r="J57" s="113">
        <f>SUM(J55:J56)</f>
        <v>19305000</v>
      </c>
      <c r="K57" s="114"/>
      <c r="L57" s="114"/>
    </row>
    <row r="58" spans="1:12" s="137" customFormat="1" ht="13.5" thickBot="1">
      <c r="A58" s="289"/>
      <c r="B58" s="272"/>
      <c r="C58" s="272"/>
      <c r="D58" s="290"/>
      <c r="E58" s="291"/>
      <c r="F58" s="292"/>
      <c r="G58" s="291"/>
      <c r="H58" s="292"/>
      <c r="I58" s="292"/>
      <c r="J58" s="291"/>
      <c r="K58" s="106"/>
      <c r="L58" s="106"/>
    </row>
    <row r="59" spans="1:12" s="137" customFormat="1" ht="13.5" thickBot="1">
      <c r="A59" s="633" t="s">
        <v>403</v>
      </c>
      <c r="B59" s="634"/>
      <c r="C59" s="634"/>
      <c r="D59" s="634"/>
      <c r="E59" s="634"/>
      <c r="F59" s="634"/>
      <c r="G59" s="634"/>
      <c r="H59" s="634"/>
      <c r="I59" s="634"/>
      <c r="J59" s="635"/>
      <c r="K59" s="106"/>
      <c r="L59" s="106"/>
    </row>
    <row r="60" spans="1:12" s="137" customFormat="1">
      <c r="A60" s="216"/>
      <c r="B60" s="216"/>
      <c r="C60" s="216"/>
      <c r="D60" s="216"/>
      <c r="E60" s="216"/>
      <c r="F60" s="216"/>
      <c r="G60" s="216"/>
      <c r="H60" s="216"/>
      <c r="I60" s="216"/>
      <c r="J60" s="216"/>
      <c r="K60" s="106"/>
      <c r="L60" s="106"/>
    </row>
    <row r="61" spans="1:12" s="137" customFormat="1" ht="21.75" customHeight="1" thickBot="1">
      <c r="A61" s="138"/>
      <c r="B61" s="138"/>
      <c r="C61" s="138"/>
      <c r="D61" s="138"/>
      <c r="E61" s="138"/>
      <c r="F61" s="138"/>
      <c r="G61" s="138"/>
      <c r="H61" s="138"/>
      <c r="I61" s="138"/>
      <c r="J61" s="138"/>
      <c r="K61" s="106"/>
      <c r="L61" s="106"/>
    </row>
    <row r="62" spans="1:12" s="137" customFormat="1" ht="13.5" thickBot="1">
      <c r="A62" s="636" t="s">
        <v>302</v>
      </c>
      <c r="B62" s="637"/>
      <c r="C62" s="637"/>
      <c r="D62" s="637"/>
      <c r="E62" s="637"/>
      <c r="F62" s="637"/>
      <c r="G62" s="637"/>
      <c r="H62" s="637"/>
      <c r="I62" s="637"/>
      <c r="J62" s="638"/>
      <c r="K62" s="106"/>
      <c r="L62" s="106"/>
    </row>
    <row r="63" spans="1:12" ht="13.5" thickBot="1">
      <c r="A63" s="90" t="s">
        <v>320</v>
      </c>
      <c r="B63" s="90" t="s">
        <v>321</v>
      </c>
      <c r="C63" s="90" t="s">
        <v>322</v>
      </c>
      <c r="D63" s="90" t="s">
        <v>323</v>
      </c>
      <c r="E63" s="90" t="s">
        <v>324</v>
      </c>
      <c r="F63" s="90" t="s">
        <v>325</v>
      </c>
      <c r="G63" s="90" t="s">
        <v>326</v>
      </c>
      <c r="H63" s="90" t="s">
        <v>327</v>
      </c>
      <c r="I63" s="90" t="s">
        <v>328</v>
      </c>
      <c r="J63" s="90" t="s">
        <v>8</v>
      </c>
    </row>
    <row r="64" spans="1:12" ht="13.5" thickBot="1">
      <c r="A64" s="91"/>
      <c r="B64" s="140"/>
      <c r="C64" s="92"/>
      <c r="D64" s="75" t="s">
        <v>329</v>
      </c>
      <c r="E64" s="93" t="s">
        <v>314</v>
      </c>
      <c r="F64" s="92"/>
      <c r="G64" s="75" t="s">
        <v>314</v>
      </c>
      <c r="H64" s="92"/>
      <c r="I64" s="75" t="s">
        <v>330</v>
      </c>
      <c r="J64" s="94"/>
    </row>
    <row r="65" spans="1:10" ht="13.5" thickBot="1">
      <c r="A65" s="139"/>
      <c r="B65" s="141" t="s">
        <v>348</v>
      </c>
      <c r="C65" s="96"/>
      <c r="D65" s="96"/>
      <c r="E65" s="97"/>
      <c r="F65" s="98"/>
      <c r="G65" s="98"/>
      <c r="H65" s="99"/>
      <c r="I65" s="99"/>
      <c r="J65" s="142"/>
    </row>
    <row r="66" spans="1:10">
      <c r="A66" s="206">
        <v>1</v>
      </c>
      <c r="B66" s="217" t="s">
        <v>349</v>
      </c>
      <c r="C66" s="218">
        <v>1</v>
      </c>
      <c r="D66" s="208">
        <v>100000</v>
      </c>
      <c r="E66" s="208">
        <v>1</v>
      </c>
      <c r="F66" s="209">
        <f>C66*D66*E66</f>
        <v>100000</v>
      </c>
      <c r="G66" s="219">
        <v>1</v>
      </c>
      <c r="H66" s="209">
        <f>F66*G66</f>
        <v>100000</v>
      </c>
      <c r="I66" s="210">
        <v>4.5</v>
      </c>
      <c r="J66" s="211">
        <f>H66*I66</f>
        <v>450000</v>
      </c>
    </row>
    <row r="67" spans="1:10">
      <c r="A67" s="101">
        <v>2</v>
      </c>
      <c r="B67" s="172" t="s">
        <v>350</v>
      </c>
      <c r="C67" s="149">
        <v>1</v>
      </c>
      <c r="D67" s="151">
        <v>100000</v>
      </c>
      <c r="E67" s="102">
        <v>1</v>
      </c>
      <c r="F67" s="146">
        <f>C67*D67*E67</f>
        <v>100000</v>
      </c>
      <c r="G67" s="116">
        <v>1</v>
      </c>
      <c r="H67" s="148">
        <f>F67*G67</f>
        <v>100000</v>
      </c>
      <c r="I67" s="117">
        <v>4.5</v>
      </c>
      <c r="J67" s="220">
        <f>H67*I67</f>
        <v>450000</v>
      </c>
    </row>
    <row r="68" spans="1:10">
      <c r="A68" s="221">
        <v>3</v>
      </c>
      <c r="B68" s="172" t="s">
        <v>351</v>
      </c>
      <c r="C68" s="149">
        <v>1</v>
      </c>
      <c r="D68" s="151">
        <v>50000</v>
      </c>
      <c r="E68" s="102">
        <v>1</v>
      </c>
      <c r="F68" s="146">
        <f>C68*D68*E68</f>
        <v>50000</v>
      </c>
      <c r="G68" s="116">
        <v>1</v>
      </c>
      <c r="H68" s="148">
        <f>F68*G68</f>
        <v>50000</v>
      </c>
      <c r="I68" s="117">
        <v>4.5</v>
      </c>
      <c r="J68" s="222">
        <f>H68*I68</f>
        <v>225000</v>
      </c>
    </row>
    <row r="69" spans="1:10" ht="39" thickBot="1">
      <c r="A69" s="200">
        <v>4</v>
      </c>
      <c r="B69" s="223" t="s">
        <v>352</v>
      </c>
      <c r="C69" s="224">
        <v>1</v>
      </c>
      <c r="D69" s="225">
        <v>400000</v>
      </c>
      <c r="E69" s="202">
        <v>1</v>
      </c>
      <c r="F69" s="213">
        <f>C69*D69*E69</f>
        <v>400000</v>
      </c>
      <c r="G69" s="226">
        <v>1</v>
      </c>
      <c r="H69" s="213">
        <f>F69*G69</f>
        <v>400000</v>
      </c>
      <c r="I69" s="227">
        <v>4.5</v>
      </c>
      <c r="J69" s="228">
        <f>H69*I69</f>
        <v>1800000</v>
      </c>
    </row>
    <row r="70" spans="1:10" ht="13.5" thickBot="1">
      <c r="A70" s="152"/>
      <c r="B70" s="153"/>
      <c r="C70" s="152"/>
      <c r="D70" s="154"/>
      <c r="E70" s="154"/>
      <c r="F70" s="155"/>
      <c r="G70" s="156"/>
      <c r="H70" s="639" t="s">
        <v>319</v>
      </c>
      <c r="I70" s="640"/>
      <c r="J70" s="329">
        <f>SUM(J66:J69)</f>
        <v>2925000</v>
      </c>
    </row>
    <row r="71" spans="1:10" ht="13.5" thickBot="1"/>
    <row r="72" spans="1:10" ht="13.5" thickBot="1">
      <c r="A72" s="132">
        <v>5</v>
      </c>
      <c r="B72" s="229" t="s">
        <v>353</v>
      </c>
      <c r="C72" s="230">
        <v>1</v>
      </c>
      <c r="D72" s="133">
        <v>500000</v>
      </c>
      <c r="E72" s="133">
        <v>1</v>
      </c>
      <c r="F72" s="134">
        <f>C72*D72*E72</f>
        <v>500000</v>
      </c>
      <c r="G72" s="231">
        <v>1</v>
      </c>
      <c r="H72" s="134">
        <f>F72*G72</f>
        <v>500000</v>
      </c>
      <c r="I72" s="135">
        <v>4.5</v>
      </c>
      <c r="J72" s="136">
        <f>H72*I72</f>
        <v>2250000</v>
      </c>
    </row>
    <row r="73" spans="1:10" ht="13.5" thickBot="1"/>
    <row r="74" spans="1:10" ht="12.75" customHeight="1">
      <c r="A74" s="232"/>
      <c r="B74" s="233" t="s">
        <v>354</v>
      </c>
      <c r="C74" s="234"/>
      <c r="D74" s="234"/>
      <c r="E74" s="234"/>
      <c r="F74" s="234"/>
      <c r="G74" s="234"/>
      <c r="H74" s="234"/>
      <c r="I74" s="234"/>
      <c r="J74" s="235"/>
    </row>
    <row r="75" spans="1:10">
      <c r="A75" s="101">
        <v>1</v>
      </c>
      <c r="B75" s="144" t="s">
        <v>355</v>
      </c>
      <c r="C75" s="143">
        <v>2</v>
      </c>
      <c r="D75" s="145">
        <v>100000</v>
      </c>
      <c r="E75" s="145">
        <v>1</v>
      </c>
      <c r="F75" s="146">
        <f>C75*D75*E75</f>
        <v>200000</v>
      </c>
      <c r="G75" s="147">
        <v>1</v>
      </c>
      <c r="H75" s="146">
        <f>F75*G75</f>
        <v>200000</v>
      </c>
      <c r="I75" s="179">
        <v>4.5</v>
      </c>
      <c r="J75" s="220">
        <f>H75*I75</f>
        <v>900000</v>
      </c>
    </row>
    <row r="76" spans="1:10">
      <c r="A76" s="101">
        <v>2</v>
      </c>
      <c r="B76" s="150" t="s">
        <v>356</v>
      </c>
      <c r="C76" s="149">
        <v>1</v>
      </c>
      <c r="D76" s="102">
        <v>100000</v>
      </c>
      <c r="E76" s="102">
        <v>1</v>
      </c>
      <c r="F76" s="146">
        <f>C76*D76*E76</f>
        <v>100000</v>
      </c>
      <c r="G76" s="116">
        <v>1</v>
      </c>
      <c r="H76" s="148">
        <f>F76*G76</f>
        <v>100000</v>
      </c>
      <c r="I76" s="179">
        <v>4.5</v>
      </c>
      <c r="J76" s="220">
        <f>H76*I76</f>
        <v>450000</v>
      </c>
    </row>
    <row r="77" spans="1:10">
      <c r="A77" s="101">
        <v>3</v>
      </c>
      <c r="B77" s="150" t="s">
        <v>357</v>
      </c>
      <c r="C77" s="149">
        <v>2</v>
      </c>
      <c r="D77" s="102">
        <v>50000</v>
      </c>
      <c r="E77" s="102">
        <v>1</v>
      </c>
      <c r="F77" s="146">
        <f>C77*D77*E77</f>
        <v>100000</v>
      </c>
      <c r="G77" s="116">
        <v>1</v>
      </c>
      <c r="H77" s="148">
        <f>F77*G77</f>
        <v>100000</v>
      </c>
      <c r="I77" s="179">
        <v>4.5</v>
      </c>
      <c r="J77" s="222">
        <f>H77*I77</f>
        <v>450000</v>
      </c>
    </row>
    <row r="78" spans="1:10" ht="13.5" thickBot="1">
      <c r="A78" s="200">
        <v>4</v>
      </c>
      <c r="B78" s="236" t="s">
        <v>358</v>
      </c>
      <c r="C78" s="224">
        <v>1</v>
      </c>
      <c r="D78" s="202">
        <v>50000</v>
      </c>
      <c r="E78" s="202">
        <v>1</v>
      </c>
      <c r="F78" s="213">
        <f>C78*D78*E78</f>
        <v>50000</v>
      </c>
      <c r="G78" s="226">
        <v>1</v>
      </c>
      <c r="H78" s="213">
        <f>F78*G78</f>
        <v>50000</v>
      </c>
      <c r="I78" s="227">
        <v>4.5</v>
      </c>
      <c r="J78" s="215">
        <f>H78*I78</f>
        <v>225000</v>
      </c>
    </row>
    <row r="79" spans="1:10" ht="13.5" thickBot="1">
      <c r="B79" s="84"/>
      <c r="C79" s="84"/>
      <c r="D79" s="84"/>
      <c r="E79" s="84"/>
      <c r="F79" s="84"/>
      <c r="G79" s="84"/>
      <c r="H79" s="641" t="s">
        <v>319</v>
      </c>
      <c r="I79" s="642"/>
      <c r="J79" s="237">
        <f>SUM(J75:J78)</f>
        <v>2025000</v>
      </c>
    </row>
    <row r="80" spans="1:10" ht="13.5" thickBot="1"/>
    <row r="81" spans="1:10" ht="13.5" thickBot="1">
      <c r="A81" s="646" t="s">
        <v>311</v>
      </c>
      <c r="B81" s="647"/>
      <c r="C81" s="647"/>
      <c r="D81" s="647"/>
      <c r="E81" s="647"/>
      <c r="F81" s="647"/>
      <c r="G81" s="647"/>
      <c r="H81" s="647"/>
      <c r="I81" s="647"/>
      <c r="J81" s="648"/>
    </row>
    <row r="82" spans="1:10" ht="13.5" thickBot="1">
      <c r="A82" s="238" t="s">
        <v>359</v>
      </c>
      <c r="B82" s="158"/>
      <c r="D82" s="591" t="e">
        <f>+'PPTO ACCESO PRINCIPAL'!#REF!</f>
        <v>#REF!</v>
      </c>
      <c r="E82" s="592"/>
      <c r="F82" s="158"/>
    </row>
    <row r="83" spans="1:10" ht="25.5">
      <c r="A83" s="239" t="s">
        <v>360</v>
      </c>
      <c r="B83" s="240" t="s">
        <v>392</v>
      </c>
      <c r="C83" s="241" t="s">
        <v>314</v>
      </c>
      <c r="D83" s="241" t="s">
        <v>361</v>
      </c>
      <c r="E83" s="241" t="s">
        <v>362</v>
      </c>
      <c r="F83" s="256" t="s">
        <v>363</v>
      </c>
      <c r="G83" s="604" t="s">
        <v>393</v>
      </c>
      <c r="H83" s="605"/>
      <c r="I83" s="605"/>
      <c r="J83" s="606"/>
    </row>
    <row r="84" spans="1:10" ht="55.5" customHeight="1">
      <c r="A84" s="242" t="s">
        <v>364</v>
      </c>
      <c r="B84" s="163" t="s">
        <v>387</v>
      </c>
      <c r="C84" s="161">
        <v>0.2</v>
      </c>
      <c r="D84" s="157" t="e">
        <f>+$D$82*C84</f>
        <v>#REF!</v>
      </c>
      <c r="E84" s="165">
        <v>3.1166649999999998E-3</v>
      </c>
      <c r="F84" s="312">
        <v>623333</v>
      </c>
      <c r="G84" s="643" t="s">
        <v>394</v>
      </c>
      <c r="H84" s="644"/>
      <c r="I84" s="644"/>
      <c r="J84" s="645"/>
    </row>
    <row r="85" spans="1:10">
      <c r="A85" s="242" t="s">
        <v>388</v>
      </c>
      <c r="B85" s="163" t="s">
        <v>389</v>
      </c>
      <c r="C85" s="161">
        <v>0.3</v>
      </c>
      <c r="D85" s="157" t="e">
        <f>+$D$82*C85</f>
        <v>#REF!</v>
      </c>
      <c r="E85" s="165">
        <v>1.65E-3</v>
      </c>
      <c r="F85" s="312">
        <v>495000</v>
      </c>
      <c r="G85" s="583"/>
      <c r="H85" s="584"/>
      <c r="I85" s="584"/>
      <c r="J85" s="585"/>
    </row>
    <row r="86" spans="1:10" ht="38.25">
      <c r="A86" s="242" t="s">
        <v>395</v>
      </c>
      <c r="B86" s="163" t="s">
        <v>390</v>
      </c>
      <c r="C86" s="161">
        <v>0.3</v>
      </c>
      <c r="D86" s="157" t="e">
        <f>+$D$82*C86</f>
        <v>#REF!</v>
      </c>
      <c r="E86" s="165">
        <v>1.11375E-2</v>
      </c>
      <c r="F86" s="312">
        <v>3341250</v>
      </c>
      <c r="G86" s="583"/>
      <c r="H86" s="584"/>
      <c r="I86" s="584"/>
      <c r="J86" s="585"/>
    </row>
    <row r="87" spans="1:10" ht="39" thickBot="1">
      <c r="A87" s="243" t="s">
        <v>396</v>
      </c>
      <c r="B87" s="223" t="s">
        <v>391</v>
      </c>
      <c r="C87" s="244">
        <v>0.3</v>
      </c>
      <c r="D87" s="245" t="e">
        <f>+$D$82*C87</f>
        <v>#REF!</v>
      </c>
      <c r="E87" s="246">
        <v>2.1999999999999999E-2</v>
      </c>
      <c r="F87" s="313">
        <v>6600000</v>
      </c>
      <c r="G87" s="599"/>
      <c r="H87" s="600"/>
      <c r="I87" s="600"/>
      <c r="J87" s="601"/>
    </row>
    <row r="88" spans="1:10" ht="13.5" thickBot="1">
      <c r="A88" s="247" t="s">
        <v>365</v>
      </c>
      <c r="B88" s="248"/>
      <c r="C88" s="249"/>
      <c r="D88" s="250" t="e">
        <f>SUM(D84:D87)</f>
        <v>#REF!</v>
      </c>
      <c r="E88" s="251" t="s">
        <v>404</v>
      </c>
      <c r="F88" s="314">
        <f>SUM(F84:F87)</f>
        <v>11059583</v>
      </c>
    </row>
    <row r="89" spans="1:10" ht="13.5" thickBot="1">
      <c r="A89" s="293"/>
      <c r="B89" s="294"/>
      <c r="C89" s="293"/>
      <c r="D89" s="294"/>
      <c r="E89" s="294"/>
      <c r="F89" s="162"/>
      <c r="G89" s="162"/>
      <c r="H89" s="162"/>
      <c r="I89" s="162"/>
      <c r="J89" s="162"/>
    </row>
    <row r="90" spans="1:10" ht="25.5">
      <c r="A90" s="239" t="s">
        <v>360</v>
      </c>
      <c r="B90" s="240" t="s">
        <v>392</v>
      </c>
      <c r="C90" s="241" t="s">
        <v>314</v>
      </c>
      <c r="D90" s="241" t="s">
        <v>361</v>
      </c>
      <c r="E90" s="241" t="s">
        <v>362</v>
      </c>
      <c r="F90" s="256" t="s">
        <v>363</v>
      </c>
      <c r="G90" s="604" t="s">
        <v>393</v>
      </c>
      <c r="H90" s="605"/>
      <c r="I90" s="605"/>
      <c r="J90" s="606"/>
    </row>
    <row r="91" spans="1:10" ht="39" thickBot="1">
      <c r="A91" s="243" t="s">
        <v>397</v>
      </c>
      <c r="B91" s="223" t="s">
        <v>387</v>
      </c>
      <c r="C91" s="252">
        <v>0.3</v>
      </c>
      <c r="D91" s="245" t="e">
        <f>+D82*C91</f>
        <v>#REF!</v>
      </c>
      <c r="E91" s="253">
        <v>3.1166666666666665E-3</v>
      </c>
      <c r="F91" s="313">
        <v>935000</v>
      </c>
      <c r="G91" s="607"/>
      <c r="H91" s="608"/>
      <c r="I91" s="608"/>
      <c r="J91" s="609"/>
    </row>
    <row r="92" spans="1:10" ht="13.5" thickBot="1">
      <c r="A92" s="596" t="s">
        <v>366</v>
      </c>
      <c r="B92" s="597"/>
      <c r="C92" s="598"/>
      <c r="D92" s="254" t="e">
        <f>SUM(D91:D91)</f>
        <v>#REF!</v>
      </c>
      <c r="E92" s="255" t="s">
        <v>367</v>
      </c>
      <c r="F92" s="315">
        <f>SUM(F91:F91)</f>
        <v>935000</v>
      </c>
    </row>
    <row r="93" spans="1:10" ht="13.5" thickBot="1">
      <c r="A93" s="295"/>
      <c r="B93" s="296"/>
      <c r="C93" s="296"/>
      <c r="D93" s="296"/>
      <c r="E93" s="159"/>
    </row>
    <row r="94" spans="1:10">
      <c r="A94" s="602" t="s">
        <v>368</v>
      </c>
      <c r="B94" s="602"/>
      <c r="C94" s="602"/>
      <c r="D94" s="603"/>
      <c r="E94" s="316">
        <f>+F88+F92</f>
        <v>11994583</v>
      </c>
    </row>
    <row r="95" spans="1:10">
      <c r="A95" s="602" t="s">
        <v>369</v>
      </c>
      <c r="B95" s="602"/>
      <c r="C95" s="602"/>
      <c r="D95" s="603"/>
      <c r="E95" s="317">
        <f>+E94*0.19</f>
        <v>2278970.77</v>
      </c>
    </row>
    <row r="96" spans="1:10" ht="13.5" thickBot="1">
      <c r="A96" s="602" t="s">
        <v>370</v>
      </c>
      <c r="B96" s="602"/>
      <c r="C96" s="602"/>
      <c r="D96" s="603"/>
      <c r="E96" s="318">
        <f>SUM(E94:E95)</f>
        <v>14273553.77</v>
      </c>
    </row>
    <row r="97" spans="1:6">
      <c r="A97" s="160"/>
      <c r="B97" s="160"/>
      <c r="C97" s="160"/>
      <c r="D97" s="160"/>
    </row>
    <row r="98" spans="1:6" ht="12" customHeight="1" thickBot="1">
      <c r="A98" s="162"/>
      <c r="B98" s="162"/>
      <c r="C98" s="162"/>
      <c r="D98" s="162"/>
    </row>
    <row r="99" spans="1:6" ht="13.5" thickBot="1">
      <c r="A99" s="593" t="s">
        <v>306</v>
      </c>
      <c r="B99" s="594"/>
      <c r="C99" s="594"/>
      <c r="D99" s="594"/>
      <c r="E99" s="595"/>
    </row>
    <row r="100" spans="1:6">
      <c r="A100" s="257" t="s">
        <v>371</v>
      </c>
      <c r="B100" s="174"/>
      <c r="C100" s="174"/>
      <c r="D100" s="616" t="e">
        <f>+D82</f>
        <v>#REF!</v>
      </c>
      <c r="E100" s="617"/>
    </row>
    <row r="101" spans="1:6">
      <c r="A101" s="258" t="s">
        <v>316</v>
      </c>
      <c r="B101" s="175"/>
      <c r="C101" s="175"/>
      <c r="D101" s="618">
        <f>+C6*0.05</f>
        <v>0</v>
      </c>
      <c r="E101" s="619"/>
    </row>
    <row r="102" spans="1:6" ht="13.5" thickBot="1">
      <c r="A102" s="263" t="s">
        <v>372</v>
      </c>
      <c r="B102" s="261"/>
      <c r="C102" s="264"/>
      <c r="D102" s="620" t="e">
        <f>+D100-D101</f>
        <v>#REF!</v>
      </c>
      <c r="E102" s="621"/>
    </row>
    <row r="103" spans="1:6" ht="13.5" thickBot="1">
      <c r="A103" s="271"/>
      <c r="B103" s="272"/>
      <c r="C103" s="273"/>
      <c r="D103" s="274"/>
      <c r="E103" s="275"/>
    </row>
    <row r="104" spans="1:6">
      <c r="A104" s="257" t="s">
        <v>268</v>
      </c>
      <c r="B104" s="174"/>
      <c r="C104" s="176" t="s">
        <v>336</v>
      </c>
      <c r="D104" s="265" t="s">
        <v>373</v>
      </c>
      <c r="E104" s="266" t="s">
        <v>374</v>
      </c>
    </row>
    <row r="105" spans="1:6">
      <c r="A105" s="259" t="s">
        <v>307</v>
      </c>
      <c r="B105" s="175"/>
      <c r="C105" s="297">
        <v>9.7000000000000003E-3</v>
      </c>
      <c r="D105" s="323" t="e">
        <f>+D100-D101</f>
        <v>#REF!</v>
      </c>
      <c r="E105" s="321" t="e">
        <f>C105*D105</f>
        <v>#REF!</v>
      </c>
    </row>
    <row r="106" spans="1:6" ht="13.5" thickBot="1">
      <c r="A106" s="260" t="s">
        <v>308</v>
      </c>
      <c r="B106" s="261"/>
      <c r="C106" s="267">
        <v>0.34</v>
      </c>
      <c r="D106" s="324">
        <f>D101</f>
        <v>0</v>
      </c>
      <c r="E106" s="322">
        <f>C106*D106</f>
        <v>0</v>
      </c>
    </row>
    <row r="107" spans="1:6" ht="13.5" thickBot="1">
      <c r="A107" s="276"/>
      <c r="B107" s="272"/>
      <c r="C107" s="277"/>
      <c r="D107" s="274"/>
      <c r="E107" s="275"/>
    </row>
    <row r="108" spans="1:6">
      <c r="A108" s="268" t="s">
        <v>309</v>
      </c>
      <c r="B108" s="174"/>
      <c r="C108" s="176"/>
      <c r="D108" s="269"/>
      <c r="E108" s="270">
        <v>0</v>
      </c>
    </row>
    <row r="109" spans="1:6">
      <c r="A109" s="259" t="s">
        <v>310</v>
      </c>
      <c r="B109" s="175"/>
      <c r="C109" s="177">
        <v>0.05</v>
      </c>
      <c r="D109" s="323" t="e">
        <f>+D100</f>
        <v>#REF!</v>
      </c>
      <c r="E109" s="319" t="e">
        <f>+D109*C109</f>
        <v>#REF!</v>
      </c>
    </row>
    <row r="110" spans="1:6" ht="13.5" thickBot="1">
      <c r="A110" s="260" t="s">
        <v>375</v>
      </c>
      <c r="B110" s="261"/>
      <c r="C110" s="262">
        <v>0.02</v>
      </c>
      <c r="D110" s="324" t="e">
        <f>+D100</f>
        <v>#REF!</v>
      </c>
      <c r="E110" s="320" t="e">
        <f>+D110*C110</f>
        <v>#REF!</v>
      </c>
    </row>
    <row r="111" spans="1:6" ht="13.5" thickBot="1"/>
    <row r="112" spans="1:6" ht="13.5" thickBot="1">
      <c r="A112" s="593" t="s">
        <v>376</v>
      </c>
      <c r="B112" s="594"/>
      <c r="C112" s="594"/>
      <c r="D112" s="594"/>
      <c r="E112" s="594"/>
      <c r="F112" s="595"/>
    </row>
    <row r="113" spans="1:6">
      <c r="A113" s="612"/>
      <c r="B113" s="613"/>
      <c r="C113" s="614" t="s">
        <v>377</v>
      </c>
      <c r="D113" s="614"/>
      <c r="E113" s="614"/>
      <c r="F113" s="615"/>
    </row>
    <row r="114" spans="1:6">
      <c r="A114" s="610" t="s">
        <v>268</v>
      </c>
      <c r="B114" s="611"/>
      <c r="C114" s="164" t="s">
        <v>378</v>
      </c>
      <c r="D114" s="164" t="s">
        <v>379</v>
      </c>
      <c r="E114" s="164" t="s">
        <v>380</v>
      </c>
      <c r="F114" s="278" t="s">
        <v>314</v>
      </c>
    </row>
    <row r="115" spans="1:6" ht="40.5" customHeight="1">
      <c r="A115" s="586" t="s">
        <v>381</v>
      </c>
      <c r="B115" s="587"/>
      <c r="C115" s="164" t="s">
        <v>382</v>
      </c>
      <c r="D115" s="164"/>
      <c r="E115" s="164"/>
      <c r="F115" s="279">
        <v>0.02</v>
      </c>
    </row>
    <row r="116" spans="1:6">
      <c r="A116" s="586" t="s">
        <v>383</v>
      </c>
      <c r="B116" s="587"/>
      <c r="C116" s="164" t="s">
        <v>382</v>
      </c>
      <c r="D116" s="164"/>
      <c r="E116" s="164"/>
      <c r="F116" s="279">
        <v>3.0000000000000001E-3</v>
      </c>
    </row>
    <row r="117" spans="1:6">
      <c r="A117" s="586" t="s">
        <v>384</v>
      </c>
      <c r="B117" s="587"/>
      <c r="C117" s="164" t="s">
        <v>382</v>
      </c>
      <c r="D117" s="164"/>
      <c r="E117" s="164"/>
      <c r="F117" s="279">
        <v>2E-3</v>
      </c>
    </row>
    <row r="118" spans="1:6">
      <c r="A118" s="586" t="s">
        <v>385</v>
      </c>
      <c r="B118" s="587"/>
      <c r="C118" s="164"/>
      <c r="D118" s="164"/>
      <c r="E118" s="164"/>
      <c r="F118" s="279">
        <v>1E-3</v>
      </c>
    </row>
    <row r="119" spans="1:6" ht="13.5" thickBot="1">
      <c r="A119" s="588" t="s">
        <v>386</v>
      </c>
      <c r="B119" s="589"/>
      <c r="C119" s="280" t="s">
        <v>382</v>
      </c>
      <c r="D119" s="280"/>
      <c r="E119" s="280"/>
      <c r="F119" s="281">
        <v>4.0000000000000001E-3</v>
      </c>
    </row>
    <row r="120" spans="1:6" ht="13.5" thickBot="1">
      <c r="A120" s="590" t="s">
        <v>319</v>
      </c>
      <c r="B120" s="590"/>
      <c r="C120" s="590"/>
      <c r="D120" s="590"/>
      <c r="E120" s="590"/>
      <c r="F120" s="282">
        <f>SUM(F115:F119)</f>
        <v>3.0000000000000002E-2</v>
      </c>
    </row>
    <row r="121" spans="1:6">
      <c r="A121" s="84"/>
      <c r="B121" s="84"/>
      <c r="C121" s="84"/>
      <c r="D121" s="84"/>
      <c r="E121" s="84"/>
    </row>
    <row r="122" spans="1:6">
      <c r="A122" s="84"/>
      <c r="B122" s="84"/>
      <c r="C122" s="84"/>
      <c r="D122" s="84"/>
      <c r="E122" s="84"/>
    </row>
  </sheetData>
  <mergeCells count="42">
    <mergeCell ref="A9:A11"/>
    <mergeCell ref="A12:A16"/>
    <mergeCell ref="A17:A21"/>
    <mergeCell ref="A32:J32"/>
    <mergeCell ref="B53:I53"/>
    <mergeCell ref="A59:J59"/>
    <mergeCell ref="A62:J62"/>
    <mergeCell ref="H70:I70"/>
    <mergeCell ref="H79:I79"/>
    <mergeCell ref="G84:J84"/>
    <mergeCell ref="G83:J83"/>
    <mergeCell ref="A81:J81"/>
    <mergeCell ref="B1:J1"/>
    <mergeCell ref="B2:J2"/>
    <mergeCell ref="B3:J3"/>
    <mergeCell ref="A4:J5"/>
    <mergeCell ref="A6:B6"/>
    <mergeCell ref="C6:F6"/>
    <mergeCell ref="G91:J91"/>
    <mergeCell ref="A114:B114"/>
    <mergeCell ref="A113:B113"/>
    <mergeCell ref="C113:F113"/>
    <mergeCell ref="D100:E100"/>
    <mergeCell ref="D101:E101"/>
    <mergeCell ref="D102:E102"/>
    <mergeCell ref="A99:E99"/>
    <mergeCell ref="G85:J85"/>
    <mergeCell ref="A118:B118"/>
    <mergeCell ref="A119:B119"/>
    <mergeCell ref="A120:E120"/>
    <mergeCell ref="D82:E82"/>
    <mergeCell ref="A112:F112"/>
    <mergeCell ref="A92:C92"/>
    <mergeCell ref="A115:B115"/>
    <mergeCell ref="A116:B116"/>
    <mergeCell ref="A117:B117"/>
    <mergeCell ref="G86:J86"/>
    <mergeCell ref="G87:J87"/>
    <mergeCell ref="A94:D94"/>
    <mergeCell ref="A95:D95"/>
    <mergeCell ref="A96:D96"/>
    <mergeCell ref="G90:J90"/>
  </mergeCells>
  <dataValidations disablePrompts="1" count="2">
    <dataValidation type="list" allowBlank="1" showInputMessage="1" showErrorMessage="1" sqref="A105:A107">
      <formula1>$C$57:$C$70</formula1>
    </dataValidation>
    <dataValidation type="list" allowBlank="1" showInputMessage="1" showErrorMessage="1" sqref="B17:B20">
      <formula1>$C$98:$C$113</formula1>
    </dataValidation>
  </dataValidations>
  <printOptions horizontalCentered="1"/>
  <pageMargins left="0.70866141732283472" right="0.70866141732283472" top="0.74803149606299213" bottom="0.74803149606299213" header="0.31496062992125984" footer="0.31496062992125984"/>
  <pageSetup scale="68" fitToHeight="3" orientation="landscape" horizontalDpi="1200" r:id="rId1"/>
  <rowBreaks count="1" manualBreakCount="1">
    <brk id="44"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PPTO ACCESO PRINCIPAL</vt:lpstr>
      <vt:lpstr>ANALISIS AIU </vt:lpstr>
      <vt:lpstr>'ANALISIS AIU '!Área_de_impresión</vt:lpstr>
      <vt:lpstr>'PPTO ACCESO PRINCIPAL'!Área_de_impresión</vt:lpstr>
      <vt:lpstr>'PPTO ACCESO PRINCIPAL'!Títulos_a_imprimir</vt:lpstr>
    </vt:vector>
  </TitlesOfParts>
  <Company>INALCEC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INALCEC</dc:creator>
  <cp:lastModifiedBy>Gustavo Enrique Rodriguez Leon</cp:lastModifiedBy>
  <cp:lastPrinted>2017-06-16T15:46:44Z</cp:lastPrinted>
  <dcterms:created xsi:type="dcterms:W3CDTF">2001-11-08T20:37:58Z</dcterms:created>
  <dcterms:modified xsi:type="dcterms:W3CDTF">2017-08-30T20:56:15Z</dcterms:modified>
</cp:coreProperties>
</file>